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fuel-my.sharepoint.com/personal/fernando_guerreiro_tfuel_onmicrosoft_com/Documents/Ambiente de Trabalho/"/>
    </mc:Choice>
  </mc:AlternateContent>
  <xr:revisionPtr revIDLastSave="1888" documentId="8_{6B7D1477-CF66-421A-A974-BCCE6E3149FE}" xr6:coauthVersionLast="47" xr6:coauthVersionMax="47" xr10:uidLastSave="{1D99B98E-95B3-455A-BB50-CE9D63ADE69E}"/>
  <bookViews>
    <workbookView xWindow="-108" yWindow="-108" windowWidth="23256" windowHeight="12576" activeTab="4" xr2:uid="{00000000-000D-0000-FFFF-FFFF00000000}"/>
  </bookViews>
  <sheets>
    <sheet name="Folha2" sheetId="2" r:id="rId1"/>
    <sheet name="Folha21" sheetId="68" r:id="rId2"/>
    <sheet name="Folha13" sheetId="34" r:id="rId3"/>
    <sheet name="Macro1" sheetId="65" r:id="rId4"/>
    <sheet name="Folha1" sheetId="1" r:id="rId5"/>
    <sheet name="Folha25" sheetId="73" r:id="rId6"/>
    <sheet name="Folha24" sheetId="72" r:id="rId7"/>
    <sheet name="Folha23" sheetId="71" r:id="rId8"/>
    <sheet name="Folha22" sheetId="70" r:id="rId9"/>
    <sheet name="Folha19" sheetId="66" r:id="rId10"/>
    <sheet name="Folha20" sheetId="67" r:id="rId11"/>
    <sheet name="Folha18" sheetId="61" r:id="rId12"/>
    <sheet name="Folha17" sheetId="59" r:id="rId13"/>
    <sheet name="Folha16" sheetId="57" r:id="rId14"/>
    <sheet name="Folha15" sheetId="53" r:id="rId15"/>
    <sheet name="Folha14" sheetId="49" r:id="rId16"/>
    <sheet name="Folha12" sheetId="12" r:id="rId17"/>
    <sheet name="Folha11" sheetId="11" r:id="rId18"/>
    <sheet name="Folha10" sheetId="10" r:id="rId19"/>
    <sheet name="Folha9" sheetId="9" r:id="rId20"/>
    <sheet name="Folha8" sheetId="8" r:id="rId21"/>
    <sheet name="Folha6" sheetId="6" r:id="rId22"/>
    <sheet name="Folha5" sheetId="5" r:id="rId23"/>
    <sheet name="Folha7" sheetId="7" r:id="rId24"/>
    <sheet name="Folha3" sheetId="3" state="hidden" r:id="rId25"/>
    <sheet name="Folha4" sheetId="4" state="hidden" r:id="rId26"/>
  </sheets>
  <calcPr calcId="191029" calcCompleted="0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878" i="1" l="1"/>
  <c r="L9878" i="1"/>
  <c r="D9878" i="1"/>
  <c r="C9878" i="1"/>
  <c r="B9878" i="1"/>
  <c r="J9821" i="1"/>
  <c r="I9821" i="1"/>
  <c r="H9821" i="1"/>
  <c r="D9821" i="1"/>
  <c r="C9821" i="1"/>
  <c r="B9821" i="1"/>
  <c r="A9821" i="1"/>
  <c r="I9807" i="1"/>
  <c r="G9807" i="1"/>
  <c r="I9805" i="1"/>
  <c r="D9690" i="1"/>
  <c r="D9796" i="1"/>
  <c r="C9796" i="1"/>
  <c r="B9796" i="1"/>
  <c r="J9796" i="1"/>
  <c r="L9796" i="1"/>
  <c r="J9690" i="1"/>
  <c r="I9690" i="1"/>
  <c r="H9690" i="1"/>
  <c r="C9690" i="1"/>
  <c r="B9690" i="1"/>
  <c r="A9690" i="1"/>
  <c r="I9676" i="1"/>
  <c r="G9676" i="1"/>
  <c r="I9674" i="1"/>
  <c r="D9667" i="1"/>
  <c r="B9667" i="1"/>
  <c r="C9667" i="1"/>
  <c r="J9667" i="1"/>
  <c r="L9667" i="1"/>
  <c r="A9557" i="1"/>
  <c r="J9557" i="1"/>
  <c r="I9557" i="1"/>
  <c r="H9557" i="1"/>
  <c r="D9557" i="1"/>
  <c r="C9557" i="1"/>
  <c r="B9557" i="1"/>
  <c r="I9543" i="1"/>
  <c r="G9543" i="1"/>
  <c r="I9541" i="1"/>
  <c r="L9533" i="1"/>
  <c r="B9533" i="1"/>
  <c r="C9533" i="1"/>
  <c r="D9533" i="1"/>
  <c r="J9533" i="1"/>
  <c r="L9413" i="1"/>
  <c r="E9878" i="1" l="1"/>
  <c r="E9796" i="1"/>
  <c r="E9667" i="1"/>
  <c r="E9533" i="1"/>
  <c r="J9436" i="1"/>
  <c r="I9436" i="1"/>
  <c r="H9436" i="1"/>
  <c r="D9436" i="1"/>
  <c r="C9436" i="1"/>
  <c r="B9436" i="1"/>
  <c r="A9436" i="1"/>
  <c r="I9422" i="1"/>
  <c r="G9422" i="1"/>
  <c r="I9420" i="1"/>
  <c r="B9413" i="1"/>
  <c r="C9413" i="1"/>
  <c r="J9413" i="1"/>
  <c r="D9413" i="1"/>
  <c r="J9317" i="1"/>
  <c r="I9317" i="1"/>
  <c r="H9317" i="1"/>
  <c r="D9317" i="1"/>
  <c r="C9317" i="1"/>
  <c r="B9317" i="1"/>
  <c r="A9317" i="1"/>
  <c r="I9303" i="1"/>
  <c r="G9303" i="1"/>
  <c r="I9301" i="1"/>
  <c r="L9294" i="1"/>
  <c r="J9294" i="1"/>
  <c r="D9294" i="1"/>
  <c r="C9294" i="1"/>
  <c r="B9294" i="1"/>
  <c r="J9213" i="1"/>
  <c r="I9213" i="1"/>
  <c r="H9213" i="1"/>
  <c r="D9213" i="1"/>
  <c r="C9213" i="1"/>
  <c r="B9213" i="1"/>
  <c r="A9213" i="1"/>
  <c r="I9199" i="1"/>
  <c r="G9199" i="1"/>
  <c r="I9197" i="1"/>
  <c r="L9190" i="1"/>
  <c r="J9190" i="1"/>
  <c r="D9190" i="1"/>
  <c r="C9190" i="1"/>
  <c r="B9190" i="1"/>
  <c r="J9096" i="1"/>
  <c r="I9096" i="1"/>
  <c r="H9096" i="1"/>
  <c r="D9096" i="1"/>
  <c r="C9096" i="1"/>
  <c r="B9096" i="1"/>
  <c r="A9096" i="1"/>
  <c r="I9082" i="1"/>
  <c r="G9082" i="1"/>
  <c r="I9080" i="1"/>
  <c r="L9073" i="1"/>
  <c r="J9073" i="1"/>
  <c r="D9073" i="1"/>
  <c r="C9073" i="1"/>
  <c r="B9073" i="1"/>
  <c r="J8990" i="1"/>
  <c r="I8990" i="1"/>
  <c r="H8990" i="1"/>
  <c r="D8990" i="1"/>
  <c r="C8990" i="1"/>
  <c r="B8990" i="1"/>
  <c r="A8990" i="1"/>
  <c r="I8976" i="1"/>
  <c r="G8976" i="1"/>
  <c r="I8974" i="1"/>
  <c r="L8968" i="1"/>
  <c r="J8968" i="1"/>
  <c r="D8968" i="1"/>
  <c r="C8968" i="1"/>
  <c r="B8968" i="1"/>
  <c r="J8874" i="1"/>
  <c r="I8874" i="1"/>
  <c r="H8874" i="1"/>
  <c r="D8874" i="1"/>
  <c r="C8874" i="1"/>
  <c r="B8874" i="1"/>
  <c r="A8874" i="1"/>
  <c r="I8860" i="1"/>
  <c r="G8860" i="1"/>
  <c r="I8858" i="1"/>
  <c r="L8850" i="1"/>
  <c r="J8850" i="1"/>
  <c r="D8850" i="1"/>
  <c r="C8850" i="1"/>
  <c r="B8850" i="1"/>
  <c r="J8760" i="1"/>
  <c r="I8760" i="1"/>
  <c r="H8760" i="1"/>
  <c r="C8760" i="1"/>
  <c r="B8760" i="1"/>
  <c r="A8760" i="1"/>
  <c r="I8746" i="1"/>
  <c r="G8746" i="1"/>
  <c r="I8744" i="1"/>
  <c r="L8736" i="1"/>
  <c r="E8736" i="1"/>
  <c r="C8736" i="1"/>
  <c r="B8736" i="1"/>
  <c r="J8670" i="1"/>
  <c r="J8736" i="1" s="1"/>
  <c r="I8660" i="1"/>
  <c r="H8660" i="1"/>
  <c r="C8660" i="1"/>
  <c r="B8660" i="1"/>
  <c r="A8660" i="1"/>
  <c r="I8646" i="1"/>
  <c r="G8646" i="1"/>
  <c r="I8644" i="1"/>
  <c r="L8634" i="1"/>
  <c r="J8634" i="1"/>
  <c r="E8634" i="1"/>
  <c r="C8634" i="1"/>
  <c r="B8634" i="1"/>
  <c r="J8550" i="1"/>
  <c r="I8550" i="1"/>
  <c r="C8550" i="1"/>
  <c r="B8550" i="1"/>
  <c r="A8550" i="1"/>
  <c r="L8529" i="1"/>
  <c r="J8529" i="1"/>
  <c r="E8529" i="1"/>
  <c r="C8529" i="1"/>
  <c r="B8529" i="1"/>
  <c r="J8395" i="1"/>
  <c r="I8395" i="1"/>
  <c r="C8395" i="1"/>
  <c r="B8395" i="1"/>
  <c r="A8395" i="1"/>
  <c r="L8374" i="1"/>
  <c r="J8374" i="1"/>
  <c r="E8374" i="1"/>
  <c r="C8374" i="1"/>
  <c r="B8374" i="1"/>
  <c r="J8270" i="1"/>
  <c r="I8270" i="1"/>
  <c r="C8270" i="1"/>
  <c r="A8270" i="1"/>
  <c r="L8249" i="1"/>
  <c r="J8249" i="1"/>
  <c r="E8249" i="1"/>
  <c r="C8249" i="1"/>
  <c r="B8249" i="1"/>
  <c r="J8149" i="1"/>
  <c r="I8149" i="1"/>
  <c r="C8149" i="1"/>
  <c r="B8149" i="1"/>
  <c r="A8149" i="1"/>
  <c r="L8128" i="1"/>
  <c r="J8128" i="1"/>
  <c r="E8128" i="1"/>
  <c r="C8128" i="1"/>
  <c r="B8128" i="1"/>
  <c r="J8022" i="1"/>
  <c r="I8022" i="1"/>
  <c r="C8022" i="1"/>
  <c r="B8022" i="1"/>
  <c r="A8022" i="1"/>
  <c r="L8002" i="1"/>
  <c r="J8002" i="1"/>
  <c r="E8002" i="1"/>
  <c r="C8002" i="1"/>
  <c r="B8002" i="1"/>
  <c r="J7916" i="1"/>
  <c r="I7916" i="1"/>
  <c r="C7916" i="1"/>
  <c r="B7916" i="1"/>
  <c r="A7916" i="1"/>
  <c r="L7895" i="1"/>
  <c r="J7895" i="1"/>
  <c r="E7895" i="1"/>
  <c r="C7895" i="1"/>
  <c r="B7895" i="1"/>
  <c r="J7804" i="1"/>
  <c r="I7804" i="1"/>
  <c r="C7804" i="1"/>
  <c r="B7804" i="1"/>
  <c r="A7804" i="1"/>
  <c r="L7783" i="1"/>
  <c r="J7783" i="1"/>
  <c r="E7783" i="1"/>
  <c r="C7783" i="1"/>
  <c r="B7783" i="1"/>
  <c r="J7681" i="1"/>
  <c r="I7681" i="1"/>
  <c r="C7681" i="1"/>
  <c r="B7681" i="1"/>
  <c r="A7681" i="1"/>
  <c r="L7661" i="1"/>
  <c r="J7661" i="1"/>
  <c r="E7661" i="1"/>
  <c r="C7661" i="1"/>
  <c r="B7661" i="1"/>
  <c r="J7600" i="1"/>
  <c r="I7600" i="1"/>
  <c r="C7600" i="1"/>
  <c r="B7600" i="1"/>
  <c r="A7600" i="1"/>
  <c r="L7579" i="1"/>
  <c r="J7579" i="1"/>
  <c r="E7579" i="1"/>
  <c r="C7579" i="1"/>
  <c r="B7579" i="1"/>
  <c r="J7484" i="1"/>
  <c r="I7484" i="1"/>
  <c r="C7484" i="1"/>
  <c r="B7484" i="1"/>
  <c r="A7484" i="1"/>
  <c r="L7463" i="1"/>
  <c r="J7463" i="1"/>
  <c r="E7463" i="1"/>
  <c r="C7463" i="1"/>
  <c r="B7463" i="1"/>
  <c r="J7370" i="1"/>
  <c r="I7370" i="1"/>
  <c r="C7370" i="1"/>
  <c r="B7370" i="1"/>
  <c r="A7370" i="1"/>
  <c r="L7349" i="1"/>
  <c r="J7349" i="1"/>
  <c r="E7349" i="1"/>
  <c r="C7349" i="1"/>
  <c r="B7349" i="1"/>
  <c r="I7241" i="1"/>
  <c r="K7211" i="1"/>
  <c r="I7211" i="1"/>
  <c r="D7211" i="1"/>
  <c r="C7211" i="1"/>
  <c r="B7211" i="1"/>
  <c r="I7093" i="1"/>
  <c r="K7070" i="1"/>
  <c r="I7070" i="1"/>
  <c r="D7070" i="1"/>
  <c r="C7070" i="1"/>
  <c r="B7070" i="1"/>
  <c r="I6939" i="1"/>
  <c r="K6919" i="1"/>
  <c r="I6919" i="1"/>
  <c r="D6919" i="1"/>
  <c r="C6919" i="1"/>
  <c r="B6919" i="1"/>
  <c r="I6795" i="1"/>
  <c r="K6773" i="1"/>
  <c r="I6773" i="1"/>
  <c r="D6773" i="1"/>
  <c r="C6773" i="1"/>
  <c r="B6773" i="1"/>
  <c r="I6645" i="1"/>
  <c r="K6623" i="1"/>
  <c r="I6623" i="1"/>
  <c r="D6623" i="1"/>
  <c r="C6623" i="1"/>
  <c r="B6623" i="1"/>
  <c r="I6533" i="1"/>
  <c r="K6512" i="1"/>
  <c r="I6512" i="1"/>
  <c r="D6512" i="1"/>
  <c r="C6512" i="1"/>
  <c r="B6512" i="1"/>
  <c r="I6427" i="1"/>
  <c r="K6406" i="1"/>
  <c r="I6406" i="1"/>
  <c r="D6406" i="1"/>
  <c r="C6406" i="1"/>
  <c r="B6406" i="1"/>
  <c r="I6306" i="1"/>
  <c r="K6286" i="1"/>
  <c r="I6286" i="1"/>
  <c r="D6286" i="1"/>
  <c r="C6286" i="1"/>
  <c r="B6286" i="1"/>
  <c r="I6193" i="1"/>
  <c r="K6173" i="1"/>
  <c r="I6173" i="1"/>
  <c r="D6173" i="1"/>
  <c r="C6173" i="1"/>
  <c r="B6173" i="1"/>
  <c r="I6063" i="1"/>
  <c r="K6043" i="1"/>
  <c r="I6043" i="1"/>
  <c r="D6043" i="1"/>
  <c r="C6043" i="1"/>
  <c r="B6043" i="1"/>
  <c r="I5937" i="1"/>
  <c r="K5916" i="1"/>
  <c r="I5916" i="1"/>
  <c r="D5916" i="1"/>
  <c r="C5916" i="1"/>
  <c r="B5916" i="1"/>
  <c r="I5836" i="1"/>
  <c r="K5815" i="1"/>
  <c r="I5815" i="1"/>
  <c r="E5815" i="1"/>
  <c r="D5815" i="1"/>
  <c r="C5815" i="1"/>
  <c r="B5815" i="1"/>
  <c r="K5814" i="1"/>
  <c r="I5728" i="1"/>
  <c r="H5707" i="1"/>
  <c r="G5707" i="1"/>
  <c r="K5686" i="1"/>
  <c r="I5686" i="1"/>
  <c r="D5686" i="1"/>
  <c r="C5686" i="1"/>
  <c r="B5686" i="1"/>
  <c r="H5589" i="1"/>
  <c r="G5589" i="1"/>
  <c r="K5569" i="1"/>
  <c r="I5569" i="1"/>
  <c r="D5569" i="1"/>
  <c r="C5569" i="1"/>
  <c r="B5569" i="1"/>
  <c r="I5454" i="1"/>
  <c r="H5454" i="1"/>
  <c r="G5454" i="1"/>
  <c r="K5435" i="1"/>
  <c r="I5435" i="1"/>
  <c r="D5435" i="1"/>
  <c r="C5435" i="1"/>
  <c r="B5435" i="1"/>
  <c r="I5321" i="1"/>
  <c r="H5321" i="1"/>
  <c r="G5321" i="1"/>
  <c r="K5298" i="1"/>
  <c r="I5298" i="1"/>
  <c r="D5298" i="1"/>
  <c r="C5298" i="1"/>
  <c r="B5298" i="1"/>
  <c r="I5093" i="1"/>
  <c r="H5093" i="1"/>
  <c r="G5093" i="1"/>
  <c r="K5072" i="1"/>
  <c r="I5072" i="1"/>
  <c r="D5072" i="1"/>
  <c r="C5072" i="1"/>
  <c r="B5072" i="1"/>
  <c r="I4953" i="1"/>
  <c r="H4953" i="1"/>
  <c r="G4953" i="1"/>
  <c r="K4933" i="1"/>
  <c r="I4933" i="1"/>
  <c r="D4933" i="1"/>
  <c r="C4933" i="1"/>
  <c r="B4933" i="1"/>
  <c r="I4827" i="1"/>
  <c r="H4827" i="1"/>
  <c r="G4827" i="1"/>
  <c r="K4807" i="1"/>
  <c r="I4807" i="1"/>
  <c r="D4807" i="1"/>
  <c r="C4807" i="1"/>
  <c r="B4807" i="1"/>
  <c r="I4688" i="1"/>
  <c r="H4688" i="1"/>
  <c r="G4688" i="1"/>
  <c r="K4668" i="1"/>
  <c r="I4668" i="1"/>
  <c r="D4668" i="1"/>
  <c r="C4668" i="1"/>
  <c r="B4668" i="1"/>
  <c r="I4554" i="1"/>
  <c r="H4554" i="1"/>
  <c r="G4554" i="1"/>
  <c r="K4535" i="1"/>
  <c r="I4535" i="1"/>
  <c r="D4535" i="1"/>
  <c r="C4535" i="1"/>
  <c r="B4535" i="1"/>
  <c r="I4441" i="1"/>
  <c r="H4441" i="1"/>
  <c r="G4441" i="1"/>
  <c r="I4422" i="1"/>
  <c r="D4422" i="1"/>
  <c r="C4422" i="1"/>
  <c r="B4422" i="1"/>
  <c r="I4321" i="1"/>
  <c r="H4321" i="1"/>
  <c r="G4321" i="1"/>
  <c r="K4302" i="1"/>
  <c r="I4302" i="1"/>
  <c r="D4302" i="1"/>
  <c r="C4302" i="1"/>
  <c r="B4302" i="1"/>
  <c r="I4213" i="1"/>
  <c r="H4213" i="1"/>
  <c r="G4213" i="1"/>
  <c r="K4194" i="1"/>
  <c r="I4194" i="1"/>
  <c r="D4194" i="1"/>
  <c r="C4194" i="1"/>
  <c r="B4194" i="1"/>
  <c r="I4104" i="1"/>
  <c r="H4104" i="1"/>
  <c r="G4104" i="1"/>
  <c r="I4073" i="1"/>
  <c r="H4073" i="1"/>
  <c r="J4070" i="1"/>
  <c r="J4071" i="1" s="1"/>
  <c r="K4056" i="1"/>
  <c r="I4056" i="1"/>
  <c r="D4056" i="1"/>
  <c r="C4056" i="1"/>
  <c r="B4056" i="1"/>
  <c r="I3951" i="1"/>
  <c r="H3951" i="1"/>
  <c r="J3948" i="1"/>
  <c r="J3949" i="1" s="1"/>
  <c r="K3931" i="1"/>
  <c r="I3931" i="1"/>
  <c r="D3931" i="1"/>
  <c r="C3931" i="1"/>
  <c r="B3931" i="1"/>
  <c r="I3818" i="1"/>
  <c r="H3818" i="1"/>
  <c r="K3799" i="1"/>
  <c r="I3799" i="1"/>
  <c r="D3799" i="1"/>
  <c r="C3799" i="1"/>
  <c r="B3799" i="1"/>
  <c r="I3681" i="1"/>
  <c r="H3681" i="1"/>
  <c r="K3662" i="1"/>
  <c r="I3662" i="1"/>
  <c r="D3662" i="1"/>
  <c r="C3662" i="1"/>
  <c r="B3662" i="1"/>
  <c r="I3563" i="1"/>
  <c r="H3563" i="1"/>
  <c r="K3547" i="1"/>
  <c r="I3547" i="1"/>
  <c r="D3547" i="1"/>
  <c r="C3547" i="1"/>
  <c r="B3547" i="1"/>
  <c r="I3451" i="1"/>
  <c r="H3451" i="1"/>
  <c r="K3436" i="1"/>
  <c r="I3436" i="1"/>
  <c r="D3436" i="1"/>
  <c r="C3436" i="1"/>
  <c r="B3436" i="1"/>
  <c r="K3319" i="1"/>
  <c r="I3319" i="1"/>
  <c r="D3319" i="1"/>
  <c r="C3319" i="1"/>
  <c r="B3319" i="1"/>
  <c r="K3234" i="1"/>
  <c r="I3234" i="1"/>
  <c r="D3234" i="1"/>
  <c r="C3234" i="1"/>
  <c r="B3234" i="1"/>
  <c r="K3139" i="1"/>
  <c r="I3139" i="1"/>
  <c r="D3139" i="1"/>
  <c r="C3139" i="1"/>
  <c r="B3139" i="1"/>
  <c r="K3046" i="1"/>
  <c r="I3046" i="1"/>
  <c r="D3046" i="1"/>
  <c r="C3046" i="1"/>
  <c r="B3046" i="1"/>
  <c r="K2958" i="1"/>
  <c r="I2958" i="1"/>
  <c r="D2958" i="1"/>
  <c r="C2958" i="1"/>
  <c r="B2958" i="1"/>
  <c r="K2868" i="1"/>
  <c r="I2868" i="1"/>
  <c r="D2868" i="1"/>
  <c r="C2868" i="1"/>
  <c r="B2868" i="1"/>
  <c r="K2732" i="1"/>
  <c r="I2732" i="1"/>
  <c r="D2732" i="1"/>
  <c r="C2732" i="1"/>
  <c r="B2732" i="1"/>
  <c r="K2605" i="1"/>
  <c r="I2605" i="1"/>
  <c r="D2605" i="1"/>
  <c r="C2605" i="1"/>
  <c r="B2605" i="1"/>
  <c r="I2481" i="1"/>
  <c r="D2481" i="1"/>
  <c r="C2481" i="1"/>
  <c r="B2481" i="1"/>
  <c r="I2325" i="1"/>
  <c r="D2325" i="1"/>
  <c r="C2325" i="1"/>
  <c r="B2325" i="1"/>
  <c r="D2212" i="1"/>
  <c r="C2212" i="1"/>
  <c r="B2212" i="1"/>
  <c r="I2068" i="1"/>
  <c r="D2068" i="1"/>
  <c r="C2068" i="1"/>
  <c r="B2068" i="1"/>
  <c r="I1935" i="1"/>
  <c r="C1935" i="1"/>
  <c r="B1935" i="1"/>
  <c r="I1843" i="1"/>
  <c r="D1843" i="1"/>
  <c r="C1843" i="1"/>
  <c r="B1843" i="1"/>
  <c r="I1755" i="1"/>
  <c r="D1755" i="1"/>
  <c r="C1755" i="1"/>
  <c r="B1755" i="1"/>
  <c r="I1681" i="1"/>
  <c r="C1681" i="1"/>
  <c r="B1681" i="1"/>
  <c r="I1607" i="1"/>
  <c r="D1607" i="1"/>
  <c r="C1607" i="1"/>
  <c r="B1607" i="1"/>
  <c r="I1520" i="1"/>
  <c r="D1520" i="1"/>
  <c r="C1520" i="1"/>
  <c r="B1520" i="1"/>
  <c r="I1424" i="1"/>
  <c r="D1424" i="1"/>
  <c r="C1424" i="1"/>
  <c r="B1424" i="1"/>
  <c r="I1340" i="1"/>
  <c r="D1340" i="1"/>
  <c r="C1340" i="1"/>
  <c r="B1340" i="1"/>
  <c r="I1228" i="1"/>
  <c r="D1228" i="1"/>
  <c r="C1228" i="1"/>
  <c r="B1228" i="1"/>
  <c r="I1111" i="1"/>
  <c r="D1111" i="1"/>
  <c r="C1111" i="1"/>
  <c r="B1111" i="1"/>
  <c r="I1014" i="1"/>
  <c r="D1014" i="1"/>
  <c r="C1014" i="1"/>
  <c r="B1014" i="1"/>
  <c r="I928" i="1"/>
  <c r="D928" i="1"/>
  <c r="C928" i="1"/>
  <c r="B928" i="1"/>
  <c r="I845" i="1"/>
  <c r="D845" i="1"/>
  <c r="C845" i="1"/>
  <c r="B845" i="1"/>
  <c r="I748" i="1"/>
  <c r="C748" i="1"/>
  <c r="B748" i="1"/>
  <c r="I672" i="1"/>
  <c r="C672" i="1"/>
  <c r="B672" i="1"/>
  <c r="I614" i="1"/>
  <c r="D614" i="1"/>
  <c r="C614" i="1"/>
  <c r="B614" i="1"/>
  <c r="I531" i="1"/>
  <c r="D531" i="1"/>
  <c r="C531" i="1"/>
  <c r="B531" i="1"/>
  <c r="I468" i="1"/>
  <c r="D468" i="1"/>
  <c r="C468" i="1"/>
  <c r="B468" i="1"/>
  <c r="I385" i="1"/>
  <c r="D385" i="1"/>
  <c r="C385" i="1"/>
  <c r="B385" i="1"/>
  <c r="I317" i="1"/>
  <c r="D317" i="1"/>
  <c r="C317" i="1"/>
  <c r="B317" i="1"/>
  <c r="I240" i="1"/>
  <c r="C240" i="1"/>
  <c r="B240" i="1"/>
  <c r="I187" i="1"/>
  <c r="C187" i="1"/>
  <c r="B187" i="1"/>
  <c r="I132" i="1"/>
  <c r="C132" i="1"/>
  <c r="B132" i="1"/>
  <c r="I32" i="1"/>
  <c r="E9413" i="1" l="1"/>
  <c r="E9190" i="1"/>
  <c r="E1111" i="1"/>
  <c r="E614" i="1"/>
  <c r="E2068" i="1"/>
  <c r="F8374" i="1"/>
  <c r="F8736" i="1"/>
  <c r="E1755" i="1"/>
  <c r="E5916" i="1"/>
  <c r="E6406" i="1"/>
  <c r="F7463" i="1"/>
  <c r="F7895" i="1"/>
  <c r="E1340" i="1"/>
  <c r="E1607" i="1"/>
  <c r="E1681" i="1"/>
  <c r="E4668" i="1"/>
  <c r="E5072" i="1"/>
  <c r="E5298" i="1"/>
  <c r="E2732" i="1"/>
  <c r="E3139" i="1"/>
  <c r="E3547" i="1"/>
  <c r="E3931" i="1"/>
  <c r="J3818" i="1" s="1"/>
  <c r="E4056" i="1"/>
  <c r="E6512" i="1"/>
  <c r="E6919" i="1"/>
  <c r="E7070" i="1"/>
  <c r="E8850" i="1"/>
  <c r="F7783" i="1"/>
  <c r="E2481" i="1"/>
  <c r="E4422" i="1"/>
  <c r="E7211" i="1"/>
  <c r="E748" i="1"/>
  <c r="E1520" i="1"/>
  <c r="E1935" i="1"/>
  <c r="E2605" i="1"/>
  <c r="E3046" i="1"/>
  <c r="E3436" i="1"/>
  <c r="E4302" i="1"/>
  <c r="E4933" i="1"/>
  <c r="E6286" i="1"/>
  <c r="F7661" i="1"/>
  <c r="F8249" i="1"/>
  <c r="E1424" i="1"/>
  <c r="E1843" i="1"/>
  <c r="E2325" i="1"/>
  <c r="E2958" i="1"/>
  <c r="E3319" i="1"/>
  <c r="E3799" i="1"/>
  <c r="E4194" i="1"/>
  <c r="E4807" i="1"/>
  <c r="E5569" i="1"/>
  <c r="E6173" i="1"/>
  <c r="E6773" i="1"/>
  <c r="F7579" i="1"/>
  <c r="F8128" i="1"/>
  <c r="F8634" i="1"/>
  <c r="E9073" i="1"/>
  <c r="E1228" i="1"/>
  <c r="E2212" i="1"/>
  <c r="E2868" i="1"/>
  <c r="E3234" i="1"/>
  <c r="E3662" i="1"/>
  <c r="E4535" i="1"/>
  <c r="E5435" i="1"/>
  <c r="E6043" i="1"/>
  <c r="E6623" i="1"/>
  <c r="F7349" i="1"/>
  <c r="F8002" i="1"/>
  <c r="F8529" i="1"/>
  <c r="E8968" i="1"/>
  <c r="E9294" i="1"/>
  <c r="J5836" i="1"/>
  <c r="J5728" i="1"/>
</calcChain>
</file>

<file path=xl/sharedStrings.xml><?xml version="1.0" encoding="utf-8"?>
<sst xmlns="http://schemas.openxmlformats.org/spreadsheetml/2006/main" count="20392" uniqueCount="9909">
  <si>
    <t>DATA</t>
  </si>
  <si>
    <t>G. RODOV</t>
  </si>
  <si>
    <t>G. AGRÍCOLA</t>
  </si>
  <si>
    <t>G. 95</t>
  </si>
  <si>
    <t>PREÇO COMP LIT FUELT</t>
  </si>
  <si>
    <t>PREÇO COMP LIT ILÍDIO MOTA</t>
  </si>
  <si>
    <t>V. COMPRA</t>
  </si>
  <si>
    <t>COMISSÕES</t>
  </si>
  <si>
    <t>10.000</t>
  </si>
  <si>
    <t>1.000</t>
  </si>
  <si>
    <t>7,524,17</t>
  </si>
  <si>
    <t>CLIENTE</t>
  </si>
  <si>
    <t>PAGO</t>
  </si>
  <si>
    <t>PAÇO DO CONDE</t>
  </si>
  <si>
    <t>AUG. CASADINHO</t>
  </si>
  <si>
    <t>ANDRÉ BARBOSA</t>
  </si>
  <si>
    <t>ALEXANDRE LEBRE</t>
  </si>
  <si>
    <t>OUT. CARDEIRA</t>
  </si>
  <si>
    <t>CABRERA</t>
  </si>
  <si>
    <t>A. BARBOSA</t>
  </si>
  <si>
    <t>GOIS</t>
  </si>
  <si>
    <t>0,593 +13%     0,670</t>
  </si>
  <si>
    <t>0,533+13%   0,60230</t>
  </si>
  <si>
    <t xml:space="preserve">560 + 13%     632,80 </t>
  </si>
  <si>
    <t>JUNHO</t>
  </si>
  <si>
    <t>FUELTEJO LDA ADIANTAMENTO</t>
  </si>
  <si>
    <t>12,000,00</t>
  </si>
  <si>
    <t>EMPILHADOR + BOMBA</t>
  </si>
  <si>
    <t>4,500,00</t>
  </si>
  <si>
    <t>7,500,00</t>
  </si>
  <si>
    <t>TANQUES</t>
  </si>
  <si>
    <t>7,000,00</t>
  </si>
  <si>
    <t>STOCK</t>
  </si>
  <si>
    <t>1,566,14</t>
  </si>
  <si>
    <t>V/DIVIDA</t>
  </si>
  <si>
    <t>PAÇO DO CONDE  8,000 AGRÍC</t>
  </si>
  <si>
    <t>I.MOTA</t>
  </si>
  <si>
    <t>PAÇO DO CONDE 10,000 AG1,000ROD</t>
  </si>
  <si>
    <t>I MOTA</t>
  </si>
  <si>
    <t>SUMER PARADIGM 2,000 AGR.</t>
  </si>
  <si>
    <t>BIGUINO PARREIRA 2,000 AGR.</t>
  </si>
  <si>
    <t>FILIPE CAMEIRINHA 3,000 AGR.</t>
  </si>
  <si>
    <t>FUELTEJO</t>
  </si>
  <si>
    <t>RUI GARRIDO 1,000 AGR</t>
  </si>
  <si>
    <t>CABRERA   5,000 AGRI</t>
  </si>
  <si>
    <t>3,710,90</t>
  </si>
  <si>
    <t>VALOR EM DIVIDA FUELTEJO</t>
  </si>
  <si>
    <t>CREDITOS</t>
  </si>
  <si>
    <t>GR 0,863+23%   1,061,50</t>
  </si>
  <si>
    <t>GAGR, 533 +13%  0,6023</t>
  </si>
  <si>
    <t>G.95 1,119 +23 % 1,376,37</t>
  </si>
  <si>
    <t>0,881+23% 1,083,60</t>
  </si>
  <si>
    <t>0,550+13% 0,62150</t>
  </si>
  <si>
    <t>1125+23%   1,383,75</t>
  </si>
  <si>
    <t>VELUSU/ I MOTA</t>
  </si>
  <si>
    <t>Pago</t>
  </si>
  <si>
    <t>FUELT</t>
  </si>
  <si>
    <t xml:space="preserve">25/07 A  31/07 </t>
  </si>
  <si>
    <t>PROMO PREÇO 30 DIAS</t>
  </si>
  <si>
    <t/>
  </si>
  <si>
    <t/>
  </si>
  <si>
    <t/>
  </si>
  <si>
    <t/>
  </si>
  <si>
    <t/>
  </si>
  <si>
    <t/>
  </si>
  <si>
    <t/>
  </si>
  <si>
    <t/>
  </si>
  <si>
    <t/>
  </si>
  <si>
    <t/>
  </si>
  <si>
    <t>I. MOT    30 D</t>
  </si>
  <si>
    <t>PROMO PREÇO PP</t>
  </si>
  <si>
    <t/>
  </si>
  <si>
    <t>3,500,00</t>
  </si>
  <si>
    <t>0,532 + 13%        0,60116</t>
  </si>
  <si>
    <t>André Barbosa   0,669</t>
  </si>
  <si>
    <t>CONCORR</t>
  </si>
  <si>
    <t>0,550 +13%   0,62150</t>
  </si>
  <si>
    <t>R/1,0836 AG 0,6215/2,167,20+5,593,50</t>
  </si>
  <si>
    <t>2,825,08</t>
  </si>
  <si>
    <t>4,385,82</t>
  </si>
  <si>
    <t>transf.   27/07</t>
  </si>
  <si>
    <t>1,000,</t>
  </si>
  <si>
    <t>AGOSTO</t>
  </si>
  <si>
    <t>1/08 A 7/08</t>
  </si>
  <si>
    <t xml:space="preserve">1/08 A 7/08 </t>
  </si>
  <si>
    <t>GR 0,847+23%   1.0418</t>
  </si>
  <si>
    <t>GA 0,516 + 13%  0,5831</t>
  </si>
  <si>
    <t>G95  1,051+23%  1,29273</t>
  </si>
  <si>
    <t>0,865 + 23%       1,064</t>
  </si>
  <si>
    <t>0,534 +13%        0,5921</t>
  </si>
  <si>
    <t>1057 +23%         1,3001</t>
  </si>
  <si>
    <t>PROMO PREÇO P.P.</t>
  </si>
  <si>
    <t>GR  1,229-0,193 = 1,036</t>
  </si>
  <si>
    <t>GA  0,759-0,187=  0,572</t>
  </si>
  <si>
    <t>G95 1.474-0,181= 1,293</t>
  </si>
  <si>
    <t>GR  1,229-0,177 = 1,052</t>
  </si>
  <si>
    <t>GA 0,759 - 0,173 = 0,586</t>
  </si>
  <si>
    <t>G 95  1,474-0,174 = 1,300</t>
  </si>
  <si>
    <t>V. VENDA</t>
  </si>
  <si>
    <t>417,48+89,81=507,29</t>
  </si>
  <si>
    <t>x</t>
  </si>
  <si>
    <t>G:ROD</t>
  </si>
  <si>
    <t>G. AGR.</t>
  </si>
  <si>
    <t>JULHO</t>
  </si>
  <si>
    <t>8/8 a 14/8</t>
  </si>
  <si>
    <t>GR 0,834+23%  1,0258</t>
  </si>
  <si>
    <t>GA 0,503 +13%  0,5684</t>
  </si>
  <si>
    <t>G 95 1048 + 23% 1,28904</t>
  </si>
  <si>
    <t>8/8 A 14/08</t>
  </si>
  <si>
    <t>0,852 + 23%    1,0480</t>
  </si>
  <si>
    <t>0,521 +13%      0,5887</t>
  </si>
  <si>
    <t xml:space="preserve"> 1,054 +23 %   1,29642  </t>
  </si>
  <si>
    <t>GR 1,214 - 0,194  1,020</t>
  </si>
  <si>
    <t>G 95   1,469 - 0,18  1,289</t>
  </si>
  <si>
    <t>1,214 - 0,178    1,036</t>
  </si>
  <si>
    <t>G A 0,744 - 0,187  0,557</t>
  </si>
  <si>
    <t>0,744 - 0,172    0,572</t>
  </si>
  <si>
    <t>1,469 - 0,173   1,296</t>
  </si>
  <si>
    <t>0,503+13%   0,5684</t>
  </si>
  <si>
    <t>0,543+13%         0,6136</t>
  </si>
  <si>
    <t>velusu  0,614</t>
  </si>
  <si>
    <t>0,543+13%         0,6137</t>
  </si>
  <si>
    <t>velusu  0,614 Rui Garrido</t>
  </si>
  <si>
    <t>FRANCISCA MATOS 0,559</t>
  </si>
  <si>
    <t>Augusto Cas Herd. 0,569</t>
  </si>
  <si>
    <t>RUI GARRIDO 0,614</t>
  </si>
  <si>
    <t>Filipe Cameirinha</t>
  </si>
  <si>
    <t xml:space="preserve">15/8 a 21/08 </t>
  </si>
  <si>
    <t>GR 0,855+23%  1,0517</t>
  </si>
  <si>
    <t>GA 0,524 + 13%  0,5921</t>
  </si>
  <si>
    <t>G 95 1,059 +23%  1,30257</t>
  </si>
  <si>
    <t>15/8 a 21/8</t>
  </si>
  <si>
    <t>0,873 + 23%  1,0738</t>
  </si>
  <si>
    <t>0,542 + 13%  0,6125</t>
  </si>
  <si>
    <t>1065 + 23%  1,310</t>
  </si>
  <si>
    <t>PROMO PREÇO 30 D</t>
  </si>
  <si>
    <t>GR 1,239-0,194   1,046</t>
  </si>
  <si>
    <t>GA 0,769 - 0,188   0,581</t>
  </si>
  <si>
    <t>G95  1,479 - 0,176  1,303</t>
  </si>
  <si>
    <t>1,239 - 0,178   1,061</t>
  </si>
  <si>
    <t>0,769 - 0,173  0,596</t>
  </si>
  <si>
    <t>1,479 - 0,169  1,310</t>
  </si>
  <si>
    <t>Paço do conde</t>
  </si>
  <si>
    <t>Grupo Cabrera</t>
  </si>
  <si>
    <t>0,543+13%         0,6138</t>
  </si>
  <si>
    <t>pago</t>
  </si>
  <si>
    <t>22/8 a 28/8</t>
  </si>
  <si>
    <t>GR 0,877+23%  1,0787</t>
  </si>
  <si>
    <t>0,895 + 23%  1,1009</t>
  </si>
  <si>
    <t>GA 0,547 +13%  0,6181</t>
  </si>
  <si>
    <t>0,564 + 13%    0,6373</t>
  </si>
  <si>
    <t>G95  1076 + 23%  1,3235</t>
  </si>
  <si>
    <t>1,082 + 23% 1,3309</t>
  </si>
  <si>
    <t>GR 1,264 - 0,191 = 1,073</t>
  </si>
  <si>
    <t>1,264 - 0,175 = 1,089</t>
  </si>
  <si>
    <t>GA 0,794 - 0,187 = 0,607</t>
  </si>
  <si>
    <t>0,794 - 0,174 = 0,620</t>
  </si>
  <si>
    <t>1,499 - 0,168 =1,331</t>
  </si>
  <si>
    <t>G95 1,499 - 0,176 = 1,323</t>
  </si>
  <si>
    <t>Rui Garrido</t>
  </si>
  <si>
    <t>Herd. Moinho  lda</t>
  </si>
  <si>
    <t>29/8 a 04/09</t>
  </si>
  <si>
    <t>GR 0,880 + 23%   1,082,4</t>
  </si>
  <si>
    <t>0,898 +23%     1,1045</t>
  </si>
  <si>
    <t>GA. 0,550 + 13 %   0,6215</t>
  </si>
  <si>
    <t>0,567 + 23%    0,,6407</t>
  </si>
  <si>
    <t>G 95  1,085 + 23%  1.3346</t>
  </si>
  <si>
    <t>1091 + 023%    1,34193</t>
  </si>
  <si>
    <t>PROMO PREÇO</t>
  </si>
  <si>
    <t>P+ROMO PREÇO</t>
  </si>
  <si>
    <t>GR1,269 - 0,193   1,076</t>
  </si>
  <si>
    <t>1,269 - 0,177     1,092</t>
  </si>
  <si>
    <t>GA 0,799 - 0,189  0,610</t>
  </si>
  <si>
    <t>0,779 - 0,175   0,624</t>
  </si>
  <si>
    <t>1,509 - 0,167    1,342</t>
  </si>
  <si>
    <t>G 95 1,509 - 0,174   1,335</t>
  </si>
  <si>
    <t>0,590 + 13%    0,6667</t>
  </si>
  <si>
    <t>0,590 + 13%   0,6667</t>
  </si>
  <si>
    <t>André Barbosa</t>
  </si>
  <si>
    <t>SETEMBRO</t>
  </si>
  <si>
    <t>05/09/2016 a 11/09</t>
  </si>
  <si>
    <t>05/09 A 11/09</t>
  </si>
  <si>
    <t>GR 0,869+23%  1,06887</t>
  </si>
  <si>
    <t>GA 0,539 + 13%    0,6091</t>
  </si>
  <si>
    <t>G 95 1,070 + 23%  1,3161</t>
  </si>
  <si>
    <t xml:space="preserve"> 0,887 +23%  1,091</t>
  </si>
  <si>
    <t>556 + 13$  0,6283</t>
  </si>
  <si>
    <t>1,076+ 23%  1,3235</t>
  </si>
  <si>
    <t>Paço do Conde</t>
  </si>
  <si>
    <t>1,152,00</t>
  </si>
  <si>
    <t>1,130,40</t>
  </si>
  <si>
    <t>1.06887</t>
  </si>
  <si>
    <t>1,068,87</t>
  </si>
  <si>
    <t>SEJOMA LDA</t>
  </si>
  <si>
    <t>PROMO PREÇOS</t>
  </si>
  <si>
    <t>GAS.R, 1,254-0,191  1,063</t>
  </si>
  <si>
    <t>GAS A. 0,789 - 0,191  0,598</t>
  </si>
  <si>
    <t>GR 1,254 - 0,175      0,1,079</t>
  </si>
  <si>
    <t>GA  0,789 - 0,178     0,611</t>
  </si>
  <si>
    <t>12/09 a 18/09</t>
  </si>
  <si>
    <t>promo preços pp</t>
  </si>
  <si>
    <t xml:space="preserve">promo preços 30 dioas </t>
  </si>
  <si>
    <t>GR 1,259-0,195     1,064 €</t>
  </si>
  <si>
    <t>GR 1,259 - 0,179       1,080 €</t>
  </si>
  <si>
    <t>GA 0,794 - 0,182       0,612 €</t>
  </si>
  <si>
    <t>GA 0,794 - 0,195    0,599 €</t>
  </si>
  <si>
    <t>Fernando Ruaz</t>
  </si>
  <si>
    <t>PAGO TRF</t>
  </si>
  <si>
    <t>José M P Venancio Barroca</t>
  </si>
  <si>
    <t xml:space="preserve">5995 x 0.594     </t>
  </si>
  <si>
    <t xml:space="preserve">5995 x 0,609 </t>
  </si>
  <si>
    <t>Paulo Andrá Garrido Herd</t>
  </si>
  <si>
    <t>Soc Agr. Paço do Conde</t>
  </si>
  <si>
    <t>Augusto Casadinho Herd.</t>
  </si>
  <si>
    <t>19/09 a 25/09</t>
  </si>
  <si>
    <t xml:space="preserve">19/09 a 25/09 </t>
  </si>
  <si>
    <t>promo preços PP</t>
  </si>
  <si>
    <t xml:space="preserve">promo preços  30 dias </t>
  </si>
  <si>
    <t/>
  </si>
  <si>
    <t/>
  </si>
  <si>
    <t/>
  </si>
  <si>
    <t/>
  </si>
  <si>
    <t>Preços  FG</t>
  </si>
  <si>
    <t>Preços FG   30 dias</t>
  </si>
  <si>
    <t>GR - 0,866+23% =  1,0652</t>
  </si>
  <si>
    <t>GA - 0,536+13% =  0,6057</t>
  </si>
  <si>
    <t>GR 0,884 + 23%  =  1,0873</t>
  </si>
  <si>
    <t>GA 0,553 + 13% =   0,62489</t>
  </si>
  <si>
    <t>Outeira da Cardeira</t>
  </si>
  <si>
    <t>PAGO- trf,</t>
  </si>
  <si>
    <t>PREÇOS DE 26/09 A 2/10</t>
  </si>
  <si>
    <t>FG</t>
  </si>
  <si>
    <t>GA  0,541 +13% =  0,6113</t>
  </si>
  <si>
    <t>GR 0,872 +23% =    1,0726</t>
  </si>
  <si>
    <t/>
  </si>
  <si>
    <t/>
  </si>
  <si>
    <t/>
  </si>
  <si>
    <t/>
  </si>
  <si>
    <t/>
  </si>
  <si>
    <t/>
  </si>
  <si>
    <t>sejoma Lda</t>
  </si>
  <si>
    <t>0,6317 vs  0,672</t>
  </si>
  <si>
    <t>OUTUBRO</t>
  </si>
  <si>
    <t>Preços de 3/10 a 9/10</t>
  </si>
  <si>
    <t>PROMO PREÇOS PP</t>
  </si>
  <si>
    <t>PROMO PREÇOS 30 D</t>
  </si>
  <si>
    <t>GR 0,881 +23%   1,0836</t>
  </si>
  <si>
    <t>GR 0,899 + 23%    1,1058</t>
  </si>
  <si>
    <t>GA  0,551 +13%   0,6226</t>
  </si>
  <si>
    <t>GA  0,568 + 13%   0,6418</t>
  </si>
  <si>
    <t/>
  </si>
  <si>
    <t/>
  </si>
  <si>
    <t/>
  </si>
  <si>
    <t/>
  </si>
  <si>
    <t>0,642    vs   0,682</t>
  </si>
  <si>
    <t>summer Paradigm lda</t>
  </si>
  <si>
    <t>0,623  vs    0,624</t>
  </si>
  <si>
    <t>Francisca Matos</t>
  </si>
  <si>
    <t>Preços de 10/10 a 17/10</t>
  </si>
  <si>
    <t/>
  </si>
  <si>
    <t/>
  </si>
  <si>
    <t/>
  </si>
  <si>
    <t/>
  </si>
  <si>
    <t>GR 0,905+23%  1,1132</t>
  </si>
  <si>
    <t>GR 0,923+23%   1,1353</t>
  </si>
  <si>
    <t>GA 0,574+13%  0,6486</t>
  </si>
  <si>
    <t>GA 0,592+13%   0,669</t>
  </si>
  <si>
    <t>0,669 VS  0,709</t>
  </si>
  <si>
    <t>1,1132 vs 1,154</t>
  </si>
  <si>
    <t>SEJOMA</t>
  </si>
  <si>
    <t>0,669 vs 0,709</t>
  </si>
  <si>
    <t>OUTEIRO DA CARDEIRA</t>
  </si>
  <si>
    <t>???</t>
  </si>
  <si>
    <t>G95</t>
  </si>
  <si>
    <t>AGRÍCOLA</t>
  </si>
  <si>
    <t>RODOV.</t>
  </si>
  <si>
    <t>0,,6486 vs 0,709</t>
  </si>
  <si>
    <t>Nogueira Marques</t>
  </si>
  <si>
    <t>0,669 vs 0,689</t>
  </si>
  <si>
    <t>O TREVO</t>
  </si>
  <si>
    <t>TOTAIS</t>
  </si>
  <si>
    <t>PREÇOS DE 17/10 A 24/10</t>
  </si>
  <si>
    <t>GR 0,913+23%  1,123</t>
  </si>
  <si>
    <t>GR  0,931+23%    1,1451</t>
  </si>
  <si>
    <t>GA 0,582+13%  0,6577</t>
  </si>
  <si>
    <t>GA 0,600+13%    0,678</t>
  </si>
  <si>
    <t>0,6577 vs 0,708</t>
  </si>
  <si>
    <t>André Barbosa  18/10</t>
  </si>
  <si>
    <t xml:space="preserve">FG </t>
  </si>
  <si>
    <t/>
  </si>
  <si>
    <t/>
  </si>
  <si>
    <t/>
  </si>
  <si>
    <t/>
  </si>
  <si>
    <t>0,678 vs 0,699</t>
  </si>
  <si>
    <t>Soc Ag Pelados 19/10</t>
  </si>
  <si>
    <t>TOTAL</t>
  </si>
  <si>
    <t>TRANSFª   3,000 €</t>
  </si>
  <si>
    <t>TRANSFª  3,500 €</t>
  </si>
  <si>
    <t>IVA OK</t>
  </si>
  <si>
    <t>0,6577 VS  0,710</t>
  </si>
  <si>
    <t>1,123  VS  1,184</t>
  </si>
  <si>
    <t>PREÇOS DE 24/10 A 30/10</t>
  </si>
  <si>
    <t>0,6577 VS 0,679</t>
  </si>
  <si>
    <t>0,6577  VS  0,699</t>
  </si>
  <si>
    <t xml:space="preserve">0,645  VS  0,655 </t>
  </si>
  <si>
    <t>Francisco Parrinha 26/10</t>
  </si>
  <si>
    <t>Grupo Cabrera 25/10</t>
  </si>
  <si>
    <t>PAGO  25/10</t>
  </si>
  <si>
    <t>0,645  vs  0,665</t>
  </si>
  <si>
    <t>0,645  vs 0,655</t>
  </si>
  <si>
    <t>1,1451  VS  1,179</t>
  </si>
  <si>
    <t>0,6577  VS 0,689</t>
  </si>
  <si>
    <t/>
  </si>
  <si>
    <t>NOVEMBRO</t>
  </si>
  <si>
    <t/>
  </si>
  <si>
    <t/>
  </si>
  <si>
    <t/>
  </si>
  <si>
    <t>totais</t>
  </si>
  <si>
    <t xml:space="preserve">PAGO  </t>
  </si>
  <si>
    <t xml:space="preserve">PAGO </t>
  </si>
  <si>
    <t>PAGO 31/10</t>
  </si>
  <si>
    <t>FG.</t>
  </si>
  <si>
    <t>0,586 x 13%     0,6622</t>
  </si>
  <si>
    <t>0,603  X  13%     0,6814</t>
  </si>
  <si>
    <t>0,916 x 23%   1127,4</t>
  </si>
  <si>
    <t>0,934 x 23%    1148,80</t>
  </si>
  <si>
    <t/>
  </si>
  <si>
    <t/>
  </si>
  <si>
    <t>0,6622 VS 0,709</t>
  </si>
  <si>
    <t>0,6622  VS 0,6972</t>
  </si>
  <si>
    <t>0,6622  VS 0,699</t>
  </si>
  <si>
    <t>G.95 - 1,352  VS  1,429</t>
  </si>
  <si>
    <t>Fernando Ruaz 2/11</t>
  </si>
  <si>
    <t>Lourenço Mestre 2/11</t>
  </si>
  <si>
    <t>Paço do Conde 3/11</t>
  </si>
  <si>
    <t>Ru Garrido 3/11</t>
  </si>
  <si>
    <t>Velusu A. Piç.  3/11</t>
  </si>
  <si>
    <t>PAGO 2/11</t>
  </si>
  <si>
    <t>Paço do Conde 4/11</t>
  </si>
  <si>
    <t>Mestopagri lda  27/10</t>
  </si>
  <si>
    <t>PAGO 3/11</t>
  </si>
  <si>
    <t>F.Cameirinha 2/11</t>
  </si>
  <si>
    <t>0,6622  VS 0 ,709</t>
  </si>
  <si>
    <t>André Barbosa 4/11</t>
  </si>
  <si>
    <t>Transp Rota Segura 2/11</t>
  </si>
  <si>
    <t>VELUSU LDA  2/11</t>
  </si>
  <si>
    <t>Venâncio Carocinho 2/11</t>
  </si>
  <si>
    <t>PAGO 4/11</t>
  </si>
  <si>
    <t>PAGO 7/11</t>
  </si>
  <si>
    <t>AGR. 0,557x13%  629,41</t>
  </si>
  <si>
    <t>Agr- 0,575 x 23%  649,75</t>
  </si>
  <si>
    <t/>
  </si>
  <si>
    <t/>
  </si>
  <si>
    <t>ROD 1,279 - 0,178  -   1,101</t>
  </si>
  <si>
    <t>Agr-0,809  -  0,177  -  0,632</t>
  </si>
  <si>
    <t/>
  </si>
  <si>
    <t/>
  </si>
  <si>
    <t/>
  </si>
  <si>
    <t/>
  </si>
  <si>
    <t>0,62941  VS  0,655</t>
  </si>
  <si>
    <t>PAGO 8/11</t>
  </si>
  <si>
    <t>GRUPO CABRERA  8/11</t>
  </si>
  <si>
    <t>PAGO 08/11/2016</t>
  </si>
  <si>
    <t>0,64975  VS  0,675</t>
  </si>
  <si>
    <t>1,1144  VS   1,145</t>
  </si>
  <si>
    <t>TRANSFª      3.000 €   iva ok</t>
  </si>
  <si>
    <t>PAÇO DO CONDE 9/11</t>
  </si>
  <si>
    <t>PAÇO DO CONDE    9/11</t>
  </si>
  <si>
    <t>CAFÉ</t>
  </si>
  <si>
    <t>OUTUBRO/CAUÇÃO</t>
  </si>
  <si>
    <t>DEZEMBRO</t>
  </si>
  <si>
    <t xml:space="preserve">0,62941  VS 0,680 </t>
  </si>
  <si>
    <t>Francisco Parrinha 10/11</t>
  </si>
  <si>
    <t>Herd. Moinho Filipe 800 - 10/11</t>
  </si>
  <si>
    <t>0,62941  VS  0,680</t>
  </si>
  <si>
    <t>0,62941  VS   0,690</t>
  </si>
  <si>
    <t>PAGO 10/11/2016</t>
  </si>
  <si>
    <t>1,1144  VS 1,149</t>
  </si>
  <si>
    <t>0,64975  vs  0,680</t>
  </si>
  <si>
    <t>Pago 24/10</t>
  </si>
  <si>
    <t>António Amãndio b.Gois 12/11</t>
  </si>
  <si>
    <t>ROTA SEGURA   12/11</t>
  </si>
  <si>
    <t>OUTEIRO CARDEIRA 12/11</t>
  </si>
  <si>
    <t>FG  14/11 A  20/11</t>
  </si>
  <si>
    <t>0,6418  VS 0,667</t>
  </si>
  <si>
    <t>Engº Montes Tranquiloasis</t>
  </si>
  <si>
    <t/>
  </si>
  <si>
    <t>AGR. 0,550x13%  621,50</t>
  </si>
  <si>
    <t>G98-1123x23%     1381,29</t>
  </si>
  <si>
    <t/>
  </si>
  <si>
    <t>Agr- 0,568 x 13%    0,6418</t>
  </si>
  <si>
    <t>G98- 1129x23%      1,388,67</t>
  </si>
  <si>
    <t/>
  </si>
  <si>
    <t/>
  </si>
  <si>
    <t>ROD 1,269 - 0,177 -   1,092</t>
  </si>
  <si>
    <t>Agr-0,799  -  0,175  -  0,624</t>
  </si>
  <si>
    <t>0,6215  VS  0,677</t>
  </si>
  <si>
    <t>06215  VS  0,640</t>
  </si>
  <si>
    <t>PAGO  15/11</t>
  </si>
  <si>
    <t>PAGO 15/11</t>
  </si>
  <si>
    <t>André Barbosa  17/11</t>
  </si>
  <si>
    <t>Biguino Parreira  17/11</t>
  </si>
  <si>
    <t>1388.67  VS  1448</t>
  </si>
  <si>
    <t>0,6418  VS 0,682</t>
  </si>
  <si>
    <t>Paço do Conde 17/11</t>
  </si>
  <si>
    <t>Cabrera 16/11</t>
  </si>
  <si>
    <t>PAGO 16/11</t>
  </si>
  <si>
    <t>0,6418  VS 0,675</t>
  </si>
  <si>
    <t>0,6215  VS  0,683</t>
  </si>
  <si>
    <t>Outeiro da Cardeira 18/11</t>
  </si>
  <si>
    <t>Manuel Nogueira 18/11</t>
  </si>
  <si>
    <t>Rui Garrido 17/11</t>
  </si>
  <si>
    <t>Venâncio Carocinho 17/11</t>
  </si>
  <si>
    <t>PAGO 17/11</t>
  </si>
  <si>
    <t xml:space="preserve">PAGO 17/11Mult N </t>
  </si>
  <si>
    <t>Pago  18/11</t>
  </si>
  <si>
    <t>PAGO 10/11</t>
  </si>
  <si>
    <t>PAGO 18/11</t>
  </si>
  <si>
    <t>FG  21/11 A  27/11</t>
  </si>
  <si>
    <t/>
  </si>
  <si>
    <t/>
  </si>
  <si>
    <t>ROD 1,264 - 0,175 -   1,089</t>
  </si>
  <si>
    <t/>
  </si>
  <si>
    <t>AGR. 0,558x13%  630,50</t>
  </si>
  <si>
    <t>G98-1128x23%     1387,44</t>
  </si>
  <si>
    <t/>
  </si>
  <si>
    <t>Agr- 0,575 x 13%    0,6498</t>
  </si>
  <si>
    <t>G98- 1134x23%      1,394,82</t>
  </si>
  <si>
    <t>0,6498   VS  0,680</t>
  </si>
  <si>
    <t>OUTEIRO DA CARDEIRA LDA</t>
  </si>
  <si>
    <t>PAGO 22/11</t>
  </si>
  <si>
    <t>Talentos do Planalto</t>
  </si>
  <si>
    <t>0,608  vs 0,618</t>
  </si>
  <si>
    <t>0,6498  VS   0,689</t>
  </si>
  <si>
    <t>FG  28/11 A  4/12</t>
  </si>
  <si>
    <t/>
  </si>
  <si>
    <t/>
  </si>
  <si>
    <t/>
  </si>
  <si>
    <t>ROD 1,294 - 0,176 -   1,118</t>
  </si>
  <si>
    <t>Agr-0,839  -  0,180  -  0,659</t>
  </si>
  <si>
    <t>G98 1,634m - 0,223   1,411</t>
  </si>
  <si>
    <t>Agr- 0,599 x 13%    0,677</t>
  </si>
  <si>
    <t/>
  </si>
  <si>
    <t>G98 1,151 X 23%  1,416</t>
  </si>
  <si>
    <t>AGR. 0,581x13%  0,657</t>
  </si>
  <si>
    <t>G98- 1,157x23%      1,423</t>
  </si>
  <si>
    <t/>
  </si>
  <si>
    <t xml:space="preserve">0,657  VS 0,699 </t>
  </si>
  <si>
    <t>André Barbosa  30/11</t>
  </si>
  <si>
    <t>PAGO 29/11</t>
  </si>
  <si>
    <t>1,132  VS  1,184</t>
  </si>
  <si>
    <t>0,677  VS  0,717</t>
  </si>
  <si>
    <t>1,423  VS  1,530</t>
  </si>
  <si>
    <t/>
  </si>
  <si>
    <t>AGR. 0,591x13%  0,6678</t>
  </si>
  <si>
    <t>G98 1,163 X 23%  1,43049</t>
  </si>
  <si>
    <t/>
  </si>
  <si>
    <t>Agr- 0,609 x 13%    0,6882</t>
  </si>
  <si>
    <t>G98- 1,169x23%      1,4379</t>
  </si>
  <si>
    <t/>
  </si>
  <si>
    <t/>
  </si>
  <si>
    <t/>
  </si>
  <si>
    <t>ROD 1,304- 0,174 -   1,130</t>
  </si>
  <si>
    <t>Agr-0,849  -  0,179  -  0,670</t>
  </si>
  <si>
    <t>G98 1,649 - 0,223   1,426</t>
  </si>
  <si>
    <t>PAGO 5/12</t>
  </si>
  <si>
    <t>PAGO 6/12</t>
  </si>
  <si>
    <t>1,1439  VS 1,291</t>
  </si>
  <si>
    <t>2859.75</t>
  </si>
  <si>
    <t>ROTA SEGURA 7/12</t>
  </si>
  <si>
    <t>FG  05/12 A  11/12</t>
  </si>
  <si>
    <t>TRANSFª  3,000 €            OK</t>
  </si>
  <si>
    <t>TRANSFERÊNCIA    3,500  €       OK</t>
  </si>
  <si>
    <t>PAGO 7/12</t>
  </si>
  <si>
    <t xml:space="preserve"> </t>
  </si>
  <si>
    <t>0,6678  VS 0,724</t>
  </si>
  <si>
    <t>VELUSU- Ant. Piçarra  9/12</t>
  </si>
  <si>
    <t>FRANCISCO PARRINHA 9/12</t>
  </si>
  <si>
    <t>PAGO 9/12</t>
  </si>
  <si>
    <t>0,6678  vs 0,725</t>
  </si>
  <si>
    <t>FG  12/12 A  18/12</t>
  </si>
  <si>
    <t/>
  </si>
  <si>
    <t/>
  </si>
  <si>
    <t/>
  </si>
  <si>
    <t>ROD 1,319 0,175 -   1,144</t>
  </si>
  <si>
    <t>Agr-0,859  -  0,176  -  0,683</t>
  </si>
  <si>
    <t>G98 1,659 - 0,220   1,439</t>
  </si>
  <si>
    <t/>
  </si>
  <si>
    <t>AGR. 0,603x13%  0,6814</t>
  </si>
  <si>
    <t>G98 1,174 X 23%  1,444</t>
  </si>
  <si>
    <t/>
  </si>
  <si>
    <t>Agr- 0,620 x 13%    0,7006</t>
  </si>
  <si>
    <t>G98- 1,180x23%      1,4514</t>
  </si>
  <si>
    <t>0,7006  VS  0,741</t>
  </si>
  <si>
    <t>1,4514  VS  1,552</t>
  </si>
  <si>
    <t>TALENTOS DO PLANALTO</t>
  </si>
  <si>
    <t>PAGO 12/12</t>
  </si>
  <si>
    <t>0,659  VS  0,672</t>
  </si>
  <si>
    <t>0,659  VS  0,682</t>
  </si>
  <si>
    <t>FG  19/12 A  25/12</t>
  </si>
  <si>
    <t/>
  </si>
  <si>
    <t/>
  </si>
  <si>
    <t/>
  </si>
  <si>
    <t>ROD 1,339 -  0,175 -   1,164</t>
  </si>
  <si>
    <t>Agr-0,879  -  0,178  -  0,701</t>
  </si>
  <si>
    <t>G98 1,674 -  0,215 -  1,459</t>
  </si>
  <si>
    <t/>
  </si>
  <si>
    <t>AGR. 0,619 x 13%  0,6995</t>
  </si>
  <si>
    <t>G98 1,190 X 23%  1,4637</t>
  </si>
  <si>
    <t/>
  </si>
  <si>
    <t>Agr- 0,636 x 13%    0,7187</t>
  </si>
  <si>
    <t>G98- 1,196 x 23%      1,4711</t>
  </si>
  <si>
    <t>0,687  VS  0,697</t>
  </si>
  <si>
    <t>0,7187  VS  0,749</t>
  </si>
  <si>
    <t>0,6995  VS 0,749</t>
  </si>
  <si>
    <t>0,7187  VS 0,759</t>
  </si>
  <si>
    <t>0,7187  VS 0,749</t>
  </si>
  <si>
    <t>PAGO 20/12</t>
  </si>
  <si>
    <t>outeiro da cardeira 22/12</t>
  </si>
  <si>
    <t>ORIANA LDA  22/12</t>
  </si>
  <si>
    <t>MESTOPAGRI   21/12</t>
  </si>
  <si>
    <t>RUI GARRIDOn  21/12</t>
  </si>
  <si>
    <t>André Barbosa  21/12</t>
  </si>
  <si>
    <t>Joaquim Inácio  Big. Parreira=</t>
  </si>
  <si>
    <t>FUELTEJO LDA</t>
  </si>
  <si>
    <t>FG - A RECEBER</t>
  </si>
  <si>
    <t>0,6995  VS 0,730</t>
  </si>
  <si>
    <t>Fernando Cabaça</t>
  </si>
  <si>
    <t>PAGO  22/12</t>
  </si>
  <si>
    <t>VELUSU LDA 1000 PALMA QD´REI</t>
  </si>
  <si>
    <t>0,6995  VS 0,729</t>
  </si>
  <si>
    <t>PAGO 23/12</t>
  </si>
  <si>
    <t>FG  26/12 A  1/01/2017</t>
  </si>
  <si>
    <t/>
  </si>
  <si>
    <t/>
  </si>
  <si>
    <t/>
  </si>
  <si>
    <t>ROD 1,344 -  0,174 -   1,170</t>
  </si>
  <si>
    <t>Agr-0,884  -  0,178  -  0,706</t>
  </si>
  <si>
    <t>G98 1,689 -  0,218 -  1,471</t>
  </si>
  <si>
    <t/>
  </si>
  <si>
    <t>AGR. 0,624 x 13%  0,7051</t>
  </si>
  <si>
    <t>G98 1,200 X 23%  1,476</t>
  </si>
  <si>
    <t/>
  </si>
  <si>
    <t>Agr- 0,641 x 13%    0,7243</t>
  </si>
  <si>
    <t>G98- 1,206 x 23%      1,4834</t>
  </si>
  <si>
    <t>PAGO 27/12</t>
  </si>
  <si>
    <t>Ilídio José Vieira de Matos</t>
  </si>
  <si>
    <t>PAGO28/12</t>
  </si>
  <si>
    <t>JANEIRO</t>
  </si>
  <si>
    <t>1,1833  VS  1,224</t>
  </si>
  <si>
    <t>0,7243  VS 0,764</t>
  </si>
  <si>
    <t>1,4834  VS 1,569</t>
  </si>
  <si>
    <t>PAGO 28/12</t>
  </si>
  <si>
    <t xml:space="preserve">PAGO 2/01 </t>
  </si>
  <si>
    <t>PAGO 3/01</t>
  </si>
  <si>
    <t>Rod 0,996      +23%       =  1,2251</t>
  </si>
  <si>
    <t>Agr  0,655      +13%       =  0,7402</t>
  </si>
  <si>
    <t>G98 1,208      + 23%       =  1,4858</t>
  </si>
  <si>
    <t>ROD 1,384  -  0,180         = 1,204</t>
  </si>
  <si>
    <t>AG    0,894  -  0,178         = 0,716</t>
  </si>
  <si>
    <t>PROMO PREÇOS 30D</t>
  </si>
  <si>
    <t>FG  02/01 A  08/01 - PP                       30D</t>
  </si>
  <si>
    <t>TRANSFERÊNCIA    3,000  €                OK.</t>
  </si>
  <si>
    <t>PAGO  4/1</t>
  </si>
  <si>
    <t>PAGO 4/01</t>
  </si>
  <si>
    <t>GAS.ROD</t>
  </si>
  <si>
    <t>GAS AGR.</t>
  </si>
  <si>
    <t>G 98</t>
  </si>
  <si>
    <t>VAL COMPRA</t>
  </si>
  <si>
    <t>VAL VENDA</t>
  </si>
  <si>
    <t xml:space="preserve">COMISSÕES </t>
  </si>
  <si>
    <t>PAGO DIA</t>
  </si>
  <si>
    <t xml:space="preserve">FUELT  </t>
  </si>
  <si>
    <t xml:space="preserve">I.MOTA   </t>
  </si>
  <si>
    <t>PROM-PRICE</t>
  </si>
  <si>
    <t>PAGO 5/01</t>
  </si>
  <si>
    <t xml:space="preserve"> Rod 0,978  + 23%    = 1,2029</t>
  </si>
  <si>
    <t>AGR. 0,637 + 13%     = 0,7198</t>
  </si>
  <si>
    <t>G98  1,202  + 23%     = 1,4785</t>
  </si>
  <si>
    <t>Ag    0,894  - 0,193      =0,701</t>
  </si>
  <si>
    <t>ROD 1,384   -0,195      =1,189</t>
  </si>
  <si>
    <t>G98  1,689  - 0,223      =1,466</t>
  </si>
  <si>
    <t>G98   1,689  -  0,215         = 1,474</t>
  </si>
  <si>
    <t/>
  </si>
  <si>
    <t>REFª 117 154 070</t>
  </si>
  <si>
    <t/>
  </si>
  <si>
    <t>Dez.       255             255</t>
  </si>
  <si>
    <t>Jan          255</t>
  </si>
  <si>
    <t>Fev         255</t>
  </si>
  <si>
    <t>Ilídio Matos</t>
  </si>
  <si>
    <t>PAGO 5/1</t>
  </si>
  <si>
    <t>FG  09/01 A  15/01 - PP                       30D</t>
  </si>
  <si>
    <t>0,7209  VS  0,754</t>
  </si>
  <si>
    <t>ROD 1,374   -0,197      =1,177</t>
  </si>
  <si>
    <t>G98  1,689  - 0,230      =1,459</t>
  </si>
  <si>
    <t>ROD 1,374  -  0,182         = 1,192</t>
  </si>
  <si>
    <t>G98   1,689  -  0,223         = 1,466</t>
  </si>
  <si>
    <t xml:space="preserve"> Rod 0,968  + 23%    = 1,1906</t>
  </si>
  <si>
    <t>AGR. 0,638 + 13%     = 0,7209</t>
  </si>
  <si>
    <t>G98  1,196  + 23%     = 1,4785</t>
  </si>
  <si>
    <t>Rod 0,986      +23%       =  1,2128</t>
  </si>
  <si>
    <t>G98 1,202      + 23%       =  1,4785</t>
  </si>
  <si>
    <t>0,7402  VS  0,774</t>
  </si>
  <si>
    <t>Outeiro da Cardeira  11/1</t>
  </si>
  <si>
    <t>Ant. Góis                    11/01</t>
  </si>
  <si>
    <t>André Barbosa          11/01</t>
  </si>
  <si>
    <t>Ag    0,884  - 0,188      =0,696</t>
  </si>
  <si>
    <t>AG    0,884  -  0,173         = 0,711</t>
  </si>
  <si>
    <t>0,696  VS  0,698</t>
  </si>
  <si>
    <t>Filipe Cameirinha      12/1</t>
  </si>
  <si>
    <t>PAGO  9/1</t>
  </si>
  <si>
    <t>1,2128  VS  1,254</t>
  </si>
  <si>
    <t>1,4785  VS  1,579</t>
  </si>
  <si>
    <t xml:space="preserve">Paço do Conde           13/01 </t>
  </si>
  <si>
    <t>Rui Garrido                 16/01</t>
  </si>
  <si>
    <t>FG  16/01 A  22/01 - PP                       30D</t>
  </si>
  <si>
    <t>ORIANA LDA   17/01</t>
  </si>
  <si>
    <t>F, CH. PINTO   17/1</t>
  </si>
  <si>
    <t>Agr  0,639      +13%       =  0,7221</t>
  </si>
  <si>
    <t>Rod 0,975      +23%       =  1,1993</t>
  </si>
  <si>
    <t>G98 1,196      + 23%       =  1,4711</t>
  </si>
  <si>
    <t xml:space="preserve"> Rod 0,957  + 23%    = 1,1771</t>
  </si>
  <si>
    <t>AGR. 0,621 + 13%     = 0,7017</t>
  </si>
  <si>
    <t>G98  1,190  + 23%     = 1,4637</t>
  </si>
  <si>
    <t>ROD 1,359   -0,195      =1,164</t>
  </si>
  <si>
    <t>Ag    0,879  - 0,195      =0,684</t>
  </si>
  <si>
    <t>G98  1,679  - 0,228      =1,451</t>
  </si>
  <si>
    <t>AG    0,879  -  0,181         = 0,698</t>
  </si>
  <si>
    <t>G98   1,679  -  0,220         = 1,459</t>
  </si>
  <si>
    <t>ROD 1,359  -  0,181         = 1,178</t>
  </si>
  <si>
    <t>0,7221  VS  0,747</t>
  </si>
  <si>
    <t>PAGO  18/01</t>
  </si>
  <si>
    <t>PAGO16/01</t>
  </si>
  <si>
    <t>0,7221 VS  0,755</t>
  </si>
  <si>
    <t>Filipe Cameirinha   19/1</t>
  </si>
  <si>
    <t>MESTOPAGRI  CP:   20/1</t>
  </si>
  <si>
    <t>outeiro da cardeira 23/1</t>
  </si>
  <si>
    <t>FG  23/01 A  29/01 - PP                       30D</t>
  </si>
  <si>
    <t>G98   1,679  -  0,217         = 1,462</t>
  </si>
  <si>
    <t>PAGO  ?</t>
  </si>
  <si>
    <t>0,7176  VS 0,758</t>
  </si>
  <si>
    <t>1,1956  VS 1,246</t>
  </si>
  <si>
    <t>PAÇO DO CONDE     25/1</t>
  </si>
  <si>
    <t>0,7176  VS  0,764</t>
  </si>
  <si>
    <t>Herd. Moinho       26/01</t>
  </si>
  <si>
    <t>0,7176  VS   0,758</t>
  </si>
  <si>
    <t>PAÇO DO CONDE     27/1</t>
  </si>
  <si>
    <t>Janeiro</t>
  </si>
  <si>
    <t>Fevereiro</t>
  </si>
  <si>
    <t>PAGO 25/01</t>
  </si>
  <si>
    <t>PAGO 20/01</t>
  </si>
  <si>
    <t>PAGO  19/01</t>
  </si>
  <si>
    <t>M3 Agro Lda I. Matos  30/1</t>
  </si>
  <si>
    <t>FG  30/01 A  31/01 - PP                       30D</t>
  </si>
  <si>
    <t>FEVEREIRO</t>
  </si>
  <si>
    <t>FG  01/0102 A  05/02 - PP                       30D</t>
  </si>
  <si>
    <t>TRANSFª   3000 €</t>
  </si>
  <si>
    <t xml:space="preserve"> Rod 0,956+ 23%    = 1,1759</t>
  </si>
  <si>
    <t>AGR. 0,620 + 13%     = 0,7006</t>
  </si>
  <si>
    <t>G98  1,195  + 23%     = 1,4699</t>
  </si>
  <si>
    <t>Rod 0,974     +23%       =  1,198</t>
  </si>
  <si>
    <t>Agr  0,638    +13%       =  0,7209</t>
  </si>
  <si>
    <t>G98 1,201      + 23%       =  1,4773</t>
  </si>
  <si>
    <t>ROD 1,359   -0,197      =1,162</t>
  </si>
  <si>
    <t>Ag    0,879  - 0,196      =0,683</t>
  </si>
  <si>
    <t>G98  1,679  - 0,221      =1,458</t>
  </si>
  <si>
    <t>ROD 1,359  -  0,182         = 1,177</t>
  </si>
  <si>
    <t>AG    0,879  -  0,182         = 0,697</t>
  </si>
  <si>
    <t>G98  1,195  + 23%     = 1,46985</t>
  </si>
  <si>
    <t>G98 1,201    + 23%       =  1,47723</t>
  </si>
  <si>
    <t xml:space="preserve"> Rod 0,956+ 23%       = 1,1759</t>
  </si>
  <si>
    <t>Rod 0,974   +23%        =  1,198</t>
  </si>
  <si>
    <t>Agr  0,638   +13%        =  0,7209</t>
  </si>
  <si>
    <t>G98   1,679  -  0,214         = 1,465</t>
  </si>
  <si>
    <t>PAGO 2/02</t>
  </si>
  <si>
    <t>FG / 06/02 A  12/02 - PP                       30D</t>
  </si>
  <si>
    <t xml:space="preserve">FG /   6/02 A 12/02    30 DIAS </t>
  </si>
  <si>
    <t>Alencoelho Lda V:VARGO</t>
  </si>
  <si>
    <t>ROD 1,369   -0,201      =1,169</t>
  </si>
  <si>
    <t>Ag    0,889  - 0,200      =0,689</t>
  </si>
  <si>
    <t>G95  1,569  - 0,172      =1,397</t>
  </si>
  <si>
    <t>ROD 1,369  -  0,186         = 1,183</t>
  </si>
  <si>
    <t>AG    0,889  -  0,186         = 0,703</t>
  </si>
  <si>
    <t>G95   1,569  -  0,162         = 1,407</t>
  </si>
  <si>
    <t xml:space="preserve"> Rod 0,961+ 23%       = 1,182</t>
  </si>
  <si>
    <t>AGR. 0,626 + 13%     = 0,7074</t>
  </si>
  <si>
    <t>G98  1,198  + 23%     = 1,4735</t>
  </si>
  <si>
    <t>Rod 0,979   +23%        =  1,2042</t>
  </si>
  <si>
    <t>Agr  0,643 +13%        =  0,7266</t>
  </si>
  <si>
    <t>G98 1,204    + 23%       =  1,4809</t>
  </si>
  <si>
    <t xml:space="preserve">1,169  VS 1,179 </t>
  </si>
  <si>
    <t>1,397  VS  1,407</t>
  </si>
  <si>
    <t>G98  1,674  - 0,213      =1,461</t>
  </si>
  <si>
    <t>G98   1,674  -  0,205        = 1,469</t>
  </si>
  <si>
    <t>0,7074  vs  0,757</t>
  </si>
  <si>
    <t>TOTAL Jan.   61,100 Lits</t>
  </si>
  <si>
    <t>Alencoelho Lda V:VARGO 7/2</t>
  </si>
  <si>
    <t>Manuel Mestre Silva   8/2</t>
  </si>
  <si>
    <t>A. Barbosa        8/2</t>
  </si>
  <si>
    <t>PAGO  9/2</t>
  </si>
  <si>
    <t>PAGO  6/02</t>
  </si>
  <si>
    <t>PAGO 9/2</t>
  </si>
  <si>
    <t>0,7074  VS 0,709</t>
  </si>
  <si>
    <t>FG / 13/02 A  19/02 - PP                       30D</t>
  </si>
  <si>
    <t xml:space="preserve">FG /   13/02 A 19/02    30 DIAS </t>
  </si>
  <si>
    <t>ILIDIO MATOS     15/02</t>
  </si>
  <si>
    <t>0,690  VS 0,701</t>
  </si>
  <si>
    <t>0,731  VS  0,769</t>
  </si>
  <si>
    <t>PAGO 14/2</t>
  </si>
  <si>
    <t>PAGO 14/02</t>
  </si>
  <si>
    <t>PAGO 15/2</t>
  </si>
  <si>
    <t>PAGO   ??</t>
  </si>
  <si>
    <t>AUG. CASADINHO  14/2</t>
  </si>
  <si>
    <t>TOTAL DEZ     72,349  lits</t>
  </si>
  <si>
    <t>TOTAL NOV        88,804 LITS</t>
  </si>
  <si>
    <t>TOTAL OUT         58,924 LITS</t>
  </si>
  <si>
    <t>TOTAL SET     54,669</t>
  </si>
  <si>
    <t>TOTAL AGOST     41,974 LITS</t>
  </si>
  <si>
    <t>TOTAL JULHO    51,300 LITS</t>
  </si>
  <si>
    <t>TOTAL JUNHO     32,000 LITS</t>
  </si>
  <si>
    <t/>
  </si>
  <si>
    <t>Francisco Parrinha  16/02</t>
  </si>
  <si>
    <t>PAGO 16/2 ??</t>
  </si>
  <si>
    <t>PAGO 16/02  ??</t>
  </si>
  <si>
    <t>FG / 20/02 A  26/02 - PP                       30D</t>
  </si>
  <si>
    <t xml:space="preserve">FG /   20/02 A 26/02    30 DIAS </t>
  </si>
  <si>
    <t>ROD 1,369   -0,205      =1,164</t>
  </si>
  <si>
    <t>Ag    0,889  - 0,205      =0,684</t>
  </si>
  <si>
    <t>G95  1,574  - 0,168     =1,406</t>
  </si>
  <si>
    <t>G98  1,679  - 0,209      =1,470</t>
  </si>
  <si>
    <t>ROD 1,369  -  0,191         = 1,178</t>
  </si>
  <si>
    <t>AG    0,889  -  0,191         = 0,698</t>
  </si>
  <si>
    <t>G95   1,574  -  0,158         = 1,416</t>
  </si>
  <si>
    <t>G98   1,679  -  0,202        = 1,477</t>
  </si>
  <si>
    <t xml:space="preserve"> Rod 0,962+ 23%       = 1,1833</t>
  </si>
  <si>
    <t>G98  1,205  + 23%     = 1,4822</t>
  </si>
  <si>
    <t>Rod 0,980   +23%        =  1,2054</t>
  </si>
  <si>
    <t xml:space="preserve">Agr  0,644 +13%        =  0,7277 </t>
  </si>
  <si>
    <t>G98 1,211    + 23%       =  1,4895</t>
  </si>
  <si>
    <t xml:space="preserve">PAGO 23/2 </t>
  </si>
  <si>
    <t>0,684  VS  0,714</t>
  </si>
  <si>
    <t>0,698 VS 0,739</t>
  </si>
  <si>
    <t>0,698  VS  0,769</t>
  </si>
  <si>
    <t>MALHADINHA NOVA 24/2</t>
  </si>
  <si>
    <t>Mário Costa    Reg.Mz 24/2</t>
  </si>
  <si>
    <t>Outeiro da Cardeitra 25/2</t>
  </si>
  <si>
    <t xml:space="preserve">TOTAL  FEV.  24,000  lITS </t>
  </si>
  <si>
    <t>MARÇO</t>
  </si>
  <si>
    <t>1/3 A 5/3</t>
  </si>
  <si>
    <t>ROD 1,374   -0,209      =1,165</t>
  </si>
  <si>
    <t>ROD 1,374  -  0,194         = 1,180</t>
  </si>
  <si>
    <t>Ag    0,894  - 0,208      =0,686</t>
  </si>
  <si>
    <t>G95  1,569  - 0,167     =1,402</t>
  </si>
  <si>
    <t>G95   1,569  -  0,157         = 1,412</t>
  </si>
  <si>
    <t>G98  1,674  - 0,207     =1,467</t>
  </si>
  <si>
    <t>G98   1,674 -  0,199        = 1,475</t>
  </si>
  <si>
    <t>AG    0,894  -  0,195         = 0,699</t>
  </si>
  <si>
    <t>1180  VS  1254</t>
  </si>
  <si>
    <t>ROD</t>
  </si>
  <si>
    <t>AGR.</t>
  </si>
  <si>
    <t>Manuel Nogueira  2/03</t>
  </si>
  <si>
    <t>0,699  vs  0,764</t>
  </si>
  <si>
    <t>1,180  vs  1,254</t>
  </si>
  <si>
    <t>0,699  VS  0,754</t>
  </si>
  <si>
    <t>Oriana lda   2/03</t>
  </si>
  <si>
    <t>Paço do Conde     1/3</t>
  </si>
  <si>
    <t>BOMBEIROS BARRANCOS 2/3</t>
  </si>
  <si>
    <t>0,699  VS  0,804</t>
  </si>
  <si>
    <t>PAGO  2/03</t>
  </si>
  <si>
    <t>PAGO 6/03</t>
  </si>
  <si>
    <t>6/3 A 12/3</t>
  </si>
  <si>
    <t>ROD 1,369   -0,209      =1,160</t>
  </si>
  <si>
    <t>Ag    0,889 - 0,208      =0,681</t>
  </si>
  <si>
    <t>G95  1,559  - 0,172     =1,387</t>
  </si>
  <si>
    <t>G98  1,664  - 0,213     =1,451</t>
  </si>
  <si>
    <t>ROD 1,369  -  0,194         = 1,175</t>
  </si>
  <si>
    <t>AG    0,889  -  0,194        = 0,695</t>
  </si>
  <si>
    <t>G95   1,559  -  0,162         = 1,397</t>
  </si>
  <si>
    <t>G98   1,664 -  0,205        = 1,459</t>
  </si>
  <si>
    <t>0,695  VS  0,749</t>
  </si>
  <si>
    <t>Summer Paradigm  8/3</t>
  </si>
  <si>
    <t>PAGO 7/3</t>
  </si>
  <si>
    <t>0,695  VS  0,789</t>
  </si>
  <si>
    <t xml:space="preserve">  0,695  VS  0,729</t>
  </si>
  <si>
    <t>0,681  VS  0,699</t>
  </si>
  <si>
    <t>0,681  VS 0,729</t>
  </si>
  <si>
    <t>Felipe Cameirinha 9/03</t>
  </si>
  <si>
    <t>Manuel Alb. C. Marques 9/3  Reg.</t>
  </si>
  <si>
    <t>LEIRIBEJA LDA 10/03</t>
  </si>
  <si>
    <t>0,681  VS  0,711</t>
  </si>
  <si>
    <t>Fernando Ruaz      11/03</t>
  </si>
  <si>
    <t>Velusu lda 11/03</t>
  </si>
  <si>
    <t>Leiribela Lda 14/3</t>
  </si>
  <si>
    <t>AGRO ALENTEJO LDA  14/3</t>
  </si>
  <si>
    <t>13/3 A 19/3</t>
  </si>
  <si>
    <t>ROD 1,349   -0,208      =1,141</t>
  </si>
  <si>
    <t>Ag    0,869 - 0,206      =0,663</t>
  </si>
  <si>
    <t>G95  1,549  - 0,181    =1,368</t>
  </si>
  <si>
    <t>G98  1,654  - 0,224    =1,430</t>
  </si>
  <si>
    <t>ROD 1,349  -  0,193        = 1,156</t>
  </si>
  <si>
    <t>AG    0,869  -  0,191        = 0,678</t>
  </si>
  <si>
    <t>G95   1,549  -  0,171        = 1,378</t>
  </si>
  <si>
    <t>G98   1,654 -  0,216       = 1,438</t>
  </si>
  <si>
    <t>1,156  VS  1,196</t>
  </si>
  <si>
    <t>1,156  VS  1,189</t>
  </si>
  <si>
    <t>PAGO 14/3</t>
  </si>
  <si>
    <t>PAGO 14/03</t>
  </si>
  <si>
    <t>0,678  VS  0,719</t>
  </si>
  <si>
    <t>0,663  VS  0,699</t>
  </si>
  <si>
    <t>PAGO 15/3</t>
  </si>
  <si>
    <t>0,678  VS  0,729</t>
  </si>
  <si>
    <t>Coliona da Memória</t>
  </si>
  <si>
    <t>PAGO 21/3</t>
  </si>
  <si>
    <t>20/3 A 26/3</t>
  </si>
  <si>
    <t>Biguino Parreira  17/3</t>
  </si>
  <si>
    <t>Soc ag. Xeres lda  17/3</t>
  </si>
  <si>
    <t>Outeiro da Cardeira 17/3</t>
  </si>
  <si>
    <t>PAGO 17/3</t>
  </si>
  <si>
    <t>ROD 1,319   -0,203      =1,116</t>
  </si>
  <si>
    <t>Ag    0,839 - 0,198      =0,641</t>
  </si>
  <si>
    <t>G95  1,529  - 0,18    =1,349</t>
  </si>
  <si>
    <t>G98  1,634  - 0,223    =1,411</t>
  </si>
  <si>
    <t>ROD 1,319  -  0,189       = 1,130</t>
  </si>
  <si>
    <t>AG    0,839  -  0,185        = 0,654</t>
  </si>
  <si>
    <t>G95   1,529  -  0,17        = 1,359</t>
  </si>
  <si>
    <t>G98   1,634 -  0,216       = 1,418</t>
  </si>
  <si>
    <t xml:space="preserve">  0,641  VS  0,699 </t>
  </si>
  <si>
    <t>Pago 20/3</t>
  </si>
  <si>
    <t>Sesmarias Velhas21/3</t>
  </si>
  <si>
    <t>Talentos do Planalto 21/3</t>
  </si>
  <si>
    <t>0,641  VS  0,749</t>
  </si>
  <si>
    <t xml:space="preserve">1,130  VS  1,189 </t>
  </si>
  <si>
    <t>ROCIM Agr. Ind lda  22/3</t>
  </si>
  <si>
    <t>RETROBEJA LDA 22/3</t>
  </si>
  <si>
    <t>0,654  VS  0,739</t>
  </si>
  <si>
    <t>Pago  23/3</t>
  </si>
  <si>
    <t>0,641  VS  0,689</t>
  </si>
  <si>
    <t>Fernando Cabaça  24/3</t>
  </si>
  <si>
    <t>And Barbosa 27/3</t>
  </si>
  <si>
    <t>0,654  VS  0,709</t>
  </si>
  <si>
    <t xml:space="preserve">  0,654  VS  0,699</t>
  </si>
  <si>
    <t>0,654  VS  0,719</t>
  </si>
  <si>
    <t>Cabral Fialho  27/3</t>
  </si>
  <si>
    <t xml:space="preserve">Francisco F. Janeiro Barr.27/3 </t>
  </si>
  <si>
    <t>Mel Alb. C. Marques  24/3</t>
  </si>
  <si>
    <t>27/3 A 31/3</t>
  </si>
  <si>
    <t>ROD 1,314   -0,203      =1,111</t>
  </si>
  <si>
    <t>Ag    0,834 - 0,199      =0,635</t>
  </si>
  <si>
    <t>G95  1,534 - 0,179   =1,355</t>
  </si>
  <si>
    <t>G98  1,639  - 0,222    =1,417</t>
  </si>
  <si>
    <t>ROD 1,314-  0,189       = 1,125</t>
  </si>
  <si>
    <t>AG    0,834  -  0,184        = 0,650</t>
  </si>
  <si>
    <t>G95   1,534  -  0,169      = 1,365</t>
  </si>
  <si>
    <t>G98   1,639 -  0,215       = 1,424</t>
  </si>
  <si>
    <t>0,635  VS  0,714</t>
  </si>
  <si>
    <t>0,650  VS  0,784</t>
  </si>
  <si>
    <t>Gertrudes Palma  30/3</t>
  </si>
  <si>
    <t>Francois Raoul Vez  30/3</t>
  </si>
  <si>
    <t>Francisco e Sebastião 30/3</t>
  </si>
  <si>
    <t>1,111  VS  1,131</t>
  </si>
  <si>
    <t>0,635  VS  0,645</t>
  </si>
  <si>
    <t>1,355  VS  1,365</t>
  </si>
  <si>
    <t>Alencoelho 30/3</t>
  </si>
  <si>
    <t>0,650  VS  0,684</t>
  </si>
  <si>
    <t>Out. da Cardeira 31/3</t>
  </si>
  <si>
    <t>0,650  VS  0,699</t>
  </si>
  <si>
    <t>1,125  VS  1,179</t>
  </si>
  <si>
    <t>Paço do conde 3/4</t>
  </si>
  <si>
    <t>Paço do Conde 3/4</t>
  </si>
  <si>
    <t>PAGO30/03</t>
  </si>
  <si>
    <t>ABRIL</t>
  </si>
  <si>
    <t xml:space="preserve">03/04 a 9/04 </t>
  </si>
  <si>
    <t>3/04  a  9/04</t>
  </si>
  <si>
    <t>ROD 1,319   -0,201      =1,118</t>
  </si>
  <si>
    <t>Ag    0,839 - 0,197      =0,642</t>
  </si>
  <si>
    <t>G95  1,549 - 0,173   =1,376</t>
  </si>
  <si>
    <t>G98  1,654  - 0,216    =1,438</t>
  </si>
  <si>
    <t>0,657  VS  0,759</t>
  </si>
  <si>
    <t>Herd. Dos Pássaros</t>
  </si>
  <si>
    <t>PAGO 4/04</t>
  </si>
  <si>
    <t xml:space="preserve">RUI GARRIDO   </t>
  </si>
  <si>
    <t>0,642  VS  0,739</t>
  </si>
  <si>
    <t>G95  1,549    0,163     = 1,386</t>
  </si>
  <si>
    <t>G98  1,654  - 0,209     = 1,445</t>
  </si>
  <si>
    <t>ROD 1,319 -  0,186     = 1,133</t>
  </si>
  <si>
    <t>AG    0,839  - 0,182     = 0,657</t>
  </si>
  <si>
    <t>Ant. Carl. M. Pereira Reg. 6/4</t>
  </si>
  <si>
    <t>0,657  VS  0,699</t>
  </si>
  <si>
    <t>Jorge Pires Unip Mour 10/03</t>
  </si>
  <si>
    <t>0,657  VS  0,677</t>
  </si>
  <si>
    <t>António Tavares D`Almeida 6/4</t>
  </si>
  <si>
    <t>Francisco Parrinha   6/04</t>
  </si>
  <si>
    <t>1,133  VS  1,159</t>
  </si>
  <si>
    <t>Leiribeja lda n 7/4</t>
  </si>
  <si>
    <t>O TREVO 7/4</t>
  </si>
  <si>
    <t>PAGO 6/04</t>
  </si>
  <si>
    <t>Albino/Jaime P. Braga 11/04</t>
  </si>
  <si>
    <t>Francisca Agostinha Matos 10/04</t>
  </si>
  <si>
    <t xml:space="preserve">10/04 a 16/04 </t>
  </si>
  <si>
    <t>10/04  a  16/04</t>
  </si>
  <si>
    <t>ROD 1,339   -0,200      =1,139</t>
  </si>
  <si>
    <t>Ag    0,859 - 0,197      =0,662</t>
  </si>
  <si>
    <t>AG    0,859  - 0,183     = 0,676</t>
  </si>
  <si>
    <t>G95  1,574 - 0,169   =1,405</t>
  </si>
  <si>
    <t>G98  1,679  - 0,213    =1,466</t>
  </si>
  <si>
    <t>0,662  VS  0,712</t>
  </si>
  <si>
    <t>F ernando Canbaça   12/4</t>
  </si>
  <si>
    <t>0,676  VS  0,739</t>
  </si>
  <si>
    <t>0,662  VS  0,662</t>
  </si>
  <si>
    <t>Filipe CAMEIRINHA  11/4</t>
  </si>
  <si>
    <t>PAGO 10/4</t>
  </si>
  <si>
    <t>0,662  VS  0,709</t>
  </si>
  <si>
    <t>Malhadinha Nova  12/04</t>
  </si>
  <si>
    <t xml:space="preserve">Pago </t>
  </si>
  <si>
    <t>0,662  VS  0,699</t>
  </si>
  <si>
    <t>0,676  VS  0,729</t>
  </si>
  <si>
    <t>G98  1,679  - 0,2         = 1,4</t>
  </si>
  <si>
    <t>G95  1,574    0,16       = 1,415</t>
  </si>
  <si>
    <t>ROD 1,339 -  0,185      = 1,154</t>
  </si>
  <si>
    <t>VELUSU LDA     13/4</t>
  </si>
  <si>
    <t>José Carlos Marques Bossa /  Barrancos</t>
  </si>
  <si>
    <t>PAGO 13/04</t>
  </si>
  <si>
    <t xml:space="preserve">17/04 a 23/04 </t>
  </si>
  <si>
    <t>17/04  a  23/04</t>
  </si>
  <si>
    <t>SUMMER PARADIGM</t>
  </si>
  <si>
    <t>ROD 1,359   -0,205      =1,154</t>
  </si>
  <si>
    <t>Ag    0,879 - 0,203      =0,676</t>
  </si>
  <si>
    <t>G95  1,584 - 0,173   =1,411</t>
  </si>
  <si>
    <t>G98  1,689  - 0,217    =1,472</t>
  </si>
  <si>
    <t>ROD 1,359 -  0,191      = 1,169</t>
  </si>
  <si>
    <t>AG    0,879  - 0,189     = 0,690</t>
  </si>
  <si>
    <t>G95  1,584    0,163     = 1,421</t>
  </si>
  <si>
    <t>G98  1,689  - 0,209         = 1,480</t>
  </si>
  <si>
    <t xml:space="preserve"> 0,690  VS  0,729</t>
  </si>
  <si>
    <t>0,690  VS  0,759</t>
  </si>
  <si>
    <t>Carlos Lopes Capucho Unip. Reg.Mz</t>
  </si>
  <si>
    <t>PAGO 19/4</t>
  </si>
  <si>
    <t>0,690  VS  0,779</t>
  </si>
  <si>
    <t>Herd. Rocim Cat. Isabel  20/4</t>
  </si>
  <si>
    <t>1,154      VS  1,199</t>
  </si>
  <si>
    <t xml:space="preserve">0.676     VS  0, 719 </t>
  </si>
  <si>
    <t>PAGO 20/4</t>
  </si>
  <si>
    <t>1,169  VS  1,229</t>
  </si>
  <si>
    <t>RETROBEJA LDA      24/04</t>
  </si>
  <si>
    <t xml:space="preserve">24/04 a 30/04 </t>
  </si>
  <si>
    <t>24/04  a  30/04</t>
  </si>
  <si>
    <t>LEIRIBEJA lda  26/4</t>
  </si>
  <si>
    <t>ROD 1,344   -0,209      =1,135</t>
  </si>
  <si>
    <t>Ag    0,864 - 0,205      =0,659</t>
  </si>
  <si>
    <t>G95  1,569 - 0,178   =1,391</t>
  </si>
  <si>
    <t>G98  1,674  - 0,221    =1,453</t>
  </si>
  <si>
    <t>ROD 1,344 -  0,194    = 1,150</t>
  </si>
  <si>
    <t>AG    0,864  - 0,192     = 0,672</t>
  </si>
  <si>
    <t>G95  1,569    0,168     = 1,401</t>
  </si>
  <si>
    <t>G98  1,674  - 0,214         = 1,460</t>
  </si>
  <si>
    <t>0,672  VS  0,704</t>
  </si>
  <si>
    <t>PAGO 24/4</t>
  </si>
  <si>
    <t>0,672  VS  0,764</t>
  </si>
  <si>
    <t>Mel Rodrigues Sá Serino/ R.Mos.  27/4</t>
  </si>
  <si>
    <t>0,659  VS  0,699</t>
  </si>
  <si>
    <t>Fernando Ruaz  28/4</t>
  </si>
  <si>
    <t>PAGO 27/4</t>
  </si>
  <si>
    <t>pago 27/4</t>
  </si>
  <si>
    <t>Manuel Ant. Carrt Marques RG.MZ</t>
  </si>
  <si>
    <t>MAIO</t>
  </si>
  <si>
    <t>Francisco Parrinha</t>
  </si>
  <si>
    <t xml:space="preserve">Grupo Cabrera </t>
  </si>
  <si>
    <t>PAGO 02/5</t>
  </si>
  <si>
    <t>50500   LITS</t>
  </si>
  <si>
    <t>ROD 1,324   -0,215      =1,109</t>
  </si>
  <si>
    <t>Ag    0,849 - 0,215      =0,634</t>
  </si>
  <si>
    <t>G95  1,549 - 0,189   =1,360</t>
  </si>
  <si>
    <t>G98  1,654  - 0,233    =1,421</t>
  </si>
  <si>
    <t>ROD 1,324 -  0,20    = 1,124</t>
  </si>
  <si>
    <t>AG    0,849  - 0,20     = 0,649</t>
  </si>
  <si>
    <t>G95  1,549    0,179    = 1,370</t>
  </si>
  <si>
    <t>G98  1,654  - 0,226        = 1,428</t>
  </si>
  <si>
    <t>0,000   VS   0,630</t>
  </si>
  <si>
    <t>0,649  VS  0,709</t>
  </si>
  <si>
    <t xml:space="preserve">01/05 a 07/05 </t>
  </si>
  <si>
    <t>01/05  a  07/05</t>
  </si>
  <si>
    <t>1,124  VS   1,164</t>
  </si>
  <si>
    <t>Leiribeja Lda</t>
  </si>
  <si>
    <t>PAGO 3/5</t>
  </si>
  <si>
    <t>não entregue</t>
  </si>
  <si>
    <t>cartão inválido</t>
  </si>
  <si>
    <t>Mario Costa  - Reg. Monsaraz  8/5</t>
  </si>
  <si>
    <t>Carlos Capucho -Reg Monsaraz 8/5</t>
  </si>
  <si>
    <t>PAGO 7/05</t>
  </si>
  <si>
    <t>ROD 1.299   -0,213      =1,086</t>
  </si>
  <si>
    <t>Ag    0,824 - 0,212      =0,612</t>
  </si>
  <si>
    <t>ROD 1,299 -  0,198    = 1,101</t>
  </si>
  <si>
    <t>AG    0,824 - 0,197     = 0,627</t>
  </si>
  <si>
    <t>0,612   VS   0,644</t>
  </si>
  <si>
    <t>G95  1,529 - 0,188   =1,341</t>
  </si>
  <si>
    <t>G98  1,634  - 0,229    =1,405</t>
  </si>
  <si>
    <t>G95  1,529    0,178    = 1,351</t>
  </si>
  <si>
    <t>G98  1,634  - 0,222      = 1,412</t>
  </si>
  <si>
    <t xml:space="preserve">08/05 a 14/5/05 </t>
  </si>
  <si>
    <t>08/05  a  14/05</t>
  </si>
  <si>
    <t>0,627  VS  0,684</t>
  </si>
  <si>
    <t>Paço do Conde   11/05</t>
  </si>
  <si>
    <t>0,627  VS  0,704</t>
  </si>
  <si>
    <t>0627  VS  0,704</t>
  </si>
  <si>
    <t>0,627  VS  0,647</t>
  </si>
  <si>
    <t>Filipe Cameirinha 11/5</t>
  </si>
  <si>
    <t>1,101  VS  1,149</t>
  </si>
  <si>
    <t>PAGO 10/5</t>
  </si>
  <si>
    <t>Alenexpresso Lda   12/5</t>
  </si>
  <si>
    <t>Amândio Jorge R. Dias. 10/5</t>
  </si>
  <si>
    <t>0,627  VS  0,0,684</t>
  </si>
  <si>
    <t>Paço do Conde -Albernoas  12/5</t>
  </si>
  <si>
    <t>0,612  VS  0,674</t>
  </si>
  <si>
    <t>Manuel Neves de Carvalho 12/5</t>
  </si>
  <si>
    <t>pago11/5</t>
  </si>
  <si>
    <t>Pago 12/5</t>
  </si>
  <si>
    <t xml:space="preserve">15/05 a 21/05 </t>
  </si>
  <si>
    <t>Ag    0,829 - 0,212      =0,617</t>
  </si>
  <si>
    <t>G95  1,539 - 0,19        =1,349</t>
  </si>
  <si>
    <t>ROD 1.304 -0,213       =1,091</t>
  </si>
  <si>
    <t>G98  1,644  - 0,223      = 1,421</t>
  </si>
  <si>
    <t>AG    0,829 - 0,197      = 0,632</t>
  </si>
  <si>
    <t>G95  1,539  - 0,180      = 1,359</t>
  </si>
  <si>
    <t>ROD 1,304 - 0,198      = 1,106</t>
  </si>
  <si>
    <t>G98  1,644 - 0,231      =1,413</t>
  </si>
  <si>
    <t>1,091  VS  1,169</t>
  </si>
  <si>
    <t xml:space="preserve">Colina da Memória  13/4  </t>
  </si>
  <si>
    <t>Pago04/05</t>
  </si>
  <si>
    <t>PAGO 12/5</t>
  </si>
  <si>
    <t>0,632  VS  0,709</t>
  </si>
  <si>
    <t>1,106  VS  1,144</t>
  </si>
  <si>
    <t>0,632  VS  0,688</t>
  </si>
  <si>
    <t>Pago 16/5</t>
  </si>
  <si>
    <t>Pago 17/5</t>
  </si>
  <si>
    <t>0,632  VS  0,729</t>
  </si>
  <si>
    <t>Sdoc Ag. Pestana e Filha lda  Reg. M.</t>
  </si>
  <si>
    <t>Trevo lda  18/5</t>
  </si>
  <si>
    <t>Retrobeja Lda  18/5</t>
  </si>
  <si>
    <t>Carlos Capucho Lda  18/5</t>
  </si>
  <si>
    <t>Sejoma lda  18/5</t>
  </si>
  <si>
    <t xml:space="preserve"> Manuel Alberto C. Marques - Reg Mz</t>
  </si>
  <si>
    <t>total</t>
  </si>
  <si>
    <t>Pago 19/5 Mot</t>
  </si>
  <si>
    <t>Herd. Dos Passaros</t>
  </si>
  <si>
    <t xml:space="preserve">22/05 a 28/05 </t>
  </si>
  <si>
    <t>ROD 1.314 -0,211       =1,103</t>
  </si>
  <si>
    <t>Ag    0,839 - 0,211      =0,628</t>
  </si>
  <si>
    <t>G95  1,549 0,187       =1,362</t>
  </si>
  <si>
    <t>ROD 1,314 - 0,196      = 1,118</t>
  </si>
  <si>
    <t>AG    0,839 - 0,196      = 0,643</t>
  </si>
  <si>
    <t>G95  1,549  - 0,178      = 1,371</t>
  </si>
  <si>
    <t>G98  1,654  - 0,224      = 1,430</t>
  </si>
  <si>
    <t>G98  1,654 - 0,231      =1,423</t>
  </si>
  <si>
    <t>1,118  VS  1,164</t>
  </si>
  <si>
    <t>0,628  VS  0,637</t>
  </si>
  <si>
    <t xml:space="preserve">0,628  VS  0,719  </t>
  </si>
  <si>
    <t>0,643  VS  0,759</t>
  </si>
  <si>
    <t>Aug. Casadinho      23/5</t>
  </si>
  <si>
    <t>Beatriz Cidoncha      23/5</t>
  </si>
  <si>
    <t>22/05 a 28/05</t>
  </si>
  <si>
    <t>0,643  VS  0,680</t>
  </si>
  <si>
    <t>Outeiro da Cardeira  24/5</t>
  </si>
  <si>
    <t>ANT. Carlos Almeida M. Pereira 24/5</t>
  </si>
  <si>
    <t>0,628  VS  0,688</t>
  </si>
  <si>
    <t>Pago 23/5</t>
  </si>
  <si>
    <t>José Manuel S. Abade  - Barranc 25/05</t>
  </si>
  <si>
    <t xml:space="preserve">Agroalentejo Lda       22/5 </t>
  </si>
  <si>
    <t>André Barbosa 26/5</t>
  </si>
  <si>
    <t>GRUPO CABRERA 26/5</t>
  </si>
  <si>
    <t>Pago 24/5</t>
  </si>
  <si>
    <t>0,643  VS  0,739</t>
  </si>
  <si>
    <t>Herdade do Rocim  26/5</t>
  </si>
  <si>
    <t>0,643  VS  0,719</t>
  </si>
  <si>
    <t>Carlos Capucho 29/5</t>
  </si>
  <si>
    <t>Pago 26/5</t>
  </si>
  <si>
    <t>PAGO 26/5</t>
  </si>
  <si>
    <t xml:space="preserve">29/05 a 4/06 </t>
  </si>
  <si>
    <t>29/05 a 04/06</t>
  </si>
  <si>
    <t>ROD 1.319 -0,212       =1,107</t>
  </si>
  <si>
    <t>Ag    0,844 - 0,211      =0,633</t>
  </si>
  <si>
    <t>G95  1,549 0,189       =1,360</t>
  </si>
  <si>
    <t>G98  1,654 - 0,232      =1,422</t>
  </si>
  <si>
    <t>ROD 1,319 - 0,197      = 1,122</t>
  </si>
  <si>
    <t>AG    0,844 - 0,197      = 0,647</t>
  </si>
  <si>
    <t>G95  1,549  - 0,179      = 1,370</t>
  </si>
  <si>
    <t>G98  1,654  - 0,225     = 1,429</t>
  </si>
  <si>
    <t>1,122  VS  1,159</t>
  </si>
  <si>
    <t>0,647  VS  0,747</t>
  </si>
  <si>
    <t>0,633  VS  0,663</t>
  </si>
  <si>
    <t xml:space="preserve">  LITS</t>
  </si>
  <si>
    <t>Pago 30/5</t>
  </si>
  <si>
    <t>Velusu  31/5</t>
  </si>
  <si>
    <t>VELUSU Ant. Piçarra 31/5</t>
  </si>
  <si>
    <t>Alexandre Lebre   5/06</t>
  </si>
  <si>
    <t>Pago 31/5</t>
  </si>
  <si>
    <t>0,647  VS  0,687</t>
  </si>
  <si>
    <t>Biguino Parreira   2/6</t>
  </si>
  <si>
    <t>1,107  VS  1,167</t>
  </si>
  <si>
    <t>SEJOMA LDA   2/06</t>
  </si>
  <si>
    <t>MESTOPAGRI LDA  2/6</t>
  </si>
  <si>
    <t>Summer Paradigm  2/06</t>
  </si>
  <si>
    <t>Francisco Parrinha Herdºs 6/6</t>
  </si>
  <si>
    <t>Albino Braga/Jaime Braga  6/6</t>
  </si>
  <si>
    <t xml:space="preserve">05/06 a 11/06 </t>
  </si>
  <si>
    <t>05/06 a 11/06</t>
  </si>
  <si>
    <t>Talentos do Planalto Lda 6/6</t>
  </si>
  <si>
    <t>ROD 1.294 -0,209       =1,085</t>
  </si>
  <si>
    <t>ROD 1,294 - 0,194      = 1,100</t>
  </si>
  <si>
    <t>Ag    0,819 - 0,207      =0,612</t>
  </si>
  <si>
    <t>AG    0,819 - 0,193      = 0,626</t>
  </si>
  <si>
    <t>G95  1,544 0,191      =1,353</t>
  </si>
  <si>
    <t>G95  1,549  - 0,181      = 1,363</t>
  </si>
  <si>
    <t>G98  1,649  - 0,227     = 1,422</t>
  </si>
  <si>
    <t>G98  1,649 - 0,235      =1,415</t>
  </si>
  <si>
    <t>0,626  VS  0,679</t>
  </si>
  <si>
    <t>0,626  VS  0,739</t>
  </si>
  <si>
    <t>0,612  VS  0,659</t>
  </si>
  <si>
    <t>1,100  VS  1,107</t>
  </si>
  <si>
    <t>0,626  VS  0,676</t>
  </si>
  <si>
    <t>Rui Garrido  9/6</t>
  </si>
  <si>
    <t>Pago06/6</t>
  </si>
  <si>
    <t>Pago 6/6</t>
  </si>
  <si>
    <t>Pago  15/6</t>
  </si>
  <si>
    <t>Herdade do moinho Lda   9/6</t>
  </si>
  <si>
    <t>SAGRI LDA     8/6</t>
  </si>
  <si>
    <t xml:space="preserve">SAGRI LDA  8/6  </t>
  </si>
  <si>
    <t>0,612  VS  0,617</t>
  </si>
  <si>
    <t>Augusto Casadinho Herdeiros  9/6</t>
  </si>
  <si>
    <t>Antonio Francisco M. Rosa  9/6</t>
  </si>
  <si>
    <t>0,626  VS  0,719</t>
  </si>
  <si>
    <t>Manuel Alberto C. Marques    9/6</t>
  </si>
  <si>
    <t>Pago 7/6</t>
  </si>
  <si>
    <t>pago 8/6</t>
  </si>
  <si>
    <t>PAGO9/6</t>
  </si>
  <si>
    <t xml:space="preserve">12/06 a 18/06 </t>
  </si>
  <si>
    <t>12/06 a 18/06</t>
  </si>
  <si>
    <t>José Henrique Margalho Bossa</t>
  </si>
  <si>
    <t>Francisco Fialho Pereira Faneiro</t>
  </si>
  <si>
    <t>0,633  VS  0,699</t>
  </si>
  <si>
    <t>ROD 1.279 -0,214       =1,065</t>
  </si>
  <si>
    <t>Ag    0,804 - 0,210      =0,594</t>
  </si>
  <si>
    <t>G95  1,529 - 0,192      =1,337</t>
  </si>
  <si>
    <t>G98  1,634 - 0,235      =1,399</t>
  </si>
  <si>
    <t>ROD 1,279 - 0,199     = 1,080</t>
  </si>
  <si>
    <t>AG    0,804 - 0,196      = 0,608</t>
  </si>
  <si>
    <t>G95  1,529  - 0,182      = 1,347</t>
  </si>
  <si>
    <t>G98  1,634  - 0,228     = 1,406</t>
  </si>
  <si>
    <t>0,608  VS  0,664</t>
  </si>
  <si>
    <t>0,608  VS 0,664</t>
  </si>
  <si>
    <t>1,080  VS  1,1139</t>
  </si>
  <si>
    <t>0,608  VS  0,648</t>
  </si>
  <si>
    <t>PAGO 13/6</t>
  </si>
  <si>
    <t>0,608  VS  0,613</t>
  </si>
  <si>
    <t>1,080  VS  1,089</t>
  </si>
  <si>
    <t>1,347  VS  1,352</t>
  </si>
  <si>
    <t>Ant, Maria S. Cabral Fialho         13/6</t>
  </si>
  <si>
    <t>Soc Ag Outeiro da Cardeira       13/6</t>
  </si>
  <si>
    <t>O trevo Lda                   14/6</t>
  </si>
  <si>
    <t>Pago 12/06</t>
  </si>
  <si>
    <t>1,065  VS  1,135</t>
  </si>
  <si>
    <t>0,594  VS  0,660</t>
  </si>
  <si>
    <t xml:space="preserve">19/06 a 25/06 </t>
  </si>
  <si>
    <t>19/06 a 25/06</t>
  </si>
  <si>
    <t>Manuel Pica                        19/06</t>
  </si>
  <si>
    <t>Alencoelho lda              16/6</t>
  </si>
  <si>
    <t xml:space="preserve">João Seleiro Dias - Serpa     14/6  </t>
  </si>
  <si>
    <t xml:space="preserve">Cesar Cavaco / João Seleiro   14/6  </t>
  </si>
  <si>
    <t>Pago 14/6</t>
  </si>
  <si>
    <t xml:space="preserve">Fernando Ruaz      19/6 </t>
  </si>
  <si>
    <t>Pago 19/06</t>
  </si>
  <si>
    <t>ROD 1.279 -0,216       =1,063</t>
  </si>
  <si>
    <t>ROD 1,279 - 0,202     = 1,077</t>
  </si>
  <si>
    <t>Ag    0,804 - 0,212      =0,592</t>
  </si>
  <si>
    <t>AG    0,804 - 0,197      = 0,607</t>
  </si>
  <si>
    <t>G95  1,514 - 0,195      =1,319</t>
  </si>
  <si>
    <t>G95  1,514  - 0,186      = 1,328</t>
  </si>
  <si>
    <t>G98  1,619- 0,238     =1,381</t>
  </si>
  <si>
    <t>G98  1,619  - 0,230     = 1,389</t>
  </si>
  <si>
    <t>1,063  VS  1,076</t>
  </si>
  <si>
    <t>0,592  VS  0,634</t>
  </si>
  <si>
    <t>0,607  VS  0,754</t>
  </si>
  <si>
    <t>,1077  VS  1,119</t>
  </si>
  <si>
    <t>0,592  VS  0,664</t>
  </si>
  <si>
    <t>NOZIBZ LDA    19/6</t>
  </si>
  <si>
    <t>Francpois Raoul Vez        19/6</t>
  </si>
  <si>
    <t>Leiribeja Lda  21/6</t>
  </si>
  <si>
    <t>Fernando Barbpsa Unip.  21/6</t>
  </si>
  <si>
    <t>0,607  VS  0,647</t>
  </si>
  <si>
    <t>Pago 20/06</t>
  </si>
  <si>
    <t>Rui Garrido   21/06</t>
  </si>
  <si>
    <t>Grupo Cabrera  22/6</t>
  </si>
  <si>
    <t>0,607  VS  0,654</t>
  </si>
  <si>
    <t>COOP AG Beringel     23/6</t>
  </si>
  <si>
    <t>1,063  VS  1,123</t>
  </si>
  <si>
    <t>Pago 22/6</t>
  </si>
  <si>
    <t>Sejoma Lda       23/6</t>
  </si>
  <si>
    <t xml:space="preserve">Pago 22/6 </t>
  </si>
  <si>
    <t>Pago 22/06</t>
  </si>
  <si>
    <t>26/06 a 2/07</t>
  </si>
  <si>
    <t>Coop Agr. BERINGEL   26/6</t>
  </si>
  <si>
    <t>Retrobeja Lda       26/6</t>
  </si>
  <si>
    <t>Soc Agr. Das Albernoas  P. Conde 22/6</t>
  </si>
  <si>
    <t>26/06 a 02/07</t>
  </si>
  <si>
    <t>Pago 23/6</t>
  </si>
  <si>
    <t>PAGO ??</t>
  </si>
  <si>
    <t>Soc Agr. Da Figueirinha  P. Conde 27/6</t>
  </si>
  <si>
    <t>ROD 1.269 -0,211       =1.058</t>
  </si>
  <si>
    <t>Ag    0,794 - 0,208     =0,586</t>
  </si>
  <si>
    <t>ROD 1,269 - 0,196     = 1,073</t>
  </si>
  <si>
    <t>AG    0,794 - 0,193     = 0,601</t>
  </si>
  <si>
    <t>G95  1,504  - 0,181      = 1,323</t>
  </si>
  <si>
    <t>G98  1,609  - 0,226     = 1,383</t>
  </si>
  <si>
    <t>G98  1,609- 0,234     =1,375</t>
  </si>
  <si>
    <t>G95  1,504 - 0,19     =1,314</t>
  </si>
  <si>
    <t>0,601  VS  0,644</t>
  </si>
  <si>
    <t>1,073  VS  1,119</t>
  </si>
  <si>
    <t>1,073  VS  1,109</t>
  </si>
  <si>
    <t>0,601  VS  0,634</t>
  </si>
  <si>
    <t>PAGO 26/6</t>
  </si>
  <si>
    <t>Pago 26/6</t>
  </si>
  <si>
    <t>Leiribeja Lda  30/5</t>
  </si>
  <si>
    <t>Soc Ahgr, Outeiro da Cardeira 27/6</t>
  </si>
  <si>
    <t>0,601  VS  0,694</t>
  </si>
  <si>
    <t>0,586  VS  0,704</t>
  </si>
  <si>
    <t>O TREVO lda                       28/6</t>
  </si>
  <si>
    <t>Pago 27/6</t>
  </si>
  <si>
    <t>Pago 27/6 ?</t>
  </si>
  <si>
    <t>Albino Braga/Jaime Braga  28/6</t>
  </si>
  <si>
    <t>CHEQ.  7/07 ?</t>
  </si>
  <si>
    <t>PAGO 28/6 ?</t>
  </si>
  <si>
    <t>Pago 28/6</t>
  </si>
  <si>
    <t>Pago  30/6</t>
  </si>
  <si>
    <t>Summer Paradigm. 29/6</t>
  </si>
  <si>
    <t>0,601  VS  0,636</t>
  </si>
  <si>
    <t>Sesmarias Velhas Guadiana     29/6</t>
  </si>
  <si>
    <t>JOSE GANHÃO UNIPESSOAL LDA</t>
  </si>
  <si>
    <t>JUlHO</t>
  </si>
  <si>
    <t>03/07 a 9/07</t>
  </si>
  <si>
    <t>Antes de desejar o topo é necessário agradecer pela base</t>
  </si>
  <si>
    <t>Monte do Pasto II SA</t>
  </si>
  <si>
    <t>ROD 1.269 -0,206       =1.063</t>
  </si>
  <si>
    <t>Ag    0,794 - 0,202     =0,592</t>
  </si>
  <si>
    <t>ROD 1,269 - 0,192     = 1,077</t>
  </si>
  <si>
    <t>AG    0,794 - 0,188     = 0,606</t>
  </si>
  <si>
    <t>0,592  VS  0,644</t>
  </si>
  <si>
    <t>AgroAlentejo Lda</t>
  </si>
  <si>
    <t>0,606  VS  0,626</t>
  </si>
  <si>
    <t>Pago 4/7</t>
  </si>
  <si>
    <t>1,077  VS   1,119</t>
  </si>
  <si>
    <t>Alenexpresso lda</t>
  </si>
  <si>
    <t>0,592  VS   0,599</t>
  </si>
  <si>
    <t>VELUSU LDA</t>
  </si>
  <si>
    <t>Pago 6/7</t>
  </si>
  <si>
    <t>1,077  VS  1,077</t>
  </si>
  <si>
    <t>0,606  VS   0,606</t>
  </si>
  <si>
    <t>0,606  VS  0,609</t>
  </si>
  <si>
    <t>Soc. Ag Monte Nov e Figueirinha</t>
  </si>
  <si>
    <t>0,606  VS  0,0,694</t>
  </si>
  <si>
    <t>Pago 5/7</t>
  </si>
  <si>
    <t>pago MB</t>
  </si>
  <si>
    <t xml:space="preserve">0,592  VS   0,644 </t>
  </si>
  <si>
    <t>Luis Fernando S.  Borges    0,15</t>
  </si>
  <si>
    <t>Herdade do Rocim-Cat. Is C. Vieira</t>
  </si>
  <si>
    <t>10/07 a 16/07</t>
  </si>
  <si>
    <t>Mario Bruno Julião   10/7</t>
  </si>
  <si>
    <t>G95  1,514 - 0,193    =1,321</t>
  </si>
  <si>
    <t>G98  1,619- 0,236     =1,383</t>
  </si>
  <si>
    <t>G95  1,514  - 0,183      = 1,331</t>
  </si>
  <si>
    <t>G98  1,619  - 0,229     = 1,390</t>
  </si>
  <si>
    <t>0,618  VS  0,709</t>
  </si>
  <si>
    <t>0,618  VS  0,649</t>
  </si>
  <si>
    <t>ROD 1.284 -0,202      =1.082</t>
  </si>
  <si>
    <t>ROD 1,284 - 0,187     = 1,097</t>
  </si>
  <si>
    <t>Ag    0,809 - 0,200     =0,609</t>
  </si>
  <si>
    <t>AG    0,809 - 0,185     = 0,624</t>
  </si>
  <si>
    <t>0,609  VS  0,659</t>
  </si>
  <si>
    <t>1,097  VS  1,184</t>
  </si>
  <si>
    <t>Soc Agric. Pestana e Filha Lda    14/07</t>
  </si>
  <si>
    <t>Llopis portugal SA  12/07</t>
  </si>
  <si>
    <t>Coop Ag Beringel  12/07</t>
  </si>
  <si>
    <t xml:space="preserve">Coop Ag Beringel  12/7  </t>
  </si>
  <si>
    <t>Fernando Manuel cont. Cabaça 12/7</t>
  </si>
  <si>
    <t>Soc Agric. Pestana e Filha Lda 11/7</t>
  </si>
  <si>
    <t>Soc Ag Outeiro da Cardeira Lda 12/7</t>
  </si>
  <si>
    <t xml:space="preserve">Sejoma Lda                  12/7 </t>
  </si>
  <si>
    <t>0,624  VS  0,689</t>
  </si>
  <si>
    <t>0,624  VS  0,0,659</t>
  </si>
  <si>
    <t>1,097  VS  1,135</t>
  </si>
  <si>
    <t>Pago 11/7</t>
  </si>
  <si>
    <t>Pago 12/07</t>
  </si>
  <si>
    <t>Grupo Cabrera              14/07</t>
  </si>
  <si>
    <t>Pago 13/7</t>
  </si>
  <si>
    <t>17/07 a 23/07</t>
  </si>
  <si>
    <t>ROD 1.279 -0,203     =1.076</t>
  </si>
  <si>
    <t>Ag    0,804 - 0,199     =0,605</t>
  </si>
  <si>
    <t>G95  1,509 - 0,190    =1,319</t>
  </si>
  <si>
    <t>G98  1,614 - 0,234     =1,380</t>
  </si>
  <si>
    <t>ROD 1,279 - 0,188    = 1,091</t>
  </si>
  <si>
    <t>AG    0,804 - 0,186     = 0,618</t>
  </si>
  <si>
    <t>G95  1,509  - 0,181      = 1,328</t>
  </si>
  <si>
    <t>G98  1,614  - 0,227     = 1,387</t>
  </si>
  <si>
    <t>Pago 17/7</t>
  </si>
  <si>
    <t xml:space="preserve">Pago 17/7 </t>
  </si>
  <si>
    <t>0,618  VS  0,654</t>
  </si>
  <si>
    <t>0,618  VS 0,699</t>
  </si>
  <si>
    <t>1,076  VS  1,098</t>
  </si>
  <si>
    <t>Fernando Barbosa Unipessoal lda 18/7</t>
  </si>
  <si>
    <t>Outeiro da Cardeira Lda 19/7</t>
  </si>
  <si>
    <t xml:space="preserve">Velusu Ant. Piçarra 19/7 </t>
  </si>
  <si>
    <t>Fertigal. Lda  19/7</t>
  </si>
  <si>
    <t>Pago 18/7</t>
  </si>
  <si>
    <t>1.091</t>
  </si>
  <si>
    <t>SAGRI LDA  20/07</t>
  </si>
  <si>
    <t>Pago 19/07</t>
  </si>
  <si>
    <t>0,618  VS  0,646</t>
  </si>
  <si>
    <t>Paço do Conde      21/07</t>
  </si>
  <si>
    <t xml:space="preserve">  </t>
  </si>
  <si>
    <t>0,605  VS  0,664</t>
  </si>
  <si>
    <t>0,618  VS  0,0,654</t>
  </si>
  <si>
    <t>Herdade do Pasto         21/7</t>
  </si>
  <si>
    <t>Pago 20/7  ??</t>
  </si>
  <si>
    <t>24/07 a 30/07</t>
  </si>
  <si>
    <t>G95  1,514 - 0,189     =1,325</t>
  </si>
  <si>
    <t>G98  1,619 - 0,234     =1,385</t>
  </si>
  <si>
    <t>AG.   0,814 - 0,200     =0,614</t>
  </si>
  <si>
    <t>ROD 1.289 - 0,202     =1.087</t>
  </si>
  <si>
    <t>ROD 1,289 - 0,187     = 1,102</t>
  </si>
  <si>
    <t>AG    0,814 - 0,187     = 0,627</t>
  </si>
  <si>
    <t>G95  1,514  - 0,179      = 1,335</t>
  </si>
  <si>
    <t>G98  1,619  - 0,227     = 1,392</t>
  </si>
  <si>
    <t>0,627  VS  0,674</t>
  </si>
  <si>
    <t>0,627  VS  0,664</t>
  </si>
  <si>
    <t>Coop. Ag. Beringel    26/07</t>
  </si>
  <si>
    <t xml:space="preserve">Pago 20/7 </t>
  </si>
  <si>
    <t>PAGO 21/7</t>
  </si>
  <si>
    <t>Francisco Fialho Pereira Janeiro  28/7</t>
  </si>
  <si>
    <t>1,102  VS  1,149</t>
  </si>
  <si>
    <t>PAGO 25/7</t>
  </si>
  <si>
    <t>Francisco Parrinha Herdºs     25/7</t>
  </si>
  <si>
    <t>1,102    VS  1,139</t>
  </si>
  <si>
    <t>1,082  VS  1,124</t>
  </si>
  <si>
    <t>Sejoma da        27/7</t>
  </si>
  <si>
    <t>José Carlos Bossa     28/7</t>
  </si>
  <si>
    <t>Marques e Bossa lda   28/7</t>
  </si>
  <si>
    <t>Sagri Lda  27/07</t>
  </si>
  <si>
    <t>Coop Agr. Beringel  28/7</t>
  </si>
  <si>
    <t>Paço do Conde   31/07</t>
  </si>
  <si>
    <t>Aug. Casadinho  31/7</t>
  </si>
  <si>
    <t>Retrobeja lda  31/07</t>
  </si>
  <si>
    <t>ROD 1.294 - 0,201    =1.093</t>
  </si>
  <si>
    <t>ROD 1,294 - 0,186     = 1,108</t>
  </si>
  <si>
    <t>AG.   0,819 - 0,200     =0,619</t>
  </si>
  <si>
    <t>AG    0,819 - 0,186    = 0,633</t>
  </si>
  <si>
    <t>G95  1,514 - 0,188     =1,326</t>
  </si>
  <si>
    <t>G95  1,514  - 0,178      = 1,336</t>
  </si>
  <si>
    <t>0,633  VS  0,0,669</t>
  </si>
  <si>
    <t xml:space="preserve">1,392  VS  1,469  </t>
  </si>
  <si>
    <t>0,619  VS  0,629</t>
  </si>
  <si>
    <t>1,108  VS  1,134</t>
  </si>
  <si>
    <t>31/07/2017 A  7/08/2017</t>
  </si>
  <si>
    <t>31/07/2017 A 7/08/2017</t>
  </si>
  <si>
    <t>Pago 31/7</t>
  </si>
  <si>
    <t>pago31/7</t>
  </si>
  <si>
    <t>1,108  VS  1,174</t>
  </si>
  <si>
    <t>1,336  VS  1,394</t>
  </si>
  <si>
    <t>Leiribeja Lda       2/8</t>
  </si>
  <si>
    <t xml:space="preserve">Llopis Portugal               3/8 </t>
  </si>
  <si>
    <t>Soc Agr. Outeiro da Cardeira   2/8</t>
  </si>
  <si>
    <t>0,633  VS  0,668</t>
  </si>
  <si>
    <t>A adversidade tem o efeito de atrair a força e as qualidades de um homem que as teria adormecido na sua ausência.</t>
  </si>
  <si>
    <t>0,633  VS  0,719</t>
  </si>
  <si>
    <t>Manuel Alberto C. Marques   4/8</t>
  </si>
  <si>
    <t>soc. Agr. Herdade dos Patos   4/8</t>
  </si>
  <si>
    <t>Estrelas e Melodias- H. Patos  4/8</t>
  </si>
  <si>
    <t>0,633  VS  0,669</t>
  </si>
  <si>
    <t>Paulo André Garrido Herd,    4/8</t>
  </si>
  <si>
    <t>Carlos Capucho Unip.  7/8</t>
  </si>
  <si>
    <t>Ant. Carl. A. M. Pereira H. Passaros 7/8</t>
  </si>
  <si>
    <t>Pago 7/8</t>
  </si>
  <si>
    <t>Herdade do Pasto II      8/8</t>
  </si>
  <si>
    <t>Beatriz Cidoncha  9/8</t>
  </si>
  <si>
    <t>07/08/2017 A 13/08/2017</t>
  </si>
  <si>
    <t>07/08/2017 A  13/08/2017</t>
  </si>
  <si>
    <t>ROD 1.304 - 0,201    =1.103</t>
  </si>
  <si>
    <t>ROD 1,304 - 0,185     = 1,119</t>
  </si>
  <si>
    <t>AG.   0,829 - 0,200     =0,629</t>
  </si>
  <si>
    <t>AG    0,829 - 0,185    = 0,644</t>
  </si>
  <si>
    <t>G95  1,529 - 0,190     =1,339</t>
  </si>
  <si>
    <t>G95  1,529  - 0,180      = 1,349</t>
  </si>
  <si>
    <t>G98  1,634 - 0,235     =1,399</t>
  </si>
  <si>
    <t>0,644  VS  0,709</t>
  </si>
  <si>
    <t>0,644  VS  0,0,749</t>
  </si>
  <si>
    <t>0,644  VS 0,679</t>
  </si>
  <si>
    <t>0,629  VS  0,699</t>
  </si>
  <si>
    <t>Pago 27/7</t>
  </si>
  <si>
    <t>1,349  VS  1,409</t>
  </si>
  <si>
    <t>Llopis Portugal S A</t>
  </si>
  <si>
    <t>1,119  VS  1,154</t>
  </si>
  <si>
    <t>Coop. Ag Beringel</t>
  </si>
  <si>
    <t>0,644  VS  0,679</t>
  </si>
  <si>
    <t>14/08/2017 a 20/08/2017</t>
  </si>
  <si>
    <t xml:space="preserve">0,626  VS  0,628  </t>
  </si>
  <si>
    <t>Augusto Casadinho Herdeiros  18/8</t>
  </si>
  <si>
    <t>ROD 1.299 - 0,199    =1.100</t>
  </si>
  <si>
    <t>AG.   0,824 - 0,198     =0,626</t>
  </si>
  <si>
    <t>ROD 1,299 - 0,183     = 1,116</t>
  </si>
  <si>
    <t>AG    0,824 - 0,183    = 0,641</t>
  </si>
  <si>
    <t>1,100  VS  1,113</t>
  </si>
  <si>
    <t>Fertigal Lda</t>
  </si>
  <si>
    <t>Paulo André Garrido Herdºs</t>
  </si>
  <si>
    <t>Outeiro da Cardeira</t>
  </si>
  <si>
    <t xml:space="preserve">0,641  VS  0,671  </t>
  </si>
  <si>
    <t xml:space="preserve">0,641  VS  0,681  </t>
  </si>
  <si>
    <t>PAGO 17/8</t>
  </si>
  <si>
    <t>1,102  VS  1,139</t>
  </si>
  <si>
    <t>1,100  VS 1,149</t>
  </si>
  <si>
    <t>21/08/2017 a 27/08/2017</t>
  </si>
  <si>
    <t>Pago 17/8</t>
  </si>
  <si>
    <t>Agro Alentejo Lda   21/8</t>
  </si>
  <si>
    <t>Carlos Capucho Unip,   22/8</t>
  </si>
  <si>
    <t>Hotelpor SA</t>
  </si>
  <si>
    <t>Paço do Conde 22/8</t>
  </si>
  <si>
    <t>Llopis portugal       22/8</t>
  </si>
  <si>
    <t>ROD 1.289 - 0,197    =1.092</t>
  </si>
  <si>
    <t>AG.   0,814 - 0,196     =0,618</t>
  </si>
  <si>
    <t>G95  1,524 - 0,181     =1,343</t>
  </si>
  <si>
    <t>G98  1,629 - 0,235     =1,394</t>
  </si>
  <si>
    <t>ROD 1,289 - 0,181     = 1,108</t>
  </si>
  <si>
    <t>AG    0,814 - 0,180    = 0,634</t>
  </si>
  <si>
    <t>G95  1,524  - 0,181      = 1,343</t>
  </si>
  <si>
    <t>G98  1,629  - 0,228     = 1,401</t>
  </si>
  <si>
    <t>1,108  VS  1,139</t>
  </si>
  <si>
    <t>0,634  VS  0,694</t>
  </si>
  <si>
    <t>0,634  VS  0,664</t>
  </si>
  <si>
    <t>0,634  VS  0,704</t>
  </si>
  <si>
    <t>1,343  VS  1,404</t>
  </si>
  <si>
    <t>Luis Francisco Guerreiro Casteleiro</t>
  </si>
  <si>
    <t>Inêz Palácio Ortega  22/8</t>
  </si>
  <si>
    <t>0,618  VS  0,0,668</t>
  </si>
  <si>
    <t>António Amandio B. Gois</t>
  </si>
  <si>
    <t>Pago 23/8</t>
  </si>
  <si>
    <t>0,634  VS  0,674</t>
  </si>
  <si>
    <t>Herdade do Pasto II</t>
  </si>
  <si>
    <t>Jaime dos Santos Cavaco - Sara24/8</t>
  </si>
  <si>
    <t xml:space="preserve">0,634  VS  0,664 </t>
  </si>
  <si>
    <t>Pago 24/8</t>
  </si>
  <si>
    <t>28/08/2017 a 31/08/2017</t>
  </si>
  <si>
    <t>O Trevo Lda.             29/8</t>
  </si>
  <si>
    <t>Leiribeja Lda            29/8</t>
  </si>
  <si>
    <t>Llopis Portugal       29/8</t>
  </si>
  <si>
    <t>Llopis Portugal       29/08</t>
  </si>
  <si>
    <t>ROD 1.294 - 0,199    =1.095</t>
  </si>
  <si>
    <t>AG.   0,819 - 0,199    =0,620</t>
  </si>
  <si>
    <t>G95  1,534 - 0,182    =1,352</t>
  </si>
  <si>
    <t>G98  1,639 - 0,238    =1,401</t>
  </si>
  <si>
    <t>ROD 1,294 - 0,183     = 1,111</t>
  </si>
  <si>
    <t>AG    0,819 - 0,183    = 0,636</t>
  </si>
  <si>
    <t>G95  1,534  - 0,182      = 1,352</t>
  </si>
  <si>
    <t>G98  1,639  - 0,231  = 1,408</t>
  </si>
  <si>
    <t>0,636  VS  0,669</t>
  </si>
  <si>
    <t>1,111  VS  1,134</t>
  </si>
  <si>
    <t>1,111  VS   1,174</t>
  </si>
  <si>
    <t>1,352  VS  1,414</t>
  </si>
  <si>
    <t>Lits</t>
  </si>
  <si>
    <t>O silêncio é um amigo que nunca trai.</t>
  </si>
  <si>
    <t>0,636  VS  0,739</t>
  </si>
  <si>
    <t>Pago 29/8</t>
  </si>
  <si>
    <t>Pago ?</t>
  </si>
  <si>
    <t xml:space="preserve">0,620  VS  0,654   </t>
  </si>
  <si>
    <t>01/09/2017 a 03/09/2017</t>
  </si>
  <si>
    <t>G95  1,534  - 0,182    = 1,352</t>
  </si>
  <si>
    <t>G98  1,639  - 0,231    = 1,408</t>
  </si>
  <si>
    <t>1.111  VS  1,134</t>
  </si>
  <si>
    <t>Emoções a Campo Brito Paes 1/09</t>
  </si>
  <si>
    <t>Retrobeja Lda      1/09</t>
  </si>
  <si>
    <t>Ant Franc. Martins Rosa 29/8</t>
  </si>
  <si>
    <t>SAGRI LDA    31/8</t>
  </si>
  <si>
    <t>Pago 30/8</t>
  </si>
  <si>
    <t>0,636  VS  0,654</t>
  </si>
  <si>
    <t>0,636  VS  0,0,659</t>
  </si>
  <si>
    <t>Apogeu das Flores ( Castro e Brito )1/9</t>
  </si>
  <si>
    <t>04/09/2017 a 10/09/2017</t>
  </si>
  <si>
    <t>Llopis Portugal SA             4/9</t>
  </si>
  <si>
    <t>Leiribeja Lda      4/9</t>
  </si>
  <si>
    <t>0,636  VS  0,650</t>
  </si>
  <si>
    <t>ROD 1.309 - 0,201    =1.108</t>
  </si>
  <si>
    <t>AG.   0,834 - 0,201    =0,633</t>
  </si>
  <si>
    <t>G95  1,569 - 0,191    =1,378</t>
  </si>
  <si>
    <t>G98  1,674 - 0,239    =1,435</t>
  </si>
  <si>
    <t>ROD 1,309 - 0,185     = 1,124</t>
  </si>
  <si>
    <t>G95  1,569  - 0,182    = 1,387</t>
  </si>
  <si>
    <t>G98  1,674  - 0,231    = 1,443</t>
  </si>
  <si>
    <t>AG    0,834 - 0,185    = 0,649</t>
  </si>
  <si>
    <t>0,649  VS  0,714</t>
  </si>
  <si>
    <t>1,387  VS  1,449</t>
  </si>
  <si>
    <t xml:space="preserve">1,108  VS  1,149 </t>
  </si>
  <si>
    <t>1,124  VS  1,159</t>
  </si>
  <si>
    <t>0,649  VS  0,694</t>
  </si>
  <si>
    <t>0,649  VS  0,734</t>
  </si>
  <si>
    <t>Lauentino Barbosa     Filho    5/9</t>
  </si>
  <si>
    <t>Manuel Martins Barbosa        Pai   5/9</t>
  </si>
  <si>
    <t>Coop. Agr. De Beringel     5/9</t>
  </si>
  <si>
    <t>Sejoma Lda                            5/9</t>
  </si>
  <si>
    <t>AlbinoP. Braga/Jaime Braga   6/9</t>
  </si>
  <si>
    <t>0,633  VS  0,674</t>
  </si>
  <si>
    <t>0,633  VS  0,649</t>
  </si>
  <si>
    <t>Fernando Ruaz              6/9</t>
  </si>
  <si>
    <t>Antonio Maria S. Cabral Fialho    6/9</t>
  </si>
  <si>
    <t xml:space="preserve">0,633  VS  0,663 </t>
  </si>
  <si>
    <t>Amândio J. R. Dias           6/9</t>
  </si>
  <si>
    <t>Antonio Maria S. Cabral Fialho - Inês Ortega</t>
  </si>
  <si>
    <t>Manuel Alberto C. Marques   8/9</t>
  </si>
  <si>
    <t>Luis C. Prazeres Unip.    8/9</t>
  </si>
  <si>
    <t>Anulado atraso na entrega</t>
  </si>
  <si>
    <t>Carmim Reg.              8/9</t>
  </si>
  <si>
    <t>0,649  VS  0,699</t>
  </si>
  <si>
    <t xml:space="preserve">0,649  VS  0,659  </t>
  </si>
  <si>
    <t>0,649  VS   0,674</t>
  </si>
  <si>
    <t xml:space="preserve">   </t>
  </si>
  <si>
    <t>Soc agr. Monte Novo e Figueirinha  9/8</t>
  </si>
  <si>
    <t>Fernando Barbosa Unipesssoal Lda  11/9</t>
  </si>
  <si>
    <t>Llopis Portugal SA</t>
  </si>
  <si>
    <t>Pago 11/9</t>
  </si>
  <si>
    <t>Pago 11/10</t>
  </si>
  <si>
    <t>Pago 11/11</t>
  </si>
  <si>
    <t>Pago 11/09</t>
  </si>
  <si>
    <t>anulada</t>
  </si>
  <si>
    <t>pago 11/09</t>
  </si>
  <si>
    <t xml:space="preserve">pago </t>
  </si>
  <si>
    <t>pago 11/9</t>
  </si>
  <si>
    <t>ROD 1.324 - 0,199    =1.125</t>
  </si>
  <si>
    <t>AG.   0,849 - 0,199    =0,650</t>
  </si>
  <si>
    <t>G95  1,574 - 0,189    =1,385</t>
  </si>
  <si>
    <t>G98  1,679 - 0,233    =1,446</t>
  </si>
  <si>
    <t>ROD 1,324 - 0,185     = 1,139</t>
  </si>
  <si>
    <t>G95  1,574  - 0,179    = 1,395</t>
  </si>
  <si>
    <t>G98  1,679 - 0,225    = 1,454</t>
  </si>
  <si>
    <t>AG   0,849 - 0,188     = 0,661</t>
  </si>
  <si>
    <t>11/09/2017 a 17/09/2017</t>
  </si>
  <si>
    <t>1,395  VS  1,454</t>
  </si>
  <si>
    <t>0,661  VS  0,0,709</t>
  </si>
  <si>
    <t>Manuel Francisco C Parrinha Herd.</t>
  </si>
  <si>
    <t>0,661  VS  0,709</t>
  </si>
  <si>
    <t>Coop. Ag. Beringel</t>
  </si>
  <si>
    <t>Coop- Ag.  Berringel</t>
  </si>
  <si>
    <t>1,139  VS  1,204</t>
  </si>
  <si>
    <t xml:space="preserve">0,661  VS  0,729 </t>
  </si>
  <si>
    <t xml:space="preserve">0,661  VS  0,699 </t>
  </si>
  <si>
    <t>0,661  VS  0,686</t>
  </si>
  <si>
    <t>1,130  VS 1,130</t>
  </si>
  <si>
    <t>Francisco  Charneca Pinto  15/9</t>
  </si>
  <si>
    <t>Apogeu das Flores  Lda  15/9</t>
  </si>
  <si>
    <t>José Carlos Marques Bossa    15/9</t>
  </si>
  <si>
    <t>José Augusto Lopes Fialho   15/9</t>
  </si>
  <si>
    <t>18/09/2017 a 24/09/2017</t>
  </si>
  <si>
    <t>Herdade do Pasto II             19/9</t>
  </si>
  <si>
    <t>Llopis Portugal S A                   19/9</t>
  </si>
  <si>
    <t>Llopis Portugal S A                     19/9</t>
  </si>
  <si>
    <t>ROD 1.324 - 0,197    =1.127</t>
  </si>
  <si>
    <t>AG.   0,849 - 0,198    =0,651</t>
  </si>
  <si>
    <t>G95  1,554 - 0,189    =1,365</t>
  </si>
  <si>
    <t>G98  1,659 - 0,232    =1,427</t>
  </si>
  <si>
    <t>ROD 1,324 - 0,184     = 1,140</t>
  </si>
  <si>
    <t>AG   0,849 - 0,187     = 0,662</t>
  </si>
  <si>
    <t>G95  1,554  - 0,179    = 1,375</t>
  </si>
  <si>
    <t>G98  1,659 - 0,225    = 1,434</t>
  </si>
  <si>
    <t>1,375  VS  1,434</t>
  </si>
  <si>
    <t>1,140  VS  1,204</t>
  </si>
  <si>
    <t xml:space="preserve">0,651  VS 0,663    </t>
  </si>
  <si>
    <t>Pago 18/09</t>
  </si>
  <si>
    <t>1,140  VS  1,164</t>
  </si>
  <si>
    <t>1,140  VS  1,174</t>
  </si>
  <si>
    <t>Coop Agr. Beringel         21/9</t>
  </si>
  <si>
    <t xml:space="preserve">Leiribeja Lda                    21/9 </t>
  </si>
  <si>
    <t>AlenCoelho Lda               20/9</t>
  </si>
  <si>
    <t>AlenCoelho Lda               20/09</t>
  </si>
  <si>
    <t>Luis C. Prazeres Unip.    20/09</t>
  </si>
  <si>
    <t>0,662  VS   0,667</t>
  </si>
  <si>
    <t>soc. Agr. Herdade dos Patos       22/9</t>
  </si>
  <si>
    <t>Estrelas e Melodias- H. Patos       22/9</t>
  </si>
  <si>
    <t>25/09/2017 a 01/10/2017</t>
  </si>
  <si>
    <t>Pago 25/9</t>
  </si>
  <si>
    <t xml:space="preserve">Pago 25/9 </t>
  </si>
  <si>
    <t>ROD 1.329 - 0,196    =1.133</t>
  </si>
  <si>
    <t>AG.   0,854 - 0,197   =0,657</t>
  </si>
  <si>
    <t>G95  1,539 - 0,187    =1,352</t>
  </si>
  <si>
    <t>G98  1,644 - 0,231   =1,413</t>
  </si>
  <si>
    <t>AG   0,854  - 0,186     = 0,668</t>
  </si>
  <si>
    <t>ROD 1,329 - 0,183     = 1,146</t>
  </si>
  <si>
    <t>G95  1,539 - 0,177      = 1,362</t>
  </si>
  <si>
    <t>G98  1,644 - 0,223     = 1,421</t>
  </si>
  <si>
    <t>1,133  VS  1,179</t>
  </si>
  <si>
    <t>1,146  VS  1,209</t>
  </si>
  <si>
    <t>0,668  VS  0,704</t>
  </si>
  <si>
    <t>0,668  VS  0,694</t>
  </si>
  <si>
    <t>Llopis Port. SA            26/09</t>
  </si>
  <si>
    <t>Paço do Conde Lda          26/09</t>
  </si>
  <si>
    <t>Outeiro da Cardeira Lda        27/09</t>
  </si>
  <si>
    <t xml:space="preserve">Pago   26/9  </t>
  </si>
  <si>
    <t>Leiribeja Lda                           27/09</t>
  </si>
  <si>
    <t>1,146  VS  1.179</t>
  </si>
  <si>
    <t>Agro Alentejo Lda                 28/9</t>
  </si>
  <si>
    <t>1,146  VS  1,169</t>
  </si>
  <si>
    <t>Retrobeja Lda                 29/9</t>
  </si>
  <si>
    <t>outubro</t>
  </si>
  <si>
    <t>2/10/2017 a 8/10/2017</t>
  </si>
  <si>
    <t>2/10/2017 a 8/10/2018</t>
  </si>
  <si>
    <t xml:space="preserve">TOTAL </t>
  </si>
  <si>
    <t>PAGO     2/10</t>
  </si>
  <si>
    <t>PAGO      2/10</t>
  </si>
  <si>
    <t>ROD 1.349 - 0,195    =1.154</t>
  </si>
  <si>
    <t>AG.   0,874 - 0,198   =0,676</t>
  </si>
  <si>
    <t>AG   0,874  - 0,185     = 0,689</t>
  </si>
  <si>
    <t>G95  1,539 - 0,176      = 1,363</t>
  </si>
  <si>
    <t>G98  1,644 - 0,222     = 1,422</t>
  </si>
  <si>
    <t>G95  1,539 - 0,186    =1,353</t>
  </si>
  <si>
    <t>G98  1,644 - 0,230   =1,414</t>
  </si>
  <si>
    <t>1,154 VS  1,199</t>
  </si>
  <si>
    <t>0,689  VS  0,724</t>
  </si>
  <si>
    <t>0,678  VS  0,714</t>
  </si>
  <si>
    <t>ROD 1,349 - 0,180     = 1,169</t>
  </si>
  <si>
    <t>1,169  VS  1,179</t>
  </si>
  <si>
    <t>Coop. Ag. Beringel         3/10</t>
  </si>
  <si>
    <t>Paulo André Garrido e Herdºs     3/10</t>
  </si>
  <si>
    <t>Corte Negra e Gonçalves Lda     4/10</t>
  </si>
  <si>
    <t>Cheque ??</t>
  </si>
  <si>
    <t>PAGO     3/10</t>
  </si>
  <si>
    <t>0,676  VS  0,745</t>
  </si>
  <si>
    <t>0,676  VS  0,724</t>
  </si>
  <si>
    <t>Fernando Manuel C.  Cabaça     4/10</t>
  </si>
  <si>
    <t>Mario Costa   - Reg Mons.      4/10</t>
  </si>
  <si>
    <t xml:space="preserve">0,689  VS  0,714 </t>
  </si>
  <si>
    <t>9/10/2017 a 15/10/2017</t>
  </si>
  <si>
    <t>9/10/2017 a 15/10/2018</t>
  </si>
  <si>
    <t>Francisco A. Rocha Ferro   6/10</t>
  </si>
  <si>
    <t>Monte do Pasto II                    9 /10</t>
  </si>
  <si>
    <t>André A. Pereira                     9/10</t>
  </si>
  <si>
    <t>Pago  5/10</t>
  </si>
  <si>
    <t>Pago 6/10</t>
  </si>
  <si>
    <t>pago 4/10</t>
  </si>
  <si>
    <t>Charneca Pinto lda                  10/10</t>
  </si>
  <si>
    <t>ROD 1.339 - 0,200    =1.139</t>
  </si>
  <si>
    <t>AG.   0,864 - 0,201   =0,663</t>
  </si>
  <si>
    <t>G95  1,534 - 0,188   =1,346</t>
  </si>
  <si>
    <t>G98  1,639 - 0,231  =1,408</t>
  </si>
  <si>
    <t>ROD 1,339 - 0,184     = 1,155</t>
  </si>
  <si>
    <t>AG   0,864  - 0,188     = 0,676</t>
  </si>
  <si>
    <t>G95  1,534 - 0,180      = 1,354</t>
  </si>
  <si>
    <t>G98  1,639 - 0,225     = 1,415</t>
  </si>
  <si>
    <t>0,676  VS  0,684</t>
  </si>
  <si>
    <t>1,139  VS  1,140</t>
  </si>
  <si>
    <t>0,676  VS  0,694</t>
  </si>
  <si>
    <t>0,650  VS  0,656</t>
  </si>
  <si>
    <t>Coop. Agric. Beringel            11/10</t>
  </si>
  <si>
    <t>Llopis Portugal SA                  11/10</t>
  </si>
  <si>
    <t>0,676  VS  0,764</t>
  </si>
  <si>
    <t>0,676  VS  0,0,744</t>
  </si>
  <si>
    <t>1,155  VS  1,219</t>
  </si>
  <si>
    <t>1,155  VS  1,189</t>
  </si>
  <si>
    <t>0,676  VS  0,714</t>
  </si>
  <si>
    <t>Pago 10/10</t>
  </si>
  <si>
    <t>Pago  10/10</t>
  </si>
  <si>
    <t>pago 27/09</t>
  </si>
  <si>
    <t>Pagp 11/10</t>
  </si>
  <si>
    <t>0,663   VS  0,694</t>
  </si>
  <si>
    <t>1,155  VS  1,179</t>
  </si>
  <si>
    <t>Leiribeja Lda             12/10</t>
  </si>
  <si>
    <t>André Afonso Pereira Ant P  12/10</t>
  </si>
  <si>
    <t>Apogeu das Flores Lda           11/10</t>
  </si>
  <si>
    <t>joão Francisco Seleiro Dias         12/10</t>
  </si>
  <si>
    <t>0,663  VS  0,710</t>
  </si>
  <si>
    <t>1,139  VS  1,189</t>
  </si>
  <si>
    <t>0,663  VS  0,714</t>
  </si>
  <si>
    <t>0,663  VS  0,669</t>
  </si>
  <si>
    <t>Pago 12/10</t>
  </si>
  <si>
    <t>Querida Primavera Lda Cabrera  13/10</t>
  </si>
  <si>
    <t>16/10/2017 a 22/10/2017</t>
  </si>
  <si>
    <t>16/10/2017 a 22/10/2018</t>
  </si>
  <si>
    <t>Soc Ag. Pestana e Filha Lda    17/10</t>
  </si>
  <si>
    <t>O TREVO LDA         8/9</t>
  </si>
  <si>
    <t>Pago 9/10</t>
  </si>
  <si>
    <t>Pago 17/10</t>
  </si>
  <si>
    <t>ROD 1.334 - 0,195    =1.139</t>
  </si>
  <si>
    <t>AG.   0,859 - 0,197   =0,662</t>
  </si>
  <si>
    <t>G95  1,539 - 0,185   =1,354</t>
  </si>
  <si>
    <t>G98  1,644 - 0,231  =1,413</t>
  </si>
  <si>
    <t>ROD 1,334 - 0,184     = 1,150</t>
  </si>
  <si>
    <t>AG   0,859  - 0,187     = 0,672</t>
  </si>
  <si>
    <t>G95  1,539 - 0,180      = 1,359</t>
  </si>
  <si>
    <t>G98  1,644 - 0,225     = 1,419</t>
  </si>
  <si>
    <t>1,139  VS  1,174</t>
  </si>
  <si>
    <t/>
  </si>
  <si>
    <t>0,662  VS  0,804</t>
  </si>
  <si>
    <t>0,672  VS  0,759</t>
  </si>
  <si>
    <t>0,672  VS  0,699</t>
  </si>
  <si>
    <t>0,672  VS  0,679</t>
  </si>
  <si>
    <t/>
  </si>
  <si>
    <t>Pago 16/10</t>
  </si>
  <si>
    <t>Pago 2/10</t>
  </si>
  <si>
    <t>Soc Ag Paço do Conde     18/10</t>
  </si>
  <si>
    <t>1,150  VS  1,184</t>
  </si>
  <si>
    <t>0,672  VS  0,709</t>
  </si>
  <si>
    <t>1,419  VS  1,494</t>
  </si>
  <si>
    <t>José Manuel Biguino Parreira  18/10</t>
  </si>
  <si>
    <t>? Final Mês</t>
  </si>
  <si>
    <t>Auto Elétrica Alvitense    25/09    x</t>
  </si>
  <si>
    <t>Manuel Rodrigues Sá Serino    4/10 x</t>
  </si>
  <si>
    <t>Auto Elétrica Alvitense     3/10   x</t>
  </si>
  <si>
    <t>Manuel Neves de Carvalho        9/10 x</t>
  </si>
  <si>
    <t>Talentos do Planalto Lda      9/10 x</t>
  </si>
  <si>
    <t>Luis Carlos Prazeres Unip        12/10 x</t>
  </si>
  <si>
    <t>SACA Lda  Sr. Cavaco            13/10 x</t>
  </si>
  <si>
    <t/>
  </si>
  <si>
    <t>Summer Paradigm Lda  17/10</t>
  </si>
  <si>
    <t>O Trevo Lda   17/10</t>
  </si>
  <si>
    <t>Sesmarias Velhas do Guadiana 18/9</t>
  </si>
  <si>
    <t>Leiribeja Lda          20/10</t>
  </si>
  <si>
    <t>Albino Pascoal Braga   20/10</t>
  </si>
  <si>
    <t>Pago 18/10</t>
  </si>
  <si>
    <t>O Trevo Lda   20/10</t>
  </si>
  <si>
    <t>Alenexpresso lda   20/10</t>
  </si>
  <si>
    <t>Sovicam Lda      20/10</t>
  </si>
  <si>
    <t>Pago 20/10</t>
  </si>
  <si>
    <t>Pago 20/1</t>
  </si>
  <si>
    <t>23/10/2017 a 29/10/2017</t>
  </si>
  <si>
    <t>23/10/2017 a 29/10/2018</t>
  </si>
  <si>
    <t>AG.   0,869 - 0,199   =0,670</t>
  </si>
  <si>
    <t>Pago 23/10</t>
  </si>
  <si>
    <t>0,670  VS  0,693</t>
  </si>
  <si>
    <t>0,670  VS  0,709</t>
  </si>
  <si>
    <t>0,670  VS  0,749</t>
  </si>
  <si>
    <t>ROD 1.344 - 0,195    =1.149</t>
  </si>
  <si>
    <t>G95  1,539 - 0,182   =1,357</t>
  </si>
  <si>
    <t>G98  1,644 - 0,227  =1,417</t>
  </si>
  <si>
    <t>ROD 1,344  - 0,184   = 1,160</t>
  </si>
  <si>
    <t>AG   0,869  - 0,188     = 0,681</t>
  </si>
  <si>
    <t>0,681  VS  0,729</t>
  </si>
  <si>
    <t>0,681  VS  0,689</t>
  </si>
  <si>
    <t>1,149  VS  1,194</t>
  </si>
  <si>
    <t>O Trevo Lda         23/10</t>
  </si>
  <si>
    <t>Manuel F. C Parrinha Herd.  24/10</t>
  </si>
  <si>
    <t xml:space="preserve">Coop. Ag. Beringel        23/10   </t>
  </si>
  <si>
    <t>Auto Elétrica Alvitense         25/10    ?</t>
  </si>
  <si>
    <t xml:space="preserve">Manuel Nogueira            24/10     </t>
  </si>
  <si>
    <t>Fernando Ruaz         26/10</t>
  </si>
  <si>
    <t>Soc Ag Paço do Conde     25/10</t>
  </si>
  <si>
    <t>16/10 Maria Lúcia de carvalho</t>
  </si>
  <si>
    <t>1,160  VS  1,184</t>
  </si>
  <si>
    <t>Fernando Barbosa Unip.          26/10</t>
  </si>
  <si>
    <t>Leiribeja Lda             26/10</t>
  </si>
  <si>
    <t>0,681  VS 0,731</t>
  </si>
  <si>
    <t>Ant. C. A. M. Pereira H, Passaros  26/10</t>
  </si>
  <si>
    <t>0,681  VS  0,691</t>
  </si>
  <si>
    <t>Herdade dos Patos        27/10</t>
  </si>
  <si>
    <t>Retrobeja lda                 27/10</t>
  </si>
  <si>
    <t>Estrelas e Melodias       27/10</t>
  </si>
  <si>
    <t>SAGRI Lda         25/10/26/10  OK</t>
  </si>
  <si>
    <t>Summer Paradigm o Trevo      25/10</t>
  </si>
  <si>
    <t>1,149  VS  1,184</t>
  </si>
  <si>
    <t>Coop Ag. Beringel lda     27/10</t>
  </si>
  <si>
    <t>Pago 26/10</t>
  </si>
  <si>
    <t>30/10/2017 a 31/10/2017</t>
  </si>
  <si>
    <t>30/10/2017 a 31/10/2018</t>
  </si>
  <si>
    <t>Luís Fernando Soares Borges      30/10</t>
  </si>
  <si>
    <t>Coop. Ag Beringel                31/10</t>
  </si>
  <si>
    <t>Monte do Pasto II                  31/10</t>
  </si>
  <si>
    <t>José Henrique Margalho Bossa    31/10</t>
  </si>
  <si>
    <t>Noziba                  31/10</t>
  </si>
  <si>
    <t>François Raoul Vez            31/10</t>
  </si>
  <si>
    <t>Francisco Fialho Pereira Janeiro  31/10</t>
  </si>
  <si>
    <t>Soc Ag. Pec H. do Moinho Lda    31/10</t>
  </si>
  <si>
    <t>Francisco F. P, J.  (Ant. Cabral F.) 31/10</t>
  </si>
  <si>
    <t>ROD 1.349 - 0,196    =1.153</t>
  </si>
  <si>
    <t>AG.   0,869 - 0,196   =0,673</t>
  </si>
  <si>
    <t>G95  1,539 - 0,164   =1,375</t>
  </si>
  <si>
    <t>G98  1,644 - 0,209  =1,435</t>
  </si>
  <si>
    <t>ROD 1,349  - 0,185   = 1,164</t>
  </si>
  <si>
    <t>AG   0,869  - 0,184     = 0,685</t>
  </si>
  <si>
    <t>G95  1,539 - 0,159      = 1,380</t>
  </si>
  <si>
    <t>G98  1,644 - 0,204     = 1,440</t>
  </si>
  <si>
    <t>0,685  VS  0,729</t>
  </si>
  <si>
    <t>0,685  VS  0,719</t>
  </si>
  <si>
    <t>0,673  VS  0,704</t>
  </si>
  <si>
    <t>0,685  VS  0,819</t>
  </si>
  <si>
    <t>1164  VS  1199</t>
  </si>
  <si>
    <t>0,685  VS 0,719</t>
  </si>
  <si>
    <t>Novembro</t>
  </si>
  <si>
    <t>01/11/2017 a 05/11/2017</t>
  </si>
  <si>
    <t>01/11/2017 a 05/11/2018</t>
  </si>
  <si>
    <t>Manuel Nartins Barbosa  2/11</t>
  </si>
  <si>
    <t>0,685  VS  0,695</t>
  </si>
  <si>
    <t>0,673  VS  0,688</t>
  </si>
  <si>
    <t>Luis Carlos Prazeres Unip.  2/11</t>
  </si>
  <si>
    <t>Charneca Pinto  -   31/10</t>
  </si>
  <si>
    <t>0,685  VS  0,699</t>
  </si>
  <si>
    <t>Apogeu das Flores Lda       2/11</t>
  </si>
  <si>
    <t xml:space="preserve">AgroAlentejo lda           31/10 </t>
  </si>
  <si>
    <t>Grupo cabrera                 3/11</t>
  </si>
  <si>
    <t>Pago 2/11</t>
  </si>
  <si>
    <t>0,685  VS  0,769</t>
  </si>
  <si>
    <t>Albino  Braga / Jaime P Braga 6/11</t>
  </si>
  <si>
    <t>Emoções a Campo               6/11</t>
  </si>
  <si>
    <t>Coop Ag Beringel        6/11</t>
  </si>
  <si>
    <t>Manuel Rodrigues Sá serino</t>
  </si>
  <si>
    <t xml:space="preserve">Nesgas de Terra </t>
  </si>
  <si>
    <t>André C. Pereira Ant. Piçarra    7/11</t>
  </si>
  <si>
    <t>ROD 1.364 - 0,197    =1.167</t>
  </si>
  <si>
    <t>AG.   0,884 - 0,197   =0,687</t>
  </si>
  <si>
    <t>G95  1,574 - 0,171   =1,403</t>
  </si>
  <si>
    <t>G98  1,684 - 0,220  =1,464</t>
  </si>
  <si>
    <t>ROD 1,364  - 0,186   = 1,178</t>
  </si>
  <si>
    <t>AG   0,884  - 0,187     = 0,697</t>
  </si>
  <si>
    <t>G95  1,574 - 0,164     = 1,410</t>
  </si>
  <si>
    <t>G98  1,684 - 0,214     = 1,470</t>
  </si>
  <si>
    <t>06/11/2017 a 11 /11/2017</t>
  </si>
  <si>
    <t>06/11/2017 a 11/11/2018</t>
  </si>
  <si>
    <t>0,687  VS  0,744</t>
  </si>
  <si>
    <t>0,697  VS  0,784</t>
  </si>
  <si>
    <t>0,697  VS  0,744</t>
  </si>
  <si>
    <t>0,673  VS  0,709</t>
  </si>
  <si>
    <t>0,687  VS  0,719</t>
  </si>
  <si>
    <t>0,687  VS  0,729</t>
  </si>
  <si>
    <t>0,697  VS  0,724</t>
  </si>
  <si>
    <t>0,697  VS  0,714</t>
  </si>
  <si>
    <t>Paqgo</t>
  </si>
  <si>
    <t>Pago 8/11</t>
  </si>
  <si>
    <t>Pago  8/11</t>
  </si>
  <si>
    <t>Pago A.Piçarra</t>
  </si>
  <si>
    <t>Pago  4/10</t>
  </si>
  <si>
    <t>Pago  ??</t>
  </si>
  <si>
    <t>Outeiro da Cardeira          9/11</t>
  </si>
  <si>
    <t>Tranquiloasis Lda               9/11</t>
  </si>
  <si>
    <t>Leiribeja lda     10/11</t>
  </si>
  <si>
    <t>Coelho Palma Lda    10/11</t>
  </si>
  <si>
    <t>Corte Negra e Gonçalces Lda     10/11</t>
  </si>
  <si>
    <t>Luis Carlos p Sousa Unip      10/11</t>
  </si>
  <si>
    <t>0,697  VS  0,712</t>
  </si>
  <si>
    <t>1,178  VS  1,204</t>
  </si>
  <si>
    <t>1,178  VS  1,229</t>
  </si>
  <si>
    <t>PAGO   8/11</t>
  </si>
  <si>
    <t>Pago 9/11</t>
  </si>
  <si>
    <t>Pago  9/11  ?</t>
  </si>
  <si>
    <t>Pago 9/11  ?</t>
  </si>
  <si>
    <t>Pago   9/11</t>
  </si>
  <si>
    <t>Auto Elétrica Alvitense      10/11</t>
  </si>
  <si>
    <t>Nuno Miguel Lopes Silva- MJ Lopes</t>
  </si>
  <si>
    <t>Desc 0,15</t>
  </si>
  <si>
    <t>Filipe -   Sovicam Lda</t>
  </si>
  <si>
    <t>SAGRI</t>
  </si>
  <si>
    <t>Jorge M. Ram. Pires - Moura     14/11</t>
  </si>
  <si>
    <t>Pago 13/11</t>
  </si>
  <si>
    <t>Paulo André Garrido Herd.         14/11</t>
  </si>
  <si>
    <t>13/11/2017 a 19 /11/2017</t>
  </si>
  <si>
    <t>13/11/2017 a 19/11/2017</t>
  </si>
  <si>
    <t>Plaf, 3000 €</t>
  </si>
  <si>
    <t>Pago 6/11</t>
  </si>
  <si>
    <t>ROD 1.379 - 0,196    =1.183</t>
  </si>
  <si>
    <t>ROD 1,379  - 0,186   = 1,193</t>
  </si>
  <si>
    <t>AG.   0,899 - 0,197   =0,702</t>
  </si>
  <si>
    <t>AG   0,899  - 0,187     = 0,712</t>
  </si>
  <si>
    <t>G95  1,604 - 0,17   =1,434</t>
  </si>
  <si>
    <t>G95  1,604 - 0,165     = 1,439</t>
  </si>
  <si>
    <t>G98  1,714 - 0,220  =1,494</t>
  </si>
  <si>
    <t>G98  1,714 - 0,215     = 1,499</t>
  </si>
  <si>
    <t>0,702  VS  0,739</t>
  </si>
  <si>
    <t>0,712  VS  0,739</t>
  </si>
  <si>
    <t>1,193  VS  01,239</t>
  </si>
  <si>
    <t>0,712  VS  0,799</t>
  </si>
  <si>
    <t>1,193  VS  1,239</t>
  </si>
  <si>
    <t>0,712  VS  0,759</t>
  </si>
  <si>
    <t>0,712  VS 0,749</t>
  </si>
  <si>
    <t>0,702  VS  0,744</t>
  </si>
  <si>
    <t>Nesgas de Terra Lda            15/11</t>
  </si>
  <si>
    <t>Jose Henrique Marg Bossa     15/11</t>
  </si>
  <si>
    <t xml:space="preserve">Jose Henrique Marg Bossa    15/11 </t>
  </si>
  <si>
    <t>Paço do Conde           14/11</t>
  </si>
  <si>
    <t>Soc Ag Pestana e Filha Lda     14/11</t>
  </si>
  <si>
    <t>Retrobeja Lda            14/11</t>
  </si>
  <si>
    <t>0,702  VS  0,719</t>
  </si>
  <si>
    <t>Pago 14/11</t>
  </si>
  <si>
    <t>Anulado.</t>
  </si>
  <si>
    <t>0,712  VS  0,729</t>
  </si>
  <si>
    <t>1,193  VS  1,209</t>
  </si>
  <si>
    <t>1,183  VS   1,219</t>
  </si>
  <si>
    <t>20//11/2017 a 26 /11/2017</t>
  </si>
  <si>
    <t>20/11/2017 a 26/11/2017</t>
  </si>
  <si>
    <t>COOp Ag Beringel      16/11</t>
  </si>
  <si>
    <t>Alencoelho lda         16/11</t>
  </si>
  <si>
    <t>Augusto Casadinho Herdeiros   20/11</t>
  </si>
  <si>
    <t>Pago 15/11</t>
  </si>
  <si>
    <t>Luis F. G Casteleiro           20/11</t>
  </si>
  <si>
    <t>Leiribeja Lda                20/11</t>
  </si>
  <si>
    <t>Albino P. Braga - Jaime braga      20/11</t>
  </si>
  <si>
    <t>Manuel Alberto C. Marques       21/11</t>
  </si>
  <si>
    <t>Corte Negra e Gonçalces Lda     21/11</t>
  </si>
  <si>
    <t xml:space="preserve">Summer Paradigm lda                 21/11               </t>
  </si>
  <si>
    <t xml:space="preserve">Leiribeja                                            21/11 </t>
  </si>
  <si>
    <t>ROD 1.369 - 0,197    =1.172</t>
  </si>
  <si>
    <t>AG.   0,889 - 0,197   =0,692</t>
  </si>
  <si>
    <t>G95  1,574 - 0,173  =1,401</t>
  </si>
  <si>
    <t>G98  1,684 - 0,223  =1,461</t>
  </si>
  <si>
    <t>ROD 1,369  - 0,187   = 1,182</t>
  </si>
  <si>
    <t>AG   0,889  - 0,187     = 0,702</t>
  </si>
  <si>
    <t>G95  1,574 - 0,168    = 1,406</t>
  </si>
  <si>
    <t>G98  1,684 - 0,218    = 1,466</t>
  </si>
  <si>
    <t>Pago 21/11</t>
  </si>
  <si>
    <t>Limadel 7 - Reguengos    22/11</t>
  </si>
  <si>
    <t>Amilcar Charraz - Serpa       22/11</t>
  </si>
  <si>
    <t>António Amândio Bexiga Gois  22/11</t>
  </si>
  <si>
    <t>0,702  VS  0,709</t>
  </si>
  <si>
    <t>0,702  VS  0,729</t>
  </si>
  <si>
    <t>0,702  VS 0,769</t>
  </si>
  <si>
    <t>0,702  VS  0,789</t>
  </si>
  <si>
    <t>0,692  VS  0,764</t>
  </si>
  <si>
    <t>0,702  VS  0,0709</t>
  </si>
  <si>
    <t>1,182  VS  1,209</t>
  </si>
  <si>
    <t>0,692 n VS  0,729</t>
  </si>
  <si>
    <t>Hotelpor                                            22/11</t>
  </si>
  <si>
    <t>André Afonso Pereira 23/11</t>
  </si>
  <si>
    <t>0,692  VS  0,729</t>
  </si>
  <si>
    <t>Soc Albernoas SA    22/11</t>
  </si>
  <si>
    <t>Pago 23/10  ??</t>
  </si>
  <si>
    <t>Francisco Manuel G. Peste   23/11</t>
  </si>
  <si>
    <t>Coop Ag Beringel   24/11</t>
  </si>
  <si>
    <t>Coop Ag Beringel     24/11</t>
  </si>
  <si>
    <t>António Francisco Martins Rosa  27/11</t>
  </si>
  <si>
    <t>Auto Elétrica Alvitense  27/11</t>
  </si>
  <si>
    <t>27//11/2017 a 30 /11/2017</t>
  </si>
  <si>
    <t>27/11/2017 a 30/11/2017</t>
  </si>
  <si>
    <t>SOVICAM lda 27/11</t>
  </si>
  <si>
    <t>Coop Ag Beringel  n27/11</t>
  </si>
  <si>
    <t>Pago 24/11</t>
  </si>
  <si>
    <t>Pago 27/11</t>
  </si>
  <si>
    <t>PAGO 21/11</t>
  </si>
  <si>
    <t>Corte Negra e Gonçalves   28/11</t>
  </si>
  <si>
    <t>ROD 1.374 - 0,198    = 1,176</t>
  </si>
  <si>
    <t>ROD 1,374  - 0,188   = 1,186</t>
  </si>
  <si>
    <t>AG.   0,894 - 0,200   =0,694</t>
  </si>
  <si>
    <t>AG   0,894  - 0,189     = 0,705</t>
  </si>
  <si>
    <t>G95  1,569 - 0,173  =1,396</t>
  </si>
  <si>
    <t>G95  1,569 - 0,167    = 1,402</t>
  </si>
  <si>
    <t>0,694  VS  0,714</t>
  </si>
  <si>
    <t>0,705  VS  0,774</t>
  </si>
  <si>
    <t>1,186  VS  1,224</t>
  </si>
  <si>
    <t xml:space="preserve">0,694  VS  0,734 </t>
  </si>
  <si>
    <t>1,402  VS  1,419</t>
  </si>
  <si>
    <t>0,705  VS 0,744</t>
  </si>
  <si>
    <t>Pago 28/11</t>
  </si>
  <si>
    <t>pgo 28/11</t>
  </si>
  <si>
    <t>Monte do Pasto II   28/11</t>
  </si>
  <si>
    <t>Limadel 7  Reg. Mons.        28/11</t>
  </si>
  <si>
    <t>0,705  VS  0,744</t>
  </si>
  <si>
    <t>Querida Primavera      30/11</t>
  </si>
  <si>
    <t>Leiribeja   30/11</t>
  </si>
  <si>
    <t>1,186  VS  1,214</t>
  </si>
  <si>
    <t>Dezembro</t>
  </si>
  <si>
    <t>Pago 29/11</t>
  </si>
  <si>
    <t>Francisco António Rocha Fderro 4/12</t>
  </si>
  <si>
    <t>1,157+1</t>
  </si>
  <si>
    <t>Luis Carlos Prazeres Unip.        4/12</t>
  </si>
  <si>
    <t>Carneca Pinto                   4/12</t>
  </si>
  <si>
    <t>0,705  VS  0,707</t>
  </si>
  <si>
    <t>José Francusco P. Olho Azul     5/12</t>
  </si>
  <si>
    <t>Luis Francisco G. Casteleiro    5/12</t>
  </si>
  <si>
    <t>AgroAlentejo                      5/12</t>
  </si>
  <si>
    <t>Manuel Francisco C. Parrinha       5/12</t>
  </si>
  <si>
    <t>Amilcar Charraz                    5/12</t>
  </si>
  <si>
    <t>Pago 30/11</t>
  </si>
  <si>
    <t>0,694  VS  0,744</t>
  </si>
  <si>
    <t xml:space="preserve">0,694  VS  0,714 </t>
  </si>
  <si>
    <t>José Ganhão  Fig, Caval   5/12</t>
  </si>
  <si>
    <t>0,705  vs  0,754</t>
  </si>
  <si>
    <t>0,705  VS  0,734</t>
  </si>
  <si>
    <t>1,206  VS  1,234</t>
  </si>
  <si>
    <t>0,705  VS 0,754</t>
  </si>
  <si>
    <t>ROD 1.374 - 0,196    = 1,178</t>
  </si>
  <si>
    <t>AG.   0,894 - 0,198  =0,696</t>
  </si>
  <si>
    <t>G95  1,569 - 0,174  =1,395</t>
  </si>
  <si>
    <t>ROD 1,374  - 0,187  = 1,187</t>
  </si>
  <si>
    <t>AG   0,894  - 0,188     = 0,706</t>
  </si>
  <si>
    <t>G95  1,569 - 0,169    = 1,400</t>
  </si>
  <si>
    <t>01//12/2017 a 10 /12/2017</t>
  </si>
  <si>
    <t>01/12/2017 a 10/12/2017</t>
  </si>
  <si>
    <t>COOP Ag Beringel     6/12</t>
  </si>
  <si>
    <t>0,696  VS  0,734</t>
  </si>
  <si>
    <t>1,178  VS  1,214</t>
  </si>
  <si>
    <t>0,706  VS  0,716</t>
  </si>
  <si>
    <t>Monte Novo e Figueirinha       7/12</t>
  </si>
  <si>
    <t>Soc Ag. Pestana e Filha Lda      11/12</t>
  </si>
  <si>
    <t>Pago 6/12</t>
  </si>
  <si>
    <t>Pago 7/12</t>
  </si>
  <si>
    <t>Pago 5/12</t>
  </si>
  <si>
    <t>1,187  VS  1,214</t>
  </si>
  <si>
    <t>COOP Ag Beringel             9/12</t>
  </si>
  <si>
    <t>Leiribeja Lda                   9/12</t>
  </si>
  <si>
    <t>José Man. Segão Abade - Barran  11/12</t>
  </si>
  <si>
    <t>Pago  7/12</t>
  </si>
  <si>
    <t>Luis Francisco G. Casteleiro      7/12</t>
  </si>
  <si>
    <t>11//12/2017 a 17 /12/2017</t>
  </si>
  <si>
    <t>11/12/2017 a 17/12/2017</t>
  </si>
  <si>
    <t>Pago 11/12</t>
  </si>
  <si>
    <t>Francisco Ant Rocha Ferro   12/12</t>
  </si>
  <si>
    <t>Fernando Barbosa Unipessoal   11/12</t>
  </si>
  <si>
    <t>ROD 1.369 - 0,197  = 1,172</t>
  </si>
  <si>
    <t>AG.   0,889 - 0,199  = 0,690</t>
  </si>
  <si>
    <t>G95  1,554 - 0,171  =1,383</t>
  </si>
  <si>
    <t>AD  1.389 - 0,198   = 1,191</t>
  </si>
  <si>
    <t>G95  1,554   - 0,165    = 1,389</t>
  </si>
  <si>
    <t>AD    1,389   - 0,19      = 1,199</t>
  </si>
  <si>
    <t>AG    0,889  - 0,188    = 0,701</t>
  </si>
  <si>
    <t>ROD 1,369  - 0,187    = 1,182</t>
  </si>
  <si>
    <t>1,182  VS  1,219</t>
  </si>
  <si>
    <t>1,389  VS  1,404</t>
  </si>
  <si>
    <t>0,701  VS  0,729</t>
  </si>
  <si>
    <t>Paulo André Garrido Herd.    13/12</t>
  </si>
  <si>
    <t>0,690  VS  0,734</t>
  </si>
  <si>
    <t>1,182  VS  1.199</t>
  </si>
  <si>
    <t>1,389  VS  1,394</t>
  </si>
  <si>
    <t>0,701  VS  0,719</t>
  </si>
  <si>
    <t>Soa Ag Paço do Conde Lda     13/12</t>
  </si>
  <si>
    <t>Nesgas de Terra Lda         14/12</t>
  </si>
  <si>
    <t>Pago 12/12</t>
  </si>
  <si>
    <t>Pagp 12/12</t>
  </si>
  <si>
    <t>Outeiro da Cardeira     15/12</t>
  </si>
  <si>
    <t>Augusto Manuel G. Casadinho   15/12</t>
  </si>
  <si>
    <t>0,690  VS  0,699</t>
  </si>
  <si>
    <t>Leiribeja Lda         15/12</t>
  </si>
  <si>
    <t>José Manuel B. Parreira    15/12</t>
  </si>
  <si>
    <t>AlenCoelho Lda     15/12</t>
  </si>
  <si>
    <t>0,706  VS  0,794</t>
  </si>
  <si>
    <t>0,706  VS  0,754</t>
  </si>
  <si>
    <t>0,690  VS  0,739</t>
  </si>
  <si>
    <t>Pago 14/12</t>
  </si>
  <si>
    <t>Pago 13/12</t>
  </si>
  <si>
    <t>Monte do Pasto II         19/12</t>
  </si>
  <si>
    <t>Soc Ag Paço do Conde     19/12</t>
  </si>
  <si>
    <t>18//12/2017 a 25/12/2017</t>
  </si>
  <si>
    <t>18/12/2017 a 25/12/2017</t>
  </si>
  <si>
    <t>AD  1.399 - 0,197   = 1,202</t>
  </si>
  <si>
    <t>ROD 1,379  - 0,187    = 1,192</t>
  </si>
  <si>
    <t>AG    0,899  - 0,188    = 0,711</t>
  </si>
  <si>
    <t>G95  1,579  - 0,183    = 1,396</t>
  </si>
  <si>
    <t>AD    1,399   - 0,189      = 1,210</t>
  </si>
  <si>
    <t>ROD 1.379 - 0,197  = 1,182</t>
  </si>
  <si>
    <t>AG.   0,899 - 0,200  = 0,699</t>
  </si>
  <si>
    <t>G95  1,579 - 0,188  =1,391</t>
  </si>
  <si>
    <t>0,711  VS  0,749</t>
  </si>
  <si>
    <t>Talentos do Planalto      21/12</t>
  </si>
  <si>
    <t>1.192  VS  1,219</t>
  </si>
  <si>
    <t>Leiribeja Lda    20/12</t>
  </si>
  <si>
    <t>0,711  VS  0,739</t>
  </si>
  <si>
    <t>Coop. Ag de Beringel lda      21/12</t>
  </si>
  <si>
    <t>0,711  VS  0,729</t>
  </si>
  <si>
    <t>Refugio Favorito Lda -Agrária  22/12</t>
  </si>
  <si>
    <t>Soc Ag da Robala - Trevo        22/12</t>
  </si>
  <si>
    <t>0,699  VS  0,744</t>
  </si>
  <si>
    <t>Nesgas de Terra Lda         22/12</t>
  </si>
  <si>
    <t>António Amãndio Bexiga Gois       26/12</t>
  </si>
  <si>
    <t>Pago 15/12</t>
  </si>
  <si>
    <t>Manuel F. Casadinho Parrinha     26/12</t>
  </si>
  <si>
    <t>ROD 1.384 - 0,198 = 1,186</t>
  </si>
  <si>
    <t>AG.   0,899 - 0,196  = 0,703</t>
  </si>
  <si>
    <t>G95  1,579 - 0,184  =1,395</t>
  </si>
  <si>
    <t>AD  1.404 - 0,200   = 1,204</t>
  </si>
  <si>
    <t>AG    0,899  - 0,186    = 0,713</t>
  </si>
  <si>
    <t>G95  1,579  - 0,179   = 1,400</t>
  </si>
  <si>
    <t>AD    1,404   - 0,191      = 1,213</t>
  </si>
  <si>
    <t>ROD 1,384  - 0,190   = 1,194</t>
  </si>
  <si>
    <t>0,703  VS  0,739</t>
  </si>
  <si>
    <t>Coop. Ag. Beringel     28/12</t>
  </si>
  <si>
    <t>0,708  VS  0,720</t>
  </si>
  <si>
    <t>Luis F. Guertreiro Casteleiro       28/12</t>
  </si>
  <si>
    <t>0,713  VS  0,779</t>
  </si>
  <si>
    <t>Herd. Rocim - Cat. Isab S Vieira      28/12</t>
  </si>
  <si>
    <t>0,703  VS  0,749</t>
  </si>
  <si>
    <t>0,713  VS  0,759</t>
  </si>
  <si>
    <t>GAS. AQUECIMENTO</t>
  </si>
  <si>
    <t>1,022  vs  1,089</t>
  </si>
  <si>
    <t>Herd. Rocim - Cat. Isab S Vieira      29/12</t>
  </si>
  <si>
    <t>1,400  VS  1,429</t>
  </si>
  <si>
    <t>Soc Ag Paço do Conde       29/12</t>
  </si>
  <si>
    <t>1/01/2018 a 7/01/2018</t>
  </si>
  <si>
    <t>Luis Carlos Prazeres Sousa Unip.     3/01</t>
  </si>
  <si>
    <t xml:space="preserve"> Crescimento</t>
  </si>
  <si>
    <t>1,340,000  Lits</t>
  </si>
  <si>
    <t>Obj.   1,750,000 Lits.</t>
  </si>
  <si>
    <t>111,666 MÊS</t>
  </si>
  <si>
    <t>145,833 MÊS</t>
  </si>
  <si>
    <t>Pago 2/01</t>
  </si>
  <si>
    <t>Agr.</t>
  </si>
  <si>
    <t>Rodov</t>
  </si>
  <si>
    <t>Gas. 95</t>
  </si>
  <si>
    <t>ROD 1.399 - 0,197 = 1,202</t>
  </si>
  <si>
    <t>AG.   0,909 - 0,196  = 0,713</t>
  </si>
  <si>
    <t>G95  1,589 - 0,179  =1,410</t>
  </si>
  <si>
    <t>AD  1.419 - 0,194   = 1,225</t>
  </si>
  <si>
    <t>ROD 1,399  - 0,184   = 1,215</t>
  </si>
  <si>
    <t>AG    0,909  - 0,182   = 0,727</t>
  </si>
  <si>
    <t>G95  1,589  - 0,173   = 1,416</t>
  </si>
  <si>
    <t>Fcharneca Pinto e Filhos Lda      4/01</t>
  </si>
  <si>
    <t>Faias e Chã Soc Agrícola .F. Peste     4/1</t>
  </si>
  <si>
    <t>Soc Ag Paço do Conde Lda     4/01</t>
  </si>
  <si>
    <t>0,727  VS  0,737</t>
  </si>
  <si>
    <t>0,727  VS  0,767</t>
  </si>
  <si>
    <t xml:space="preserve">0,727  VS  0,737 </t>
  </si>
  <si>
    <t>Amilcar Charraz        4/1</t>
  </si>
  <si>
    <t>Fernandi Ruaz   4/1</t>
  </si>
  <si>
    <t>Saca Lda             4/1</t>
  </si>
  <si>
    <t>1,215  VS  1,239</t>
  </si>
  <si>
    <t>Retrobeja Lda        5/1</t>
  </si>
  <si>
    <t>0,713  VS  0,729</t>
  </si>
  <si>
    <t>0,727  VS  0,759</t>
  </si>
  <si>
    <t>0,727  VS  0,749</t>
  </si>
  <si>
    <t>VELUSU                   5/1</t>
  </si>
  <si>
    <t>Nesgas de Terra Lda      5/1</t>
  </si>
  <si>
    <t>0,713  VS  0,754</t>
  </si>
  <si>
    <t>Ant. Carlos Alm. M. Pereira H. Pass. 5/1</t>
  </si>
  <si>
    <t>8/01/2018 a 14/01/2018</t>
  </si>
  <si>
    <t>Pronto Pagamento</t>
  </si>
  <si>
    <t>Pagamento a 30 Dias</t>
  </si>
  <si>
    <t>0,727  VS  0,747</t>
  </si>
  <si>
    <t>Soc Ahgr. Outeiro da Cardeira     10/1</t>
  </si>
  <si>
    <t>AD    1,419   - 0,185  = 1,234</t>
  </si>
  <si>
    <t>ROD 1.399 - 0,196 = 1,203</t>
  </si>
  <si>
    <t>G95  1,589 - 0,182  =1,413</t>
  </si>
  <si>
    <t>G95  1,589  - 0,176   = 1,413</t>
  </si>
  <si>
    <t>Pago 9/01</t>
  </si>
  <si>
    <t>Pago 8/01</t>
  </si>
  <si>
    <t>Paulo André Garrido Herdºs        10/1</t>
  </si>
  <si>
    <t>Monte do Pasto II S. A.                   10/01</t>
  </si>
  <si>
    <t>Coop. Ag. Beringel                           10/01</t>
  </si>
  <si>
    <t>Leiribeja Lda                                        9/01</t>
  </si>
  <si>
    <t>Laurentino Barbosa                          11/01</t>
  </si>
  <si>
    <t>MAP LDA                                              11/01</t>
  </si>
  <si>
    <t>Sovicam Lda                                    11/01</t>
  </si>
  <si>
    <t>Pago 10/01</t>
  </si>
  <si>
    <t>Pago 11/01</t>
  </si>
  <si>
    <t>Pago   ??</t>
  </si>
  <si>
    <t>1,203  VS  1,239</t>
  </si>
  <si>
    <t>0,713  VS  0,749</t>
  </si>
  <si>
    <t>Pago 9/1</t>
  </si>
  <si>
    <t>1,413  VS  1,439</t>
  </si>
  <si>
    <t>15/01/2018 a 21/01/2018</t>
  </si>
  <si>
    <t>Fernando Barbosa Unipessoal       15/01</t>
  </si>
  <si>
    <t>Herdade do Moinho Lda                  15/01</t>
  </si>
  <si>
    <t>ROD 1.404 - 0,191 = 1,213</t>
  </si>
  <si>
    <t>AG.   0,914 - 0,190  = 0,724</t>
  </si>
  <si>
    <t>G95  1,599 - 0,178  =1,421</t>
  </si>
  <si>
    <t>AD  1.424 - 0,192   = 1,232</t>
  </si>
  <si>
    <t>ROD 1,404  - 0,181  = 1,223</t>
  </si>
  <si>
    <t>AG    0,914  - 0,181   = 0,733</t>
  </si>
  <si>
    <t>G95  1,599  - 0,170  = 1,429</t>
  </si>
  <si>
    <t>AD    1,424   - 0,184  = 1,240</t>
  </si>
  <si>
    <t>0,733  VS  0,764</t>
  </si>
  <si>
    <t>Pago 16/01</t>
  </si>
  <si>
    <t>0,724  VS  0,814</t>
  </si>
  <si>
    <t>Fernando Manuel Contente Cabaça  19/1</t>
  </si>
  <si>
    <t>Pago 18/01</t>
  </si>
  <si>
    <t>Sesmarias Velhas         19/01</t>
  </si>
  <si>
    <t>Limadel 7 - Reg. Monsaraz           23/1</t>
  </si>
  <si>
    <t>Antonio Maria sousa Cabral Fialho   22/1</t>
  </si>
  <si>
    <t>Joisé Casrlos Marques Bossa  22/01</t>
  </si>
  <si>
    <t>22/01/2018 a 28/01/2018</t>
  </si>
  <si>
    <t>Pré pago</t>
  </si>
  <si>
    <t>Luis Carlos P Sousa Unip. Lda  23/01</t>
  </si>
  <si>
    <t>Soc Ag Pestana e Filha Lda      23/01</t>
  </si>
  <si>
    <t>Mário Costa  Reg. Mons.     23/01</t>
  </si>
  <si>
    <t>0,733  VS  0,744</t>
  </si>
  <si>
    <t>Noziba Lda            23/01    ?????</t>
  </si>
  <si>
    <t>ROD 1.399 - 0,195 = 1,204</t>
  </si>
  <si>
    <t>AG.   0,909 - 0,193  = 0,716</t>
  </si>
  <si>
    <t>G95  1,594 - 0,18 =1,415</t>
  </si>
  <si>
    <t>AD  1.419 - 0,195  = 1,224</t>
  </si>
  <si>
    <t>ROD 1,399  - 0,185  = 1,214</t>
  </si>
  <si>
    <t>AG    0,909  - 0,184   = 0,725</t>
  </si>
  <si>
    <t>G95  1,594  - 0,171  = 1,423</t>
  </si>
  <si>
    <t>AD    1,419   - 0,187  = 1,232</t>
  </si>
  <si>
    <t>0,725  VS  0,769</t>
  </si>
  <si>
    <t>1,214  VS  1,259</t>
  </si>
  <si>
    <t>0,725   VS  0,769</t>
  </si>
  <si>
    <t>0,725  VS  0,729</t>
  </si>
  <si>
    <t>0,725  VS  0,859</t>
  </si>
  <si>
    <t>0,716  VS  0,719</t>
  </si>
  <si>
    <t>1,214  VS  1,299</t>
  </si>
  <si>
    <t>0,725  VS  0,744</t>
  </si>
  <si>
    <t>1,204  VS  1,239</t>
  </si>
  <si>
    <t>Coop. Ag. Beringel         24/01</t>
  </si>
  <si>
    <t>0,716  VS  0,749</t>
  </si>
  <si>
    <t>Llopis Lda     25/01</t>
  </si>
  <si>
    <t>1,214  VS  1,239</t>
  </si>
  <si>
    <t>0,725  VS  0,789</t>
  </si>
  <si>
    <t>Leiribeja Lda           26/01</t>
  </si>
  <si>
    <t>Planetas Pontuais Lda V. Vargo 26/1</t>
  </si>
  <si>
    <t>Alencoelho Lda           26/1</t>
  </si>
  <si>
    <t>29/01/2018 a 31/01/2018</t>
  </si>
  <si>
    <t>AG.   0,914 - 0,194    = 0,720</t>
  </si>
  <si>
    <t>ROD 1.404 - 0,196    = 1,208</t>
  </si>
  <si>
    <t>G95  1,604 - 0,178     =1,426</t>
  </si>
  <si>
    <t>AD  1.424   - 0,199    = 1,225</t>
  </si>
  <si>
    <t>AG    0,914   - 0,187      = 0,727</t>
  </si>
  <si>
    <t>AD    1,424   - 0,192       = 1,232</t>
  </si>
  <si>
    <t>G95  1,604    - 0,170      = 1,434</t>
  </si>
  <si>
    <t>ROD 1,404   - 0,189      = 1,215</t>
  </si>
  <si>
    <t>1,208  VS  1,228</t>
  </si>
  <si>
    <t>0,727  VS  0,730</t>
  </si>
  <si>
    <t>Corte Negra e Gonçalves     31/1</t>
  </si>
  <si>
    <t>Amilcar Guerreiro Charraz    31/1</t>
  </si>
  <si>
    <t>0,720  VS  0,759</t>
  </si>
  <si>
    <t>Nesgas de Terra Lda           31/1</t>
  </si>
  <si>
    <t>0,720  VS  0,754</t>
  </si>
  <si>
    <t>Coop. Ag. Beringel      31/1</t>
  </si>
  <si>
    <t>1/02/2018 a 4/02/2018</t>
  </si>
  <si>
    <t>Janeiro      126,500  Lits</t>
  </si>
  <si>
    <t>1,623,500</t>
  </si>
  <si>
    <t>Jan - 19,333 lits</t>
  </si>
  <si>
    <t>0,727  VS  0,764</t>
  </si>
  <si>
    <t>Monte do Pasto II      1/02</t>
  </si>
  <si>
    <t>Média de Objetivos 2018   - 15%</t>
  </si>
  <si>
    <t>Alenexpresso Lda.   5/2</t>
  </si>
  <si>
    <t>5/02/2018 a 11/02/2018</t>
  </si>
  <si>
    <t>Summer Paradigm Lda     7/2</t>
  </si>
  <si>
    <t>AG.   0,904 - 0,194    = 0,710</t>
  </si>
  <si>
    <t>NCCavaco Unip. Lda   6/2</t>
  </si>
  <si>
    <t>ROD 1.394 - 0,197    = 1,197</t>
  </si>
  <si>
    <t>AD  1.414   - 0,200    = 1,214</t>
  </si>
  <si>
    <t>ROD 1,394   - 0,19      = 1,204</t>
  </si>
  <si>
    <t>AG    0,904   - 0,188     = 0,716</t>
  </si>
  <si>
    <t>AD    1,414   - 0,193       = 1,221</t>
  </si>
  <si>
    <t>G95  1,599 - 0,18     =1,419</t>
  </si>
  <si>
    <t>G95  1,599    - 0,171      = 1,428</t>
  </si>
  <si>
    <t>1,204  VS  1,244</t>
  </si>
  <si>
    <t>0,716  VS  0,736</t>
  </si>
  <si>
    <t>0,716  VS  0,726</t>
  </si>
  <si>
    <t xml:space="preserve">0,720  VS  0,730 </t>
  </si>
  <si>
    <t>Sovicam Lda            6/2</t>
  </si>
  <si>
    <t>O Trevo Lda                 5/2    6/2</t>
  </si>
  <si>
    <t xml:space="preserve">0,716  VS  0,754 </t>
  </si>
  <si>
    <t>Ideias em Evidencia Lda J. Carocinho  7/2</t>
  </si>
  <si>
    <t>1,204   VS  1,254</t>
  </si>
  <si>
    <t>Marques e Bossa Lda  Barrancos  ??</t>
  </si>
  <si>
    <t>Pago 6/2</t>
  </si>
  <si>
    <t>Pgo</t>
  </si>
  <si>
    <t xml:space="preserve">Pago  </t>
  </si>
  <si>
    <t>Algocarga Lda        12/2</t>
  </si>
  <si>
    <t>12/02/2018 a 18/02/2018</t>
  </si>
  <si>
    <t>Grupo Cabrera Lda    012/2</t>
  </si>
  <si>
    <t>0,000  VS  0,689</t>
  </si>
  <si>
    <t>Pago 9/2</t>
  </si>
  <si>
    <t>Ant. Maria S. Cabral Fialho F. Jan  11/12</t>
  </si>
  <si>
    <t>Coop Ag Beringel                   14/2</t>
  </si>
  <si>
    <t>Leiribeja Lda                           14/2</t>
  </si>
  <si>
    <t>Pago 12/2</t>
  </si>
  <si>
    <t>ROD 1.379 - 0,198   = 1,181</t>
  </si>
  <si>
    <t>AG.   0,889 - 0,194    = 0,695</t>
  </si>
  <si>
    <t>G95  1,579 - 0,18     =1,399</t>
  </si>
  <si>
    <t>AD  1.399   - 0,196    = 1,203</t>
  </si>
  <si>
    <t>ROD 1,379   - 0,191      = 1,188</t>
  </si>
  <si>
    <t>G95  1,579    - 0,172      = 1,407</t>
  </si>
  <si>
    <t>AD    1,399   - 0,192       = 1,207</t>
  </si>
  <si>
    <t>AG    0,889  - 0,188       = 0,701</t>
  </si>
  <si>
    <t>1,181  VS  1,194</t>
  </si>
  <si>
    <t>1,181  VS  1,219</t>
  </si>
  <si>
    <t>0,695  VS  0,729</t>
  </si>
  <si>
    <t>1,188  VS  1,219</t>
  </si>
  <si>
    <t>António Raposo - Ervidel       15/2</t>
  </si>
  <si>
    <t>Monte do Pasto II     16/02</t>
  </si>
  <si>
    <t>0,701  VS  0,739</t>
  </si>
  <si>
    <t>Albino P. Braga/Jaime Braga      19/2</t>
  </si>
  <si>
    <t>19/02/2018 a 25/02/2018</t>
  </si>
  <si>
    <t>Inês Palácio Ortega                              19/2</t>
  </si>
  <si>
    <t>Marques e Bossa Lda  Barrancos     19/02</t>
  </si>
  <si>
    <t>Pago 15/2</t>
  </si>
  <si>
    <t>Pago  15/2</t>
  </si>
  <si>
    <t>Summer Paradigm Lda           20/2</t>
  </si>
  <si>
    <t>Coop Ag Beringel</t>
  </si>
  <si>
    <t>Coop Ag Beringel         20/2</t>
  </si>
  <si>
    <t>Charneca Pinto           20/2</t>
  </si>
  <si>
    <t>ROD 1.354 - 0,197   = 1,157</t>
  </si>
  <si>
    <t>G95  1,549 - 0,179    =1,370</t>
  </si>
  <si>
    <t>AD  1.374   - 0,194    = 1,180</t>
  </si>
  <si>
    <t>ROD 1,354   - 0,189      = 1,165</t>
  </si>
  <si>
    <t>AG    0,864  - 0,185       = 0,679</t>
  </si>
  <si>
    <t>G95  1,549    - 0,166     = 1,383</t>
  </si>
  <si>
    <t>AD    1,374   - 0,187       = 1,187</t>
  </si>
  <si>
    <t>AG.   0,864 - 0,191    = 0,673</t>
  </si>
  <si>
    <t>0,679  VS  0,0,764</t>
  </si>
  <si>
    <t>0,679  VS  0,864</t>
  </si>
  <si>
    <t>1,165  VS  1,214</t>
  </si>
  <si>
    <t>0,679  VS  0,694</t>
  </si>
  <si>
    <t>1,157  VS  1,194</t>
  </si>
  <si>
    <t>0,673  VS  0,734</t>
  </si>
  <si>
    <t>Beatriz Cidoncha      22/2</t>
  </si>
  <si>
    <t>0,673  VS  0,749</t>
  </si>
  <si>
    <t>0,986  VS  1,104</t>
  </si>
  <si>
    <t>Gasóleo Aquecimento</t>
  </si>
  <si>
    <t>0,679  VS  0,714</t>
  </si>
  <si>
    <t>Ideias em Evidencia  J. Carocinho  22/2</t>
  </si>
  <si>
    <t>Herdade do Rocim    22/2</t>
  </si>
  <si>
    <t>Ant. Frans Martins Rosa     VNSB  22/2</t>
  </si>
  <si>
    <t>0,679  VS  0,744</t>
  </si>
  <si>
    <t>0,673  VS  0,740</t>
  </si>
  <si>
    <t>0,679  VS  0,690</t>
  </si>
  <si>
    <t>Amilcar Charraz              22/2</t>
  </si>
  <si>
    <t>Herdade dos Patos        22/23-02</t>
  </si>
  <si>
    <t>Estrelas e Melodias       22/23-02</t>
  </si>
  <si>
    <t>Manuel Carvalho  - Bal.        22/2</t>
  </si>
  <si>
    <t>1,180  VS  1,190</t>
  </si>
  <si>
    <t>0,673  VS  0,699</t>
  </si>
  <si>
    <t>Luis Fernando Soares Borges</t>
  </si>
  <si>
    <t>26/02/2018 a 28/02/2018</t>
  </si>
  <si>
    <t>Março</t>
  </si>
  <si>
    <t>01/3/2018 a 04/3/2018</t>
  </si>
  <si>
    <t>01/3/2018 a 04/3/2019</t>
  </si>
  <si>
    <t>Augusto Casadinhpo Herdeiros  28/2</t>
  </si>
  <si>
    <t>Corte Negra e Gonçalves      28/2</t>
  </si>
  <si>
    <t>ROD 1,374   - 0,188      = 1,186</t>
  </si>
  <si>
    <t>AG.   0,884 - 0,191    = 0,693</t>
  </si>
  <si>
    <t>AG    0,884  - 0,185       = 0,699</t>
  </si>
  <si>
    <t>G95  1,559 - 0,178    =1,381</t>
  </si>
  <si>
    <t>G95  1,559    - 0,165     = 1,394</t>
  </si>
  <si>
    <t>AD  1.394   - 0,194    = 1,200</t>
  </si>
  <si>
    <t>AD    1,394   - 0,186      = 1,208</t>
  </si>
  <si>
    <t>0,693  VS  0,694</t>
  </si>
  <si>
    <t>0,699  VS  0,709</t>
  </si>
  <si>
    <t>LIMADEL 7 Soc. Agr. Lda         28/2</t>
  </si>
  <si>
    <t>1,186  VS  1,196</t>
  </si>
  <si>
    <t>AgroAlentejo Lda                      28/2</t>
  </si>
  <si>
    <t xml:space="preserve">Mês Homologo 2017   + 107% </t>
  </si>
  <si>
    <t>Média Ano Anterior   +  13%</t>
  </si>
  <si>
    <t>Obj.   1,740,000 Lits.</t>
  </si>
  <si>
    <t>145,000 MÊS</t>
  </si>
  <si>
    <t>Jan - 18.500 lits</t>
  </si>
  <si>
    <t>Média de Objetivos 2018   - 39%</t>
  </si>
  <si>
    <t xml:space="preserve">Mês Homologo 2017   + 268% </t>
  </si>
  <si>
    <t>Fev.</t>
  </si>
  <si>
    <t>OBJ %</t>
  </si>
  <si>
    <t>Média Ano Anterior   -  26%</t>
  </si>
  <si>
    <t>61,100 L,</t>
  </si>
  <si>
    <t>24,000 L,</t>
  </si>
  <si>
    <t xml:space="preserve">Mês Hom, 2017+107%  </t>
  </si>
  <si>
    <t xml:space="preserve">Mês Hom. 2017+268%  </t>
  </si>
  <si>
    <t>0,699  VS  0,834</t>
  </si>
  <si>
    <t>fev - 54.500 lits</t>
  </si>
  <si>
    <t xml:space="preserve">  1,523,000  Lits</t>
  </si>
  <si>
    <t>(-73,000 Lits )</t>
  </si>
  <si>
    <t>Fevereiro  90,500  Lits</t>
  </si>
  <si>
    <t>Janeiro    126,500  Lits</t>
  </si>
  <si>
    <t>Francois Raul Vez Noziba     1/3</t>
  </si>
  <si>
    <t>05/3/2018 a 11/3/2018</t>
  </si>
  <si>
    <t>05/3/2018 a 11/3/2019</t>
  </si>
  <si>
    <t>ROD 1.374 - 0,197    = 1,177</t>
  </si>
  <si>
    <t>AG.   0,884 - 0,192    = 0,692</t>
  </si>
  <si>
    <t>G95  1,559 - 0,180    =1,379</t>
  </si>
  <si>
    <t>AD  1.394   - 0,195    = 1,199</t>
  </si>
  <si>
    <t>ROD 1,374   - 0,190      = 1,184</t>
  </si>
  <si>
    <t>AG    0,884  - 0,186       = 0,698</t>
  </si>
  <si>
    <t>G95  1,559    - 0,168     = 1,391</t>
  </si>
  <si>
    <t>AD    1,394   - 0,187      = 1,207</t>
  </si>
  <si>
    <t>Nuno Miguel Lopes Silva         7/3</t>
  </si>
  <si>
    <t>Manuel  Costa Nogueira Marques  7/3</t>
  </si>
  <si>
    <t>José Henrique Margalho Bossa  7/3</t>
  </si>
  <si>
    <t>António Maria Cabral Fialho  7/3</t>
  </si>
  <si>
    <t>Monte do Pasto II        7/3</t>
  </si>
  <si>
    <t>Leiribeja Lda    7/3</t>
  </si>
  <si>
    <t>pago   7/3</t>
  </si>
  <si>
    <t>Pago 7/3</t>
  </si>
  <si>
    <t>0,692  VS  0,744</t>
  </si>
  <si>
    <t>0,698  VS  0,744</t>
  </si>
  <si>
    <t>0,698 n VS  0,734</t>
  </si>
  <si>
    <t>1.184  VS  1,214</t>
  </si>
  <si>
    <t>12/3/2018 a 18/3/2018</t>
  </si>
  <si>
    <t>12/3/2018 a 18/3/2019</t>
  </si>
  <si>
    <t>Pagamento a 21 Dias</t>
  </si>
  <si>
    <t>COOP AG BERINGEL LDA</t>
  </si>
  <si>
    <t>ROD 1.364 - 0,197    = 1,167</t>
  </si>
  <si>
    <t>AG.   0,874 - 0,191   = 0,683</t>
  </si>
  <si>
    <t>G95  1,544 - 0,181   =1,363</t>
  </si>
  <si>
    <t>AD  1.384   - 0,195    = 1,189</t>
  </si>
  <si>
    <t>ROD 1,364   - 0,189      = 1,175</t>
  </si>
  <si>
    <t>AG    0,874  - 0,185       = 0,689</t>
  </si>
  <si>
    <t>G95  1,544    - 0,169     = 1,375</t>
  </si>
  <si>
    <t>AD    1,384   - 0,187      = 1,197</t>
  </si>
  <si>
    <t>1,167  VS  1,204</t>
  </si>
  <si>
    <t>0,689  VS  0,714</t>
  </si>
  <si>
    <t>Fernando Barbosa Unipessoal Lda</t>
  </si>
  <si>
    <t>Herdade do Moinho Lda</t>
  </si>
  <si>
    <t>19/3/2018 a 25/3/2018</t>
  </si>
  <si>
    <t>19/3/2018 a 25/3/2019</t>
  </si>
  <si>
    <t>ROD 1.364 - 0,194    = 1,170</t>
  </si>
  <si>
    <t>ROD 1,364   - 0,187      = 1,177</t>
  </si>
  <si>
    <t>AG.   0,874 - 0,189   = 0,685</t>
  </si>
  <si>
    <t>AG    0,874  - 0,182       = 0,692</t>
  </si>
  <si>
    <t>G95  1,559 - 0,179   =1,380</t>
  </si>
  <si>
    <t>G95  1,559    - 0,167     = 1,392</t>
  </si>
  <si>
    <t>AD  1.384   - 0,192    = 1,192</t>
  </si>
  <si>
    <t>AD    1,384   - 0,185      = 1,199</t>
  </si>
  <si>
    <t>0,692  VS  0,754</t>
  </si>
  <si>
    <t xml:space="preserve">Corte Negra e Gonçalves </t>
  </si>
  <si>
    <t>0,685  VS  0,693</t>
  </si>
  <si>
    <t>Alencoelho Lda</t>
  </si>
  <si>
    <t>Soc Agr. Monte Novo e Figueirinha</t>
  </si>
  <si>
    <t>0,692  VS  0,699</t>
  </si>
  <si>
    <t>26/3/2018 a 31/3/2018</t>
  </si>
  <si>
    <t>26/3/2018 a 31/3/2019</t>
  </si>
  <si>
    <t>AG.   0,899 - 0,192   = 0,707</t>
  </si>
  <si>
    <t>G95  1,614 - 0,195   =1,419</t>
  </si>
  <si>
    <t>AD  1.409  - 0,193    = 1,216</t>
  </si>
  <si>
    <t>AG    0,899  - 0,186      = 0,713</t>
  </si>
  <si>
    <t>G95  1,614    - 0,182     = 1,432</t>
  </si>
  <si>
    <t>AD    1,409   - 0,185      = 1,224</t>
  </si>
  <si>
    <t>Fernando Manuel C. Cabaça</t>
  </si>
  <si>
    <t>Luis Carlos Sousa Unip. Lda</t>
  </si>
  <si>
    <t>0,707  VS  0,717</t>
  </si>
  <si>
    <t xml:space="preserve">0,713  VS  0,799 </t>
  </si>
  <si>
    <t>André Afonso Pereira/ Ant. Piçarra</t>
  </si>
  <si>
    <t>0,713  VS  0,753</t>
  </si>
  <si>
    <t>Ant. Carlos Alm. M. Pereira Herd Pass.</t>
  </si>
  <si>
    <t>Rocim Agrícultura</t>
  </si>
  <si>
    <t>Parcela Salutar/ Summer Paradigm</t>
  </si>
  <si>
    <t>ROD 1,399   - 0,187      = 1,212</t>
  </si>
  <si>
    <t>1,212  VS  1,239</t>
  </si>
  <si>
    <t>Retrobeja lda</t>
  </si>
  <si>
    <t>0,713  VS  0,730</t>
  </si>
  <si>
    <t>0,707  VS  0,744</t>
  </si>
  <si>
    <t>Nesgas de Terra Lda</t>
  </si>
  <si>
    <t>1,194  VS  1,239</t>
  </si>
  <si>
    <t>Sejoma Lda</t>
  </si>
  <si>
    <t>ROD 1.389 - 0,195    = 1,194</t>
  </si>
  <si>
    <t>Abril</t>
  </si>
  <si>
    <t>Março       54,200  Lits</t>
  </si>
  <si>
    <t>Març - 90,800 Lits</t>
  </si>
  <si>
    <t>104,300L</t>
  </si>
  <si>
    <t>Mês Hom, 2017</t>
  </si>
  <si>
    <t xml:space="preserve">Mês Hom. 2017 </t>
  </si>
  <si>
    <t>Mês Hom. 2017</t>
  </si>
  <si>
    <t>271,200 Lits</t>
  </si>
  <si>
    <t>189,400 L</t>
  </si>
  <si>
    <t>01/04/2018 a 08/04/2018</t>
  </si>
  <si>
    <t>Manuel Rodrigues Sá Serino</t>
  </si>
  <si>
    <t>Total</t>
  </si>
  <si>
    <t>Paulo André Garrido Herdºs.</t>
  </si>
  <si>
    <t>ROD 1.399 - 0,199    = 1,200</t>
  </si>
  <si>
    <t>ROD 1,399   - 0,191      = 1,208</t>
  </si>
  <si>
    <t>AG.   0,909 - 0,196   = 0,713</t>
  </si>
  <si>
    <t>AG    0,909  - 0,189      = 0,720</t>
  </si>
  <si>
    <t>G95  1,624 - 0,192   =1,432</t>
  </si>
  <si>
    <t>G95  1,624    - 0,180     = 1,444</t>
  </si>
  <si>
    <t>AD  1.419  - 0,196    = 1,223</t>
  </si>
  <si>
    <t>AD    1,419   - 0,189      = 1,230</t>
  </si>
  <si>
    <t>Manuel Ant. Carreteiro Marques</t>
  </si>
  <si>
    <t>0,713  VS  0,769</t>
  </si>
  <si>
    <t>0,720  VS  0,739</t>
  </si>
  <si>
    <t>0,720  VS  0,789</t>
  </si>
  <si>
    <t>1,200  VS  1,239</t>
  </si>
  <si>
    <t>Coop. Agr. Beringel Lda</t>
  </si>
  <si>
    <t>Monte do Pasto Lda</t>
  </si>
  <si>
    <t>0,720  VS  0,749</t>
  </si>
  <si>
    <t>Ideias em Evidência</t>
  </si>
  <si>
    <t>1,208  VS  1,239</t>
  </si>
  <si>
    <t>0,720  VS  0,730</t>
  </si>
  <si>
    <t>Amilcar Guerreiro Charraz</t>
  </si>
  <si>
    <t>16/04/2018 a 22/04/2018</t>
  </si>
  <si>
    <t>Noziba Lda</t>
  </si>
  <si>
    <t>ROD 1.419 - 0,201    = 1,218</t>
  </si>
  <si>
    <t>AG.   0,929 - 0,200   = 0,729</t>
  </si>
  <si>
    <t>G95  1,644 - 0,205   =1,439</t>
  </si>
  <si>
    <t>AD  1.439  - 0,199    = 1,240</t>
  </si>
  <si>
    <t>ROD 1,419   - 0,194      = 1,225</t>
  </si>
  <si>
    <t>AG    0,929  - 0,195      = 0,735</t>
  </si>
  <si>
    <t>G95  1,644    - 0,193     = 1,451</t>
  </si>
  <si>
    <t>AD    1,439   - 0,192      = 1,247</t>
  </si>
  <si>
    <t>Ilíldio Matos Lda</t>
  </si>
  <si>
    <t>0,735  VS  0,879</t>
  </si>
  <si>
    <t xml:space="preserve">1,208  VS  1,249  </t>
  </si>
  <si>
    <t>0,729  VS  0,769</t>
  </si>
  <si>
    <t>Coop. Ag. Beringel Lda</t>
  </si>
  <si>
    <t>Planetas Pontuais V.Vargo</t>
  </si>
  <si>
    <t>Pago 19/4</t>
  </si>
  <si>
    <t>Pago 20/4</t>
  </si>
  <si>
    <t>O TREVO LDA     24/4</t>
  </si>
  <si>
    <t>23/04/2018 a 29/04/2018</t>
  </si>
  <si>
    <t>Emoções a Campo Lda</t>
  </si>
  <si>
    <t>ROD 1.429 - 0,198    = 1,231</t>
  </si>
  <si>
    <t>AG.   0,939 - 0,191   = 0,748</t>
  </si>
  <si>
    <t>G95  1,654 - 0,205   =1,449</t>
  </si>
  <si>
    <t>AD  1.454  - 0,201    = 1,253</t>
  </si>
  <si>
    <t>ROD 1,429   - 0,190      = 1,239</t>
  </si>
  <si>
    <t>AG    0,939  - 0,185      = 0,754</t>
  </si>
  <si>
    <t>G95  1,654    - 0,193     = 1,461</t>
  </si>
  <si>
    <t>AD    1,454   - 0,193      = 1,261</t>
  </si>
  <si>
    <t>0,748  VS  0,774</t>
  </si>
  <si>
    <t>0,754  VS  0,769</t>
  </si>
  <si>
    <t>Leiribeja Lda              27/4</t>
  </si>
  <si>
    <t>Francisco Parrinha           27/4</t>
  </si>
  <si>
    <t>Borboleta Vedeta Lda/Agrária  27/4</t>
  </si>
  <si>
    <t>Farol da Roca Lda            30/4</t>
  </si>
  <si>
    <t>Albino Braga/Jaime P. Braga  30/4</t>
  </si>
  <si>
    <t>Francisco Janeiro   30/4</t>
  </si>
  <si>
    <t>Antonio Cabral Fialho    30/4</t>
  </si>
  <si>
    <t>Jose Augusto Lopes Fialho     30/4</t>
  </si>
  <si>
    <t>Francisco Pires da Costa      30/4</t>
  </si>
  <si>
    <t>30/04/2018 a 30/04/2018</t>
  </si>
  <si>
    <t>1,239  VS  1,269</t>
  </si>
  <si>
    <t>0,754  VS  0,0,799</t>
  </si>
  <si>
    <t>0,754  VS   0,769</t>
  </si>
  <si>
    <t>0,748  VS  0,759</t>
  </si>
  <si>
    <t>1,231  VS n n1,269</t>
  </si>
  <si>
    <t>0,754  VS  0,789</t>
  </si>
  <si>
    <t>Fernando Barbosa Unip.</t>
  </si>
  <si>
    <t>André Afonso Pereira</t>
  </si>
  <si>
    <t>Maio</t>
  </si>
  <si>
    <t>Abril - 73,000 Lits</t>
  </si>
  <si>
    <t>50,500 L</t>
  </si>
  <si>
    <t>Abril         72,000 Lits</t>
  </si>
  <si>
    <t>343,200 Lits</t>
  </si>
  <si>
    <t>239,900 L</t>
  </si>
  <si>
    <t>01/05/2018 a 06/05/2018</t>
  </si>
  <si>
    <t>01/05/2018 a 06/05/2019</t>
  </si>
  <si>
    <t>Agrobicho Lda /cheq. 21 D.             2/5</t>
  </si>
  <si>
    <t>ROD 1.444 - 0,199    = 1,245</t>
  </si>
  <si>
    <t>ROD 1,444  - 0,193      = 1,251</t>
  </si>
  <si>
    <t>AG.   0,954 - 0,200   = 0,754</t>
  </si>
  <si>
    <t>AG    0,954   - 0,194      = 0,760</t>
  </si>
  <si>
    <t>G95  1,674 - 0,207   =1,467</t>
  </si>
  <si>
    <t>G95  1,674    - 0,194     = 1,480</t>
  </si>
  <si>
    <t>AD  1.469  - 0,202    = 1,267</t>
  </si>
  <si>
    <t>AD    1,469   - 0,196      = 1,273</t>
  </si>
  <si>
    <t>0,760  VS  0,774</t>
  </si>
  <si>
    <t>0,754  VS  0,799</t>
  </si>
  <si>
    <t>Nesgas de Terra Lda                        2/5</t>
  </si>
  <si>
    <t>Amilcar Guerreiro Charraz           4/5</t>
  </si>
  <si>
    <t>Sagri Lda                                   3/5</t>
  </si>
  <si>
    <t>Pago 3/5</t>
  </si>
  <si>
    <t>Apogeu das Flores,  Lda   4/5</t>
  </si>
  <si>
    <t>07/05/2018 a 13/05/2018</t>
  </si>
  <si>
    <t>07/05/2018 a 13/05/2019</t>
  </si>
  <si>
    <t>Farol da Roca Lda           9/5</t>
  </si>
  <si>
    <t>Hotelpor Lda</t>
  </si>
  <si>
    <t>Monte do Pasto II</t>
  </si>
  <si>
    <t>0,760  VS  0,804</t>
  </si>
  <si>
    <t>Coop. Agr, Beringel</t>
  </si>
  <si>
    <t>AG    0,954   - 0,192      = 0,762</t>
  </si>
  <si>
    <t>0,755  VS  0,794</t>
  </si>
  <si>
    <t>AG.   0,954 - 0,199  = 0,755</t>
  </si>
  <si>
    <t>1,245  VS  1,284</t>
  </si>
  <si>
    <t>Charneca Pinto Lda</t>
  </si>
  <si>
    <t>0,762  VS  0,774</t>
  </si>
  <si>
    <t>Soc Ag. Monte Novo e Figueirinha   10/5</t>
  </si>
  <si>
    <t>Leiribeja Lda        11/5</t>
  </si>
  <si>
    <t>Luis carlos Prazeres Unipessoal   11/5</t>
  </si>
  <si>
    <t>1,251  VS  1,284</t>
  </si>
  <si>
    <t>Coop. Ag. Beringel/Mt Cortes   11/5</t>
  </si>
  <si>
    <t>Corte Negra e Gonçalves    11/5</t>
  </si>
  <si>
    <t>Pestama e Filha Lda</t>
  </si>
  <si>
    <t>Coop. Ag. Beringel         14/4</t>
  </si>
  <si>
    <t>0,762  VS  0,834</t>
  </si>
  <si>
    <t>Fernando Manuel Contente Cabaça</t>
  </si>
  <si>
    <t>0,762  VS  0,782</t>
  </si>
  <si>
    <t>14/05/2018 a 20/05/2018</t>
  </si>
  <si>
    <t>14/05/2018 a 20/05/2019</t>
  </si>
  <si>
    <t>José Carlos Margalho Bossa</t>
  </si>
  <si>
    <t>Apogeu das Flores</t>
  </si>
  <si>
    <t>Soc Ag Outeiro da Cardeira</t>
  </si>
  <si>
    <t>ROD 1.464 - 0,196    = 1,268</t>
  </si>
  <si>
    <t>AG.   0,974 - 0,198  = 0,776</t>
  </si>
  <si>
    <t>G95  1,694 - 0,197   =1,497</t>
  </si>
  <si>
    <t>AD  1.489  - 0,199    = 1,290</t>
  </si>
  <si>
    <t>ROD 1,464  - 0,188      = 1,276</t>
  </si>
  <si>
    <t>AG    0,974   - 0,191      = 0,783</t>
  </si>
  <si>
    <t>G95  1,694    - 0,185    = 1,509</t>
  </si>
  <si>
    <t>AD    1,489   - 0,191      = 1,298</t>
  </si>
  <si>
    <t>0,783  VS  0,804</t>
  </si>
  <si>
    <t>0,783  VS    0,804</t>
  </si>
  <si>
    <t>0,783  VS  0,834</t>
  </si>
  <si>
    <t>1,276  VS  1,324</t>
  </si>
  <si>
    <t>0,762  VS  0,784</t>
  </si>
  <si>
    <t>0,754  VS  0,819</t>
  </si>
  <si>
    <t>0,754  VS  0,759</t>
  </si>
  <si>
    <t>0,755  VS  0,799</t>
  </si>
  <si>
    <t>0,776  VS  0,874</t>
  </si>
  <si>
    <t>Sesmarias Velhas do Guadiana      17/5</t>
  </si>
  <si>
    <t>1,101  VS  1,200</t>
  </si>
  <si>
    <t>Sândalo Lda            17/5</t>
  </si>
  <si>
    <t>0,783  VS  0,854</t>
  </si>
  <si>
    <t>Manuel Alberto C.  Marques     17/5</t>
  </si>
  <si>
    <t>Joaquim Lourenço S, Matias  18/9</t>
  </si>
  <si>
    <t>Farol da Roca Lda          21/5</t>
  </si>
  <si>
    <t>Retrobeja Lda             21/5</t>
  </si>
  <si>
    <t>Herdade do Rocim        22/5</t>
  </si>
  <si>
    <t>21/05/2018 a 26/05/2018</t>
  </si>
  <si>
    <t>21/05/2018 a 26/05/2019</t>
  </si>
  <si>
    <t>Françlois Raul Vez   23/5</t>
  </si>
  <si>
    <t>ROD 1.489 - 0,199    = 1,290</t>
  </si>
  <si>
    <t>AG.   0,999 - 0,202  = 0,797</t>
  </si>
  <si>
    <t>G95  1,719 - 0,199   =1,520</t>
  </si>
  <si>
    <t>AD  1.514  - 0,202    = 1,312</t>
  </si>
  <si>
    <t>ROD 1,489  - 0,191      = 1,298</t>
  </si>
  <si>
    <t>AG    0,999   - 0,197     = 0,802</t>
  </si>
  <si>
    <t>G95  1,719    - 0,185    = 1,533</t>
  </si>
  <si>
    <t>AD    1,514   - 0,194      = 1,320</t>
  </si>
  <si>
    <t>0,802  VS  0,829</t>
  </si>
  <si>
    <t>0,802  VS  0,839</t>
  </si>
  <si>
    <t>0,802  VS  0,844</t>
  </si>
  <si>
    <t>0,802  VS  0,949</t>
  </si>
  <si>
    <t>LLOPIS PORTUGAL SA   23/5</t>
  </si>
  <si>
    <t>0,802  VS  0879</t>
  </si>
  <si>
    <t>1,298  VS  1,319</t>
  </si>
  <si>
    <t>Limadel 7 Lda                25/5</t>
  </si>
  <si>
    <t>28/05/2018 a 31/05/2018</t>
  </si>
  <si>
    <t>MAP Lda              30/5</t>
  </si>
  <si>
    <t>ROD 1.499 - 0,205    = 1,294</t>
  </si>
  <si>
    <t>AG.   1,004 - 0,204  = 0,800</t>
  </si>
  <si>
    <t xml:space="preserve">   0,800  VS  0,806</t>
  </si>
  <si>
    <t>AD  1.524  - 0,208   = 1,316</t>
  </si>
  <si>
    <t>ROD 1,499  - 0,198      = 1,301</t>
  </si>
  <si>
    <t>AG    1,004   - 0,198     = 0,806</t>
  </si>
  <si>
    <t>G95  1,729    - 0,194    =  1,535</t>
  </si>
  <si>
    <t>G95  1,729 - 0,206   =1,523</t>
  </si>
  <si>
    <t>AD    1,524   - 0,201      = 1,323</t>
  </si>
  <si>
    <t>R/  P.Ref. -0,228 = 1,271</t>
  </si>
  <si>
    <t>A/  P.Ref. -0,225 = 0,779</t>
  </si>
  <si>
    <t>28/5 a 31/5</t>
  </si>
  <si>
    <t>G/  P.Ref. -0,225= 1,504</t>
  </si>
  <si>
    <t>A/  P.Ref.  -0,230 = 1,294</t>
  </si>
  <si>
    <t>AD/P.Ref. - 0,228 = 1,296</t>
  </si>
  <si>
    <t>R / P.Ref. - 0,220 = 1,279</t>
  </si>
  <si>
    <t>A/  P.Ref. - 0,219 = 0,785</t>
  </si>
  <si>
    <t>G/  P.Ref. - 0,216 = 1,1513</t>
  </si>
  <si>
    <t>P. Especiais  21</t>
  </si>
  <si>
    <t>P. Especiais PP</t>
  </si>
  <si>
    <t>Junho</t>
  </si>
  <si>
    <t>83,500 L</t>
  </si>
  <si>
    <t>0,806  VS  0,816</t>
  </si>
  <si>
    <t>Manuel F. C. Parrinha Herd.  1/6</t>
  </si>
  <si>
    <t>312.400 L</t>
  </si>
  <si>
    <t>Soc Ag. Herdade do Moinho Lda   1/6</t>
  </si>
  <si>
    <t>0,806  VS  0,844</t>
  </si>
  <si>
    <t>0,806  VS  0,834</t>
  </si>
  <si>
    <t>0,806  VS  0,864</t>
  </si>
  <si>
    <t>José Manuel Segão Abade</t>
  </si>
  <si>
    <t>Farol da Roca Lda      1/6</t>
  </si>
  <si>
    <t>MAIO        92,100 Lits</t>
  </si>
  <si>
    <t>435,300 Lits</t>
  </si>
  <si>
    <t>Maio - 53,000 Lits</t>
  </si>
  <si>
    <t>DESC 0,16</t>
  </si>
  <si>
    <t>Desc 0,16</t>
  </si>
  <si>
    <t>Pago  4/6</t>
  </si>
  <si>
    <t>4/06/2018 a 10/06/2018</t>
  </si>
  <si>
    <t>4/6 a 10/6</t>
  </si>
  <si>
    <t>AG.   0,994 - 0,204  = 0,790</t>
  </si>
  <si>
    <t>ROD 1.489 - 0,206    = 1,283</t>
  </si>
  <si>
    <t>G95  1,714 - 0,207   =1,507</t>
  </si>
  <si>
    <t>AD  1.514  - 0,209   = 1,305</t>
  </si>
  <si>
    <t>ROD 1,489  - 0,199      = 1,290</t>
  </si>
  <si>
    <t>AG    0,994   - 0,198     = 0,796</t>
  </si>
  <si>
    <t>G95  1,714    - 0,195   =  1,519</t>
  </si>
  <si>
    <t>AD    1,514   - 0,202     = 1,312</t>
  </si>
  <si>
    <t>R/  P.Ref. -0,229= 1,260</t>
  </si>
  <si>
    <t>A/  P.Ref. -0,226 = 0,768</t>
  </si>
  <si>
    <t>G/  P.Ref. -0,226= 1,488</t>
  </si>
  <si>
    <t>A/  P.Ref.  -0,231 = 1,283</t>
  </si>
  <si>
    <t>R / P.Ref. - 0,221 = 1,268</t>
  </si>
  <si>
    <t>A/  P.Ref. - 0,219 = 0,775</t>
  </si>
  <si>
    <t>G/  P.Ref. - 0,217 = 1,497</t>
  </si>
  <si>
    <t>AD/P.Ref. - 0,229 = 1,285</t>
  </si>
  <si>
    <t>0,768  VS  0,769</t>
  </si>
  <si>
    <t>0,775  VS  0,798</t>
  </si>
  <si>
    <t>1,268  VS  1,269</t>
  </si>
  <si>
    <t>Freixiagro Lda     6/6</t>
  </si>
  <si>
    <t>Charneca Pinto             6/6</t>
  </si>
  <si>
    <t>Coop. Ag de Beringel    5/6</t>
  </si>
  <si>
    <t>Coop. Ag de Beringel      5/6</t>
  </si>
  <si>
    <t>Grupo Cabrera   Pré Pag           .5/6</t>
  </si>
  <si>
    <t>1,290  VS  1,329</t>
  </si>
  <si>
    <t>Leiribeja Lda     6/6</t>
  </si>
  <si>
    <t>0,796  VS  0,824</t>
  </si>
  <si>
    <t>José Manuel Biguino Parreira      6/6</t>
  </si>
  <si>
    <t>11/06/2018 a 17/06/2018</t>
  </si>
  <si>
    <t>11/6 a 17/6</t>
  </si>
  <si>
    <t>Oriana Lda                  12/06</t>
  </si>
  <si>
    <t>Antonio Maria Cabral Fialho   BB     13/6</t>
  </si>
  <si>
    <t>José Manuel Segão Abade      BB     13/6</t>
  </si>
  <si>
    <t>Ideias em Evidência            12/6</t>
  </si>
  <si>
    <t>0,000  VS  1,263</t>
  </si>
  <si>
    <t>Maquilenhas Lda         6/6</t>
  </si>
  <si>
    <t>Velusu Lda                                12/6</t>
  </si>
  <si>
    <t>Summer Paradigm Lda       12/6</t>
  </si>
  <si>
    <t>Parcela Salutar Lda           12/6</t>
  </si>
  <si>
    <t>Soc Ag- Pestana e Filha Lda       13/6</t>
  </si>
  <si>
    <t>Laurenrino Barbosa         13/06</t>
  </si>
  <si>
    <t>Albino Pascoal Braga/Jaime Braga  13/06</t>
  </si>
  <si>
    <t>Maquilenhas Unip. Lda   13/6</t>
  </si>
  <si>
    <t>AG.   0,979 - 0,203  = 0,776</t>
  </si>
  <si>
    <t>AG    0,979  - 0,196     = 0,783</t>
  </si>
  <si>
    <t>A/  P.Ref. -0,224 = 0,755</t>
  </si>
  <si>
    <t>A/  P.Ref. - 0,216 = 0,763</t>
  </si>
  <si>
    <t>ROD 1.469 - 0,207    = 1,262</t>
  </si>
  <si>
    <t>ROD 1,469  - 0,200      = 1,269</t>
  </si>
  <si>
    <t>R/  P.Ref. -0,230= 1,239</t>
  </si>
  <si>
    <t>R / P.Ref. - 0,222 = 1,247</t>
  </si>
  <si>
    <t>AD  1.494  - 0,210   = 1,284</t>
  </si>
  <si>
    <t>AD    1,494   - 0,203     = 1,292</t>
  </si>
  <si>
    <t>A/  P.Ref.  -0,232 = 1,262</t>
  </si>
  <si>
    <t>AD/P.Ref. - 0,228 = 1,266</t>
  </si>
  <si>
    <t>G95  1,694 - 0,207   =1,487</t>
  </si>
  <si>
    <t>G95  1,694    - 0,195  =  1,499</t>
  </si>
  <si>
    <t>G/  P.Ref. -0,225= 1,469</t>
  </si>
  <si>
    <t>G/  P.Ref. - 0,217 = 1,477</t>
  </si>
  <si>
    <t>0,783  VS  0,859</t>
  </si>
  <si>
    <t>0,783  VS  0,799</t>
  </si>
  <si>
    <t>0,783  VS  0,879</t>
  </si>
  <si>
    <t>0,783  VS  0,809</t>
  </si>
  <si>
    <t>0,783  VS  0,829</t>
  </si>
  <si>
    <t>0,783  VS  0,839</t>
  </si>
  <si>
    <t>1,269  VS  1,329</t>
  </si>
  <si>
    <t>0,783  VS  0,819</t>
  </si>
  <si>
    <t>José Carlos M. Bossa Lda      BB       13/6</t>
  </si>
  <si>
    <t>José Carlos M. Bossa Lda      BB      13/6</t>
  </si>
  <si>
    <t>0,776  VS  0,856</t>
  </si>
  <si>
    <t>Manuel da Coata N. F. Matques      13/6</t>
  </si>
  <si>
    <t>Herdade do Rocim Lda         14/06</t>
  </si>
  <si>
    <t>Monte do Pasto II             14/6</t>
  </si>
  <si>
    <t>0,783   VS  0,829</t>
  </si>
  <si>
    <t>18/06/2018 a 25/06/2018</t>
  </si>
  <si>
    <t>AG.   0,979 - 0,208  = 0,771</t>
  </si>
  <si>
    <t>G95  1,694 - 0,209   =1,485</t>
  </si>
  <si>
    <t>AG    0,979  - 0,202     = 0,777</t>
  </si>
  <si>
    <t>G95  1,694    - 0,197  =  1,497</t>
  </si>
  <si>
    <t>A/  P.Ref. -0,230 = 0,749</t>
  </si>
  <si>
    <t>G/  P.Ref. -0,228= 1,466</t>
  </si>
  <si>
    <t>A/  P.Ref. - 0,222 = 0,757</t>
  </si>
  <si>
    <t>G/  P.Ref. - 0,219 = 1,475</t>
  </si>
  <si>
    <t>18/06 a 25/06</t>
  </si>
  <si>
    <t>Fernando Barbosa Unip. Lda  19/6</t>
  </si>
  <si>
    <t>Paulo André Garrido Herdeiros  19/6</t>
  </si>
  <si>
    <t>AgroBicho Lda                              19/6</t>
  </si>
  <si>
    <t>0,771  VS  0,772</t>
  </si>
  <si>
    <t>José Ganhão Unip.   21/06</t>
  </si>
  <si>
    <t>Coop Ag Beringel Lda   21/6</t>
  </si>
  <si>
    <t>Leiribeja Lda   21/6</t>
  </si>
  <si>
    <t>Soc Ag. Outeiro da Cardeira   21/6</t>
  </si>
  <si>
    <t>Luis carlos Prazeres  Unip.    21/6</t>
  </si>
  <si>
    <t>0,771  VS  0,777</t>
  </si>
  <si>
    <t>0,771  VS  0,819</t>
  </si>
  <si>
    <t xml:space="preserve">1,262  VS  1,309  </t>
  </si>
  <si>
    <t>1,269  VS  1,309</t>
  </si>
  <si>
    <t>0,777  VS  0,809</t>
  </si>
  <si>
    <t>0,777  VS  0,829</t>
  </si>
  <si>
    <t>0,777  VS  0,819</t>
  </si>
  <si>
    <t>0,777  nVS  0,799</t>
  </si>
  <si>
    <t>Soc Agr. Monte Novo e Figueririnha  22/6</t>
  </si>
  <si>
    <t xml:space="preserve">0,777  VS  0,787  </t>
  </si>
  <si>
    <t>0,787  VS  0,82</t>
  </si>
  <si>
    <t>1,247  VS  1,269</t>
  </si>
  <si>
    <t>Maquilenhas Unipessoal Lda   25/6</t>
  </si>
  <si>
    <t>MAP Lda           25/26/06</t>
  </si>
  <si>
    <t>Llopis Poirtugal SA      25/06</t>
  </si>
  <si>
    <t>Ideias Em vidência  25/06</t>
  </si>
  <si>
    <t xml:space="preserve"> 25/06/2019 a 30/06/2018</t>
  </si>
  <si>
    <t>25/06/201/ a 30/06/2018</t>
  </si>
  <si>
    <t>25/06 a 30/06</t>
  </si>
  <si>
    <t>Alexandre Lebre Palma Unip. Lda  26/6</t>
  </si>
  <si>
    <t>Summer Paradigm Lda            29/6</t>
  </si>
  <si>
    <t>Parcela Salutar Lda                   29/6</t>
  </si>
  <si>
    <t>ROD 1.464 - 0,207    = 1,257</t>
  </si>
  <si>
    <t>AG.   0,974 - 0,208  = 0,766</t>
  </si>
  <si>
    <t>G95  1,684 - 0,206   =1,478</t>
  </si>
  <si>
    <t>AD  1.489  - 0,210   = 1,279</t>
  </si>
  <si>
    <t>ROD 1,464  - 0,201      = 1,263</t>
  </si>
  <si>
    <t>AG    0,974  - 0,202     = 0,772</t>
  </si>
  <si>
    <t>G95  1,684    - 0,193  =  1,491</t>
  </si>
  <si>
    <t>AD    1,489   - 0,204     = 1,285</t>
  </si>
  <si>
    <t>R/  P.Ref. -0,230= 1,234</t>
  </si>
  <si>
    <t>A/  P.Ref. -0,229 = 0,745</t>
  </si>
  <si>
    <t>G/  P.Ref. -0,224= 1,460</t>
  </si>
  <si>
    <t>A/  P.Ref.  -0,232 = 1,257</t>
  </si>
  <si>
    <t>R / P.Ref. - 0,223 = 1,241</t>
  </si>
  <si>
    <t>A/  P.Ref. - 0,223 = 0,751</t>
  </si>
  <si>
    <t>G/  P.Ref. - 0,215 = 1,469</t>
  </si>
  <si>
    <t>AD/P.Ref. - 0,229 = 1,260</t>
  </si>
  <si>
    <t>Joaquim Luis Vilhena        28/9</t>
  </si>
  <si>
    <t>0,772  VS  0,799</t>
  </si>
  <si>
    <t>Fernando José Cabaça Ruaz         29/6</t>
  </si>
  <si>
    <t>0,766  VS  0,814</t>
  </si>
  <si>
    <t>0,772  VS  0,874</t>
  </si>
  <si>
    <t>1,269  VS  1,349</t>
  </si>
  <si>
    <t>0,766  VS  0,786</t>
  </si>
  <si>
    <t>Beatriz Cidoncha  29/6</t>
  </si>
  <si>
    <t>Ilídio José Vieira de Matos      28/6</t>
  </si>
  <si>
    <t>Mês Hom. 201</t>
  </si>
  <si>
    <t>124,500 L</t>
  </si>
  <si>
    <t>436,500 L</t>
  </si>
  <si>
    <t>Maio        92,100 Lits</t>
  </si>
  <si>
    <t>Junho        129,000 Lits</t>
  </si>
  <si>
    <t>Junho  - 16,000 Lits</t>
  </si>
  <si>
    <t xml:space="preserve">        564,300 Lits</t>
  </si>
  <si>
    <t>145,000 Mês</t>
  </si>
  <si>
    <t>% sub.</t>
  </si>
  <si>
    <t>Julho</t>
  </si>
  <si>
    <t>2/07/2018 a 8/07/2018</t>
  </si>
  <si>
    <t>Leiribeja Lda                             3/7</t>
  </si>
  <si>
    <t xml:space="preserve">Obj   -   54% </t>
  </si>
  <si>
    <t>G. AD    1,499   - 0,206     = 1,293</t>
  </si>
  <si>
    <t>G95     1,694 - 0,200        =1,494</t>
  </si>
  <si>
    <t>ROD     1.469 - 0,205       = 1,264</t>
  </si>
  <si>
    <t>AG.      0,979 - 0,206      = 0,773</t>
  </si>
  <si>
    <t>G. AD  1.499  - 0,212      = 1,287</t>
  </si>
  <si>
    <t>G95        1,694    - 0,185  =  1,509</t>
  </si>
  <si>
    <t>AG         0,979  - 0,197     = 0,782</t>
  </si>
  <si>
    <t>ROD      1,469  - 0,195      = 1,274</t>
  </si>
  <si>
    <t>Rod 1,469-0,224=   1,245</t>
  </si>
  <si>
    <t>Ag. 0,979-0,224 =    0,755</t>
  </si>
  <si>
    <t>G.95- 1,694 -0,218= 1,476</t>
  </si>
  <si>
    <t>G.Ad. 1,499-0,235= 1,264</t>
  </si>
  <si>
    <t>G.Rod 1,469 - 0,219 =        1,250</t>
  </si>
  <si>
    <t>G. AG.  0,979 - 0,22 =         0,759</t>
  </si>
  <si>
    <t>G.95-   1,694 -0,209=         1,485</t>
  </si>
  <si>
    <t>G. Ad, 1,499 - 0,231 =        1,268</t>
  </si>
  <si>
    <t>0,782  VS  0,819</t>
  </si>
  <si>
    <t>0,782  VS  0,809</t>
  </si>
  <si>
    <t>Limadel 7                               5/6-07</t>
  </si>
  <si>
    <t>Ilídio José Vieira de Matos  5/7</t>
  </si>
  <si>
    <t>Sagri Soc Agr.         5/7</t>
  </si>
  <si>
    <t>?????</t>
  </si>
  <si>
    <t>Francisco M. C. Gomes Peste</t>
  </si>
  <si>
    <t>Maquilenhas Lda</t>
  </si>
  <si>
    <t>0,782  VS  0,879</t>
  </si>
  <si>
    <t>Velusu, Lda A. Piç.    5/7</t>
  </si>
  <si>
    <t>1,274  VS  1,299</t>
  </si>
  <si>
    <t>0,782  VS 0,859</t>
  </si>
  <si>
    <t>0,782  VS  0,859</t>
  </si>
  <si>
    <t>Manuel Alberto Carretiro Marques   5/7</t>
  </si>
  <si>
    <t>Albernoas Brancas -   9/07</t>
  </si>
  <si>
    <t>Ideias em Evidência  9/7</t>
  </si>
  <si>
    <t>9/07/2018 a 15/07/2018</t>
  </si>
  <si>
    <t>Catarina Isabel C. Vieira/ H. Rocim 9/7</t>
  </si>
  <si>
    <t>Soc Agr. Paço do Conde   9/07</t>
  </si>
  <si>
    <t>Agroalentejo Lda    10/7</t>
  </si>
  <si>
    <t>Farol da Roca Lda           10/7</t>
  </si>
  <si>
    <t>Jaime P. Braga   11-12/07</t>
  </si>
  <si>
    <t>Rod      1,474 - 0,226   =   1,248</t>
  </si>
  <si>
    <t>Ag.       0,984 - 0,226    =    0,758</t>
  </si>
  <si>
    <t>G.95-   1,699 - 0,219    =   1,480</t>
  </si>
  <si>
    <t>G.Ad.  1,504  - 0,236   =    1,268</t>
  </si>
  <si>
    <t>G.Rod   1,474  -   0,221   =   1,253</t>
  </si>
  <si>
    <t>G. AG.   0,984  -  0,222    =   0,762</t>
  </si>
  <si>
    <t>G.95-     1,699  -   0,211   =   1,488</t>
  </si>
  <si>
    <t>G. Ad,    1,504  -  0,233   =   1,271</t>
  </si>
  <si>
    <t>ROD     1.474 - 0,206       = 1,268</t>
  </si>
  <si>
    <t>AG.      0,984 - 0,208      = 0,776</t>
  </si>
  <si>
    <t>G95     1,699 - 0,201        =1,498</t>
  </si>
  <si>
    <t>G. AD  1.504  - 0,214      = 1,290</t>
  </si>
  <si>
    <t>ROD      1,474  - 0,196      = 1,278</t>
  </si>
  <si>
    <t>AG         0,984  - 0,200    = 0,784</t>
  </si>
  <si>
    <t>G95        1,699    - 0,186  =  1,513</t>
  </si>
  <si>
    <t>G. AD    1,504   - 0,208    = 1,296</t>
  </si>
  <si>
    <t>1,278  VS  1,324</t>
  </si>
  <si>
    <t>0,784  VS  0,834</t>
  </si>
  <si>
    <t>0,784  VS  0,864</t>
  </si>
  <si>
    <t>Soc Ag. Da Figueirinha Lda    11/7</t>
  </si>
  <si>
    <t>Maquilenha Lda.   11/07</t>
  </si>
  <si>
    <t>Paulo André Garrido Herdeiros  12/7</t>
  </si>
  <si>
    <t>0,784  VS  0,814</t>
  </si>
  <si>
    <t>0,776  VS  0,824</t>
  </si>
  <si>
    <t>Coop. Ag. Beringel, Lda     13/7</t>
  </si>
  <si>
    <t>Amilcar Guerreiro Charraz Lda  13/7</t>
  </si>
  <si>
    <t>Soc. Agr. Paço do Conde Lda   13/7</t>
  </si>
  <si>
    <t>Apogeu das Flores Lda  12/7</t>
  </si>
  <si>
    <t>0,784  VS  0,984</t>
  </si>
  <si>
    <t>Francois Raoul Vez  13/7</t>
  </si>
  <si>
    <t>0,784  VS  0,794</t>
  </si>
  <si>
    <t>Velusu. Lda  13/7</t>
  </si>
  <si>
    <t>0,784  VS  0,804</t>
  </si>
  <si>
    <t>16/07/2018 a 22/07/2018</t>
  </si>
  <si>
    <t>16/07/2018 a 022/07/2018</t>
  </si>
  <si>
    <t>Coop. Ag. Beringel, Lda     16/7</t>
  </si>
  <si>
    <t>Velusu. Lda                          16/7</t>
  </si>
  <si>
    <t>Agrobicho Lda                      16/7</t>
  </si>
  <si>
    <t>Nuno Cavaco                         16/7</t>
  </si>
  <si>
    <t>António Amândio Bexiga Gois  17/7</t>
  </si>
  <si>
    <t>5 X 208 (lits) Lubrific.</t>
  </si>
  <si>
    <t>Monte do Pasto II                  17/7</t>
  </si>
  <si>
    <t>Retrobeja Lda                    17/7</t>
  </si>
  <si>
    <t>Leiribeja Lda                     17/7</t>
  </si>
  <si>
    <t>Francisco Ferro                 17/7</t>
  </si>
  <si>
    <t>Fernando Cabaça             17/7</t>
  </si>
  <si>
    <t>Rod      1,469 - 0,225   =   1,244</t>
  </si>
  <si>
    <t>Ag.       0,979 - 0,225    =    0,754</t>
  </si>
  <si>
    <t>G.95-   1,699 - 0,221    =   1,478</t>
  </si>
  <si>
    <t>G.Ad.  1,499  - 0,236   =    1,263</t>
  </si>
  <si>
    <t>G.Rod   1,469  -   0,221   =   1,248</t>
  </si>
  <si>
    <t>G. AG.   0,979  -  0,221    =   0,758</t>
  </si>
  <si>
    <t>G.95-     1,699  -   0,212   =   1,487</t>
  </si>
  <si>
    <t>G. Ad,    1,499  -  0,232   =   1,267</t>
  </si>
  <si>
    <t>ROD     1.469 - 0,206       = 1,263</t>
  </si>
  <si>
    <t>AG.      0,979 - 0,207      = 0,772</t>
  </si>
  <si>
    <t>G95     1,699 - 0,202        =1,497</t>
  </si>
  <si>
    <t>G. AD  1.499  - 0,214      = 1,285</t>
  </si>
  <si>
    <t>ROD      1,469  - 0,196      = 1,273</t>
  </si>
  <si>
    <t>AG         0,979  - 0,198    = 0,781</t>
  </si>
  <si>
    <t>G95        1,699    - 0,187  =  1,512</t>
  </si>
  <si>
    <t>G. AD    1,499   - 0,208    = 1,292</t>
  </si>
  <si>
    <t>Llopis Portugal SA             19/7</t>
  </si>
  <si>
    <t>Carlos Manuel Vidinha Raposo     23/7</t>
  </si>
  <si>
    <t>José Manuel Biguino Parreira      23/7</t>
  </si>
  <si>
    <t>Fernando Basrbosa Unipessoal Lda  23/7</t>
  </si>
  <si>
    <t>Summer Paradigm Lda            23/7</t>
  </si>
  <si>
    <t>23/07/2018 a 29/07/2018</t>
  </si>
  <si>
    <t>23/07/2018 a 029/07/2018</t>
  </si>
  <si>
    <t>1,263  VS  1,309</t>
  </si>
  <si>
    <t>0,772  VD  0,819</t>
  </si>
  <si>
    <t>0,784  VS  0.789</t>
  </si>
  <si>
    <t>0,772  VS  0,819</t>
  </si>
  <si>
    <t>0,781  VS  0,829</t>
  </si>
  <si>
    <t>1,273  VS  1,309</t>
  </si>
  <si>
    <t>0,772  VS  0,809</t>
  </si>
  <si>
    <t>0,781  VS  0,859</t>
  </si>
  <si>
    <t>Apogeu das Flores                 23/7</t>
  </si>
  <si>
    <t>Maquilenhas Lda          23/07</t>
  </si>
  <si>
    <t>Luis Carlos Prazeres Sousa Unip.     24/7</t>
  </si>
  <si>
    <t>Ideiuas em Evidência       24/7</t>
  </si>
  <si>
    <t>Paulo André Garrido Herdeiros   24/7</t>
  </si>
  <si>
    <t>ROD     1.454 - 0,209      = 1,245</t>
  </si>
  <si>
    <t>AG.      0,964 - 0,209      = 0,755</t>
  </si>
  <si>
    <t>G95     1,684 - 0,206        =1,478</t>
  </si>
  <si>
    <t>ROD      1,454  - 0,199     = 1,255</t>
  </si>
  <si>
    <t>AG         0,964  - 0,200    = 0,764</t>
  </si>
  <si>
    <t>G95        1,684    - 0,191  =  1,493</t>
  </si>
  <si>
    <t xml:space="preserve">G. AD    1,484   - 0,236   = </t>
  </si>
  <si>
    <t xml:space="preserve">G. AD  1.484  - 0,214      = </t>
  </si>
  <si>
    <t>Rod      1,454 - 0,229   =   1,225</t>
  </si>
  <si>
    <t>Ag.       0,964 - 0,227   =    0,737</t>
  </si>
  <si>
    <t>G.95-   1,684 - 0,224    =   1,460</t>
  </si>
  <si>
    <t>G.Ad.  1,484  -    =    1,263</t>
  </si>
  <si>
    <t>G. Ad,    1,484  -  0,236  =   1,248</t>
  </si>
  <si>
    <t>G.Rod   1,454  -   0,224   =   1,230</t>
  </si>
  <si>
    <t>G. AG.   0,964  -  0,223    =   0,741</t>
  </si>
  <si>
    <t>G.95-     1,684  -   0,215   =   1,469</t>
  </si>
  <si>
    <t>0,764  VS  0,804</t>
  </si>
  <si>
    <t>0,764  VS  0,864</t>
  </si>
  <si>
    <t>0,755  VS  0,774</t>
  </si>
  <si>
    <t>0,755  VS  0,824</t>
  </si>
  <si>
    <t>Soc Agr. Monte Novo e Figueirinha  26/7</t>
  </si>
  <si>
    <t>António Afonso Mauzinho Raposo  26/7</t>
  </si>
  <si>
    <t>Manuel Rodrigues Sá Serino        25/7</t>
  </si>
  <si>
    <t>Monte dos Patos                    26/07</t>
  </si>
  <si>
    <t>Rocim Agro Industria lda /  GAS AQUEC.</t>
  </si>
  <si>
    <t>0,764  VS  0,784</t>
  </si>
  <si>
    <t>Herança Manuel F. Casadsinho Parrinha</t>
  </si>
  <si>
    <t>Francisco Charneca Pinto Herd   27/7</t>
  </si>
  <si>
    <t>Augusto Casadinho Herdeiros  28/7</t>
  </si>
  <si>
    <t>Francisco M Peste   28/7</t>
  </si>
  <si>
    <t xml:space="preserve">Reinaldo António G. Engrossa  </t>
  </si>
  <si>
    <t>Soc Agr. Pestana e Fiçha Lda   31/7</t>
  </si>
  <si>
    <t>Soc Agr. Outeiro nda Cardeira   31/7</t>
  </si>
  <si>
    <t>ROD     1.474 - 0,205      = 1,269</t>
  </si>
  <si>
    <t>AG.      0,984 - 0,201      = 0,783</t>
  </si>
  <si>
    <t>G95     1,714 - 0,202        =1,512</t>
  </si>
  <si>
    <t>G. AD  1.504  - 0,200      =  1,304</t>
  </si>
  <si>
    <t>ROD      1,474  - 0,195     = 1,279</t>
  </si>
  <si>
    <t>AG         0,984  - 0,192    = 0,792</t>
  </si>
  <si>
    <t>G95        1,714    - 0,188  =  1,526</t>
  </si>
  <si>
    <t>G. AD    1,504   - 0,194  = 1,310</t>
  </si>
  <si>
    <t>Rod      1,474 - 0,224   =   1,250</t>
  </si>
  <si>
    <t>Ag.       0,984 - 0,219  =    0,765</t>
  </si>
  <si>
    <t>G.95-   1,714 - 0,221    =   1,493</t>
  </si>
  <si>
    <t>G.Ad.  1,504  - 0,222    =    1,282</t>
  </si>
  <si>
    <t>G.Rod   1,474  -   0,219   =   1,255</t>
  </si>
  <si>
    <t>G. AG.   0,984  -  0,214   =   0,770</t>
  </si>
  <si>
    <t>G.95-     1,714  -   0,212   =   1,502</t>
  </si>
  <si>
    <t>G. Ad,    1,504  -  0,219  =   1,285</t>
  </si>
  <si>
    <t>30/07/2018 a 31/07/2018</t>
  </si>
  <si>
    <t>0,792  VS  0,864</t>
  </si>
  <si>
    <t>0,792  VS  0,804</t>
  </si>
  <si>
    <t>109500 L</t>
  </si>
  <si>
    <t>Julho        146,800 Lits</t>
  </si>
  <si>
    <t>Julho  + 1,800 Lits</t>
  </si>
  <si>
    <t xml:space="preserve">        711,100 Lits</t>
  </si>
  <si>
    <t>546000 L</t>
  </si>
  <si>
    <t xml:space="preserve">Obj   -  42,3% </t>
  </si>
  <si>
    <t>1/08/2018 a 5 /08/2018</t>
  </si>
  <si>
    <t>1/08/2018 a 5/08/2018</t>
  </si>
  <si>
    <t>Jose Carlos Bossa</t>
  </si>
  <si>
    <t xml:space="preserve">José Henrique Margalho Bossa </t>
  </si>
  <si>
    <t xml:space="preserve">Sara </t>
  </si>
  <si>
    <t>Luis Carlos se Sousa Unip</t>
  </si>
  <si>
    <t>Desc 0,14</t>
  </si>
  <si>
    <t>0,783  VS  0,803</t>
  </si>
  <si>
    <t>Desc 0,12</t>
  </si>
  <si>
    <t>Desc. 0,14</t>
  </si>
  <si>
    <t>António Maria s. Cabral Fialho</t>
  </si>
  <si>
    <t>Coop Beringel</t>
  </si>
  <si>
    <t>Coop. Beringel</t>
  </si>
  <si>
    <t>6/808/2018 a 12 /08/2018</t>
  </si>
  <si>
    <t>6/08/2018 a 12/08/2018</t>
  </si>
  <si>
    <t>0,765  VS  0,773</t>
  </si>
  <si>
    <t>Ideias em Evidênciaxs</t>
  </si>
  <si>
    <t>Desc   Esp 30/Dias</t>
  </si>
  <si>
    <t>Soc Ag. Cebo-linho Lda  Ric. Jan.</t>
  </si>
  <si>
    <t>Desc Esp. 30 D.</t>
  </si>
  <si>
    <t>ROD     1.469 - 0,205      = 1,264</t>
  </si>
  <si>
    <t>AG.      0,979 - 0,200      = 0,779</t>
  </si>
  <si>
    <t>G95     1,724 - 0,202        =1,522</t>
  </si>
  <si>
    <t>G. AD  1.499  - 0,205      =  1,294</t>
  </si>
  <si>
    <t>ROD      1,469  - 0,195     = 1,274</t>
  </si>
  <si>
    <t>AG         0,979  - 0,191    = 0,788</t>
  </si>
  <si>
    <t>G95        1,724    - 0,188  =  1,536</t>
  </si>
  <si>
    <t>G. AD    1,499   - 0,200  = 1,299</t>
  </si>
  <si>
    <t>Rod      1,469 - 0,224   =   1,245</t>
  </si>
  <si>
    <t>Ag.       0,979 - 0,219  =    0,760</t>
  </si>
  <si>
    <t>G.95-   1,724 - 0,221    =   1,503</t>
  </si>
  <si>
    <t>G.Ad.  1,499  - 0,227    =    1,272</t>
  </si>
  <si>
    <t>G.Rod   1,469  -   0,219   =   1,250</t>
  </si>
  <si>
    <t>G. AG.   0,979 -  0,214   =   0,765</t>
  </si>
  <si>
    <t>G.95-     1,724  -   0,212   =   1,512</t>
  </si>
  <si>
    <t>G. Ad,    1,499  -  0,225  =   1,274</t>
  </si>
  <si>
    <t>Desc 0,10</t>
  </si>
  <si>
    <t>Parcela Salutar Lda</t>
  </si>
  <si>
    <t>Farol da Roca Lda    6/8</t>
  </si>
  <si>
    <t>Soc Ag &lt;Outeiro da Cardeira Lda</t>
  </si>
  <si>
    <t>Desc 0,18</t>
  </si>
  <si>
    <t>Auto Eletrica Alvitense</t>
  </si>
  <si>
    <t>Coop Ag. Beringel</t>
  </si>
  <si>
    <t>Amilcar  Guerreiro Charraz</t>
  </si>
  <si>
    <t>Trilho da Lebre Lda -    BVSerpa</t>
  </si>
  <si>
    <t>Soc Ag.Monte Novo  Figueirinha</t>
  </si>
  <si>
    <t>Soc Ag das Albernoas</t>
  </si>
  <si>
    <t>Nesgas de Terra</t>
  </si>
  <si>
    <t>Herdade de Conqueiros</t>
  </si>
  <si>
    <t>Luis Carlos Prazeres Unip.</t>
  </si>
  <si>
    <t>13/08/2018 a 19 /08/2018</t>
  </si>
  <si>
    <t>13/08/2018 a 19/08/2018</t>
  </si>
  <si>
    <t>Soc Agr. Herdade do Moinho Lda</t>
  </si>
  <si>
    <t>Francisco Ant Rocha Ferro</t>
  </si>
  <si>
    <t>O TREVO Lda</t>
  </si>
  <si>
    <t>Francisco José Dias Coirdeiro</t>
  </si>
  <si>
    <t>Rod      1,474 - 0,223   =   1,251</t>
  </si>
  <si>
    <t>Ag.       0,984- 0,218  =    0,766</t>
  </si>
  <si>
    <t>G.95-   1,709 - 0,219    =   1,490</t>
  </si>
  <si>
    <t>G.Ad.  1,504  - 0,227    =   1,277</t>
  </si>
  <si>
    <t>G.Rod   1,474  -   0,218   =   1,256</t>
  </si>
  <si>
    <t>G. AG.   0,984 -  0,213   =   0,771</t>
  </si>
  <si>
    <t>G.95-     1,709 -   0,211  =   1,498</t>
  </si>
  <si>
    <t>G. Ad,    1,504  -  0,224  =   1,280</t>
  </si>
  <si>
    <t>ROD     1.474 - 0,203      = 1,271</t>
  </si>
  <si>
    <t>AG.      0,984 - 0,200      = 0,784</t>
  </si>
  <si>
    <t>G95     1,709 - 0,201       =1,508</t>
  </si>
  <si>
    <t>G. AD  1.504  - 0,205      =  1,299</t>
  </si>
  <si>
    <t>ROD      1,474  - 0,194     = 1,280</t>
  </si>
  <si>
    <t>AG         0,984  - 0,191    = 0,793</t>
  </si>
  <si>
    <t>G95        1,709    - 0,186  =  1,523</t>
  </si>
  <si>
    <t>G. AD    1,504   - 0,199  = 1,305</t>
  </si>
  <si>
    <t>0,793  VS  0,834</t>
  </si>
  <si>
    <t>Reinaldo Engrossa</t>
  </si>
  <si>
    <t>Maquilemhas Lda</t>
  </si>
  <si>
    <t>MAP Lda</t>
  </si>
  <si>
    <t>Desc. 0,18</t>
  </si>
  <si>
    <t>Desc 0,17</t>
  </si>
  <si>
    <t>Apogeu das Flores Lda</t>
  </si>
  <si>
    <t>20/08/2018 a 26/08/2018</t>
  </si>
  <si>
    <t>Soc Agr. Herdade da Figueirinha Lda</t>
  </si>
  <si>
    <t>2 x 208 Lits  Lub.</t>
  </si>
  <si>
    <t>ROD     1.474 - 0,201      = 1,273</t>
  </si>
  <si>
    <t>AG.      0,984 - 0,198      = 0,786</t>
  </si>
  <si>
    <t>G95     1,709 - 0,200       =1,509</t>
  </si>
  <si>
    <t>G. AD  1.504  - 0,203      =  1,301</t>
  </si>
  <si>
    <t>ROD      1,474  - 0,191     = 1,283</t>
  </si>
  <si>
    <t>AG         0,984  - 0,188    = 0,796</t>
  </si>
  <si>
    <t>G95        1,709    - 0,185  =  1,524</t>
  </si>
  <si>
    <t>G. AD    1,504   - 0,197  = 1,307</t>
  </si>
  <si>
    <t>Rod      1,474 - 0,221   =   1,253</t>
  </si>
  <si>
    <t>Ag.       0,984- 0,216  =    0,768</t>
  </si>
  <si>
    <t>G.95-   1,709 - 0,218    =   1,491</t>
  </si>
  <si>
    <t>G.Ad.  1,504  - 0,225    =   1,279</t>
  </si>
  <si>
    <t>G.Rod   1,474  -   0,216   =   1,258</t>
  </si>
  <si>
    <t>G. AG.   0,984 -  0,211   =   0,773</t>
  </si>
  <si>
    <t>G.95-     1,709 -   0,210  =   1,499</t>
  </si>
  <si>
    <t>G. Ad,    1,504  -  0,221  =   1,283</t>
  </si>
  <si>
    <t>Ideias em Evidência Lda</t>
  </si>
  <si>
    <t>Fernando Barbosa Unip. Lda</t>
  </si>
  <si>
    <t>Farol da Roca Lda</t>
  </si>
  <si>
    <t>Llopis Portugal Sa</t>
  </si>
  <si>
    <t>Llopis portugal SA</t>
  </si>
  <si>
    <t>Desc 0,00</t>
  </si>
  <si>
    <t>Soc Ag Paço do Conde Lda</t>
  </si>
  <si>
    <t>Lub. 4 x 20 Lits  1 x 206 Lits</t>
  </si>
  <si>
    <t>José Carlos M. Bossa     3/09</t>
  </si>
  <si>
    <t>Inês Palácio Ortega  3/09</t>
  </si>
  <si>
    <t>Mestopagri Lda</t>
  </si>
  <si>
    <t>Summer Paradigm Lda</t>
  </si>
  <si>
    <t>Pasço do Conde Lda</t>
  </si>
  <si>
    <t>1,258 €/Lit</t>
  </si>
  <si>
    <t>O Trevo Lda</t>
  </si>
  <si>
    <t>27/08/2018 a 31/08/2018</t>
  </si>
  <si>
    <t>ROD     1.479 - 0,201      = 1,278</t>
  </si>
  <si>
    <t>AG.      0,989 - 0,198      = 0,791</t>
  </si>
  <si>
    <t>G95     1,714- 0,197       =1,517</t>
  </si>
  <si>
    <t>G. AD  1.504  - 0,198      =  1,306</t>
  </si>
  <si>
    <t>ROD      1,479  - 0,191     = 1,288</t>
  </si>
  <si>
    <t>AG         0,989  - 0,189    = 0,800</t>
  </si>
  <si>
    <t>G95        1,714    - 0,183  =  1,531</t>
  </si>
  <si>
    <t>G. AD    1,504   - 0,192  = 1,312</t>
  </si>
  <si>
    <t>Rod      1,479 - 0,221   =   1,258</t>
  </si>
  <si>
    <t>Ag.       0,989- 0,216  =    0,773</t>
  </si>
  <si>
    <t>G.95-   1,714 - 0,216    =   1,498</t>
  </si>
  <si>
    <t>G.Ad.  1,504  - 0,220    =   1,284</t>
  </si>
  <si>
    <t>G.Rod   1,479  -   0,216   =   1,263</t>
  </si>
  <si>
    <t>G. AG.   0,989 -  0,212   =   0,777</t>
  </si>
  <si>
    <t>G.95-     1,714 -   0,207  =   1,507</t>
  </si>
  <si>
    <t>G. Ad,    1,504  -  0,216  =   1,288</t>
  </si>
  <si>
    <t xml:space="preserve">Luis Carlos Prazeres </t>
  </si>
  <si>
    <t>Carmim Lda</t>
  </si>
  <si>
    <t>Farol da Roca Lda                      31/08</t>
  </si>
  <si>
    <t>Coop Ag Beringel                              31/8</t>
  </si>
  <si>
    <t>Paulo André Garrido Herdeiros    31/8</t>
  </si>
  <si>
    <t>Mário Costa       Reguengos       31/8</t>
  </si>
  <si>
    <t>Rocim- Agro Industia      30/8</t>
  </si>
  <si>
    <t>Soc nAg Monte Novo e Figueirinha   30/8</t>
  </si>
  <si>
    <t>Estrelas e Melodias - Agrária   31/8</t>
  </si>
  <si>
    <t>Refugio Favorito - Agrária     31/8</t>
  </si>
  <si>
    <t>Manuel Ant. Carreteiro Marques  31/8</t>
  </si>
  <si>
    <t>Llopis Portugal SA                     31/8</t>
  </si>
  <si>
    <t>106,300 L</t>
  </si>
  <si>
    <t>652,300 L</t>
  </si>
  <si>
    <t>Agosto      154,100 Lits</t>
  </si>
  <si>
    <t>865,200 Lits</t>
  </si>
  <si>
    <t>Agosto + 9,100 L</t>
  </si>
  <si>
    <t xml:space="preserve">Obj   -  49,3% </t>
  </si>
  <si>
    <t>03/09/2018 a 09/09/2018</t>
  </si>
  <si>
    <t>Posto  Vale Vargo ?</t>
  </si>
  <si>
    <t>ROD     1.484 - 0,19      = 1,294</t>
  </si>
  <si>
    <t>AG.      0,994 - 0,188      = 0,806</t>
  </si>
  <si>
    <t>G95     1,734- 0,209       =1,525</t>
  </si>
  <si>
    <t>G. AD  1.514  - 0,191     =  1,323</t>
  </si>
  <si>
    <t>ROD      1,484  - 0,180     = 1,304</t>
  </si>
  <si>
    <t>G95        1,734    - 0,194  =  1,540</t>
  </si>
  <si>
    <t>G. AD    1,514   - 0,184  = 1,330</t>
  </si>
  <si>
    <t>Rod      1,484 - 0,210   =   1,274</t>
  </si>
  <si>
    <t>Ag.       0,994- 0,206  =    0,788</t>
  </si>
  <si>
    <t>G.95-   1,734 - 0,227    =   1,507</t>
  </si>
  <si>
    <t>G.Ad.  1,514  - 0,213    =   1,301</t>
  </si>
  <si>
    <t>G.Rod   1,484  -   0,205   =   1,279</t>
  </si>
  <si>
    <t>G. AG.   0,994 -  0,202   =   0,792</t>
  </si>
  <si>
    <t>G.95-     1,734 -   0,219  =   1,515</t>
  </si>
  <si>
    <t>G. Ad,    1,514  -  0,209  =   1,305</t>
  </si>
  <si>
    <t>AG         0,994  - 0,179    = 0,815</t>
  </si>
  <si>
    <t>Retrobeja</t>
  </si>
  <si>
    <t>1,304   VS    1324</t>
  </si>
  <si>
    <t>Luis Carlos Prazeres Sousa Unipessoal</t>
  </si>
  <si>
    <t>10/09/2018 a 16/09/2018</t>
  </si>
  <si>
    <t>0,815  VS  0,829</t>
  </si>
  <si>
    <t>Carmim-Coop Ag.   Reg/Mons.</t>
  </si>
  <si>
    <t>ROD     1.494 - 0,196      = 1,298</t>
  </si>
  <si>
    <t>AG.      1,004 - 0,195     = 0,809</t>
  </si>
  <si>
    <t>G95     1,719- 0,206      =1,513</t>
  </si>
  <si>
    <t>ROD      1,494  - 0,187    = 1,307</t>
  </si>
  <si>
    <t>AG         1,004  - 0,186    = 0,818</t>
  </si>
  <si>
    <t>G95        1,719    - 0,191  =  1,528</t>
  </si>
  <si>
    <t>Rod      1,494 - 0,216   =   1,278</t>
  </si>
  <si>
    <t>Ag.       1,004 - 0,213  =    0,791</t>
  </si>
  <si>
    <t>G.95-   1,719 - 0,225    =   1,494</t>
  </si>
  <si>
    <t>G.Rod   1,494  -   0,211   =   1,283</t>
  </si>
  <si>
    <t>G. AG.   1,004 -  0,208   =   0,796</t>
  </si>
  <si>
    <t>G.95-     1,719 -   0,216  =   1,503</t>
  </si>
  <si>
    <t>0,818  VS  0,838</t>
  </si>
  <si>
    <t>1,307  VS  1,334</t>
  </si>
  <si>
    <t>1,307  VS  1,374</t>
  </si>
  <si>
    <t>1,528  VS  1,599</t>
  </si>
  <si>
    <t>479.7</t>
  </si>
  <si>
    <t>0,818  VS  0,854</t>
  </si>
  <si>
    <t>Trevo Lda</t>
  </si>
  <si>
    <t>G. AD  1.524  - 0,197     =  1,327</t>
  </si>
  <si>
    <t>G. AD    1,524   - 0,191  = 1,333</t>
  </si>
  <si>
    <t>G.Ad.  1,524  - 0,219    =   1,305</t>
  </si>
  <si>
    <t>G. Ad,    1,524  -  0,215  =   1,309</t>
  </si>
  <si>
    <t>Luis Borges</t>
  </si>
  <si>
    <t>0,809  VS  0,830</t>
  </si>
  <si>
    <t>0,818  VS  0,839</t>
  </si>
  <si>
    <t>Farol da Roca</t>
  </si>
  <si>
    <t>Paulo André Garrido Herdeiros</t>
  </si>
  <si>
    <t>0,818  VS  0,834</t>
  </si>
  <si>
    <t>Soc Ag Monte Novo e Figueirinha</t>
  </si>
  <si>
    <t>0,818  VS  0,998</t>
  </si>
  <si>
    <t>NOZDBA Lda</t>
  </si>
  <si>
    <t>17/09/2018 a 23/09/2018</t>
  </si>
  <si>
    <t>ROD     1.494 - 0,198      = 1,296</t>
  </si>
  <si>
    <t>AG.      1,004 - 0,196     = 0,808</t>
  </si>
  <si>
    <t>G95     1,709- 0,206      =1,503</t>
  </si>
  <si>
    <t>G. AD  1.524  - 0,199     =  1,325</t>
  </si>
  <si>
    <t>ROD      1,494  - 0,188    = 1,306</t>
  </si>
  <si>
    <t>AG         1,004  - 0,187    = 0,817</t>
  </si>
  <si>
    <t>G95        1,709    - 0,191  =  1,518</t>
  </si>
  <si>
    <t>G. AD    1,524   - 0,193  = 1,331</t>
  </si>
  <si>
    <t>Rod      1,494 - 0,217  =   1,277</t>
  </si>
  <si>
    <t>Ag.       1,004 - 0,214  =    0,790</t>
  </si>
  <si>
    <t>G.95-   1,709 - 0,224    =   1,485</t>
  </si>
  <si>
    <t>G.Rod   1,494  -   0,212   =   1,282</t>
  </si>
  <si>
    <t>G. AG.   1,004 -  0,210   =   0,794</t>
  </si>
  <si>
    <t>G.95-     1,709 -   0,216  =   1,493</t>
  </si>
  <si>
    <t>18//9</t>
  </si>
  <si>
    <t>1 Tambor  208 Lits   UTTO</t>
  </si>
  <si>
    <t>Soc Agr. Monte Novo e Figueirinha Lda</t>
  </si>
  <si>
    <t>1 Embal 20 Lits HPLM 46</t>
  </si>
  <si>
    <t>0,817  VS  0,828</t>
  </si>
  <si>
    <t>1,306  VS  1,374</t>
  </si>
  <si>
    <t>0,817  VS  0,884</t>
  </si>
  <si>
    <t>1,518  VS  1,589</t>
  </si>
  <si>
    <t>Outeiro da Cardeira Lda</t>
  </si>
  <si>
    <t>0,817  VS  0,824</t>
  </si>
  <si>
    <t>Manuel F. C. Parrinha Herdªs.</t>
  </si>
  <si>
    <t>0,817  VS  0,834</t>
  </si>
  <si>
    <t>0,817  VS  0,820</t>
  </si>
  <si>
    <t>Francisco M Cost Gomes Peste</t>
  </si>
  <si>
    <t>24/09/2018 a 30/09/2018</t>
  </si>
  <si>
    <t>António Montes  24/9</t>
  </si>
  <si>
    <t>Coelho e Palma Lda</t>
  </si>
  <si>
    <t>1,306  VS  1,324</t>
  </si>
  <si>
    <t>ROD     1.489 - 0,200      = 1,289</t>
  </si>
  <si>
    <t>AG.      0,999 - 0,203     = 0,796</t>
  </si>
  <si>
    <t>G95     1,709- 0,221      =1,488</t>
  </si>
  <si>
    <t>G. AD  1.519  - 0,202     =  1,317</t>
  </si>
  <si>
    <t>AG         0,999  - 0,198    = 0,801</t>
  </si>
  <si>
    <t>G95        1,709    - 0,215  =  1,494</t>
  </si>
  <si>
    <t>G. AD    1,519   - 0,199  = 1,320</t>
  </si>
  <si>
    <t>Ag.       0,999 - 0,222  =    0,777</t>
  </si>
  <si>
    <t>G.95-   1,709 - 0,239    =   1,470</t>
  </si>
  <si>
    <t>G.Ad.  1,519  - 0,224    =   1,295</t>
  </si>
  <si>
    <t>Rod      1,489 - 0,220 =   1,269</t>
  </si>
  <si>
    <t>G.Rod   1,489  -   0,218   =   1,271</t>
  </si>
  <si>
    <t>G. AG.   0,999 -  0,220   =   0,779</t>
  </si>
  <si>
    <t>G.95-     1,709 -   0,239  =   1,470</t>
  </si>
  <si>
    <t>G. Ad,    1,519  -  0,224  =   1,295</t>
  </si>
  <si>
    <t>0,801  VS  0,819</t>
  </si>
  <si>
    <t>José Manuel F. Borges</t>
  </si>
  <si>
    <t>Varela, Palma e Ferreira Lda</t>
  </si>
  <si>
    <t>0,796  VS  0,839</t>
  </si>
  <si>
    <t>1,289  VS  1,329</t>
  </si>
  <si>
    <t>António Afonso Raposo / Ervidel</t>
  </si>
  <si>
    <t>0,796  VS  0,899</t>
  </si>
  <si>
    <t>Sesmarias Velhas do Guadiana</t>
  </si>
  <si>
    <t>0,801  VS  0,829</t>
  </si>
  <si>
    <t>Paulo Andtré Garrido Herdeiros</t>
  </si>
  <si>
    <t>Luis Carlos  P sousa</t>
  </si>
  <si>
    <t>1,295  VS  1,329</t>
  </si>
  <si>
    <t>ROD      1,489  - 0,194    = 1,295</t>
  </si>
  <si>
    <t>0,779  VS 0,799</t>
  </si>
  <si>
    <t>Crédito IM. 899,00 €</t>
  </si>
  <si>
    <t>Summer Paradigm. Lda</t>
  </si>
  <si>
    <t>Setembro  101,600 Lits</t>
  </si>
  <si>
    <t>139,500 L</t>
  </si>
  <si>
    <t>Setemb-37,900 L</t>
  </si>
  <si>
    <t>966,800 Lits</t>
  </si>
  <si>
    <t>791.800 L</t>
  </si>
  <si>
    <t xml:space="preserve">Obj   -  20% </t>
  </si>
  <si>
    <t>01/10/2018 a 06/10/2018</t>
  </si>
  <si>
    <t>Augusto Manuel Casadinho Herdeiros</t>
  </si>
  <si>
    <t>ROD     1.514 - 0,200      = 1,314</t>
  </si>
  <si>
    <t>AG.      1,024 - 0,206     = 0,818</t>
  </si>
  <si>
    <t>G95     1,719- 0,218      =1,501</t>
  </si>
  <si>
    <t>G. AD  1.544  - 0,208     =  1,336</t>
  </si>
  <si>
    <t>ROD      1,514  - 0,191    = 1,323</t>
  </si>
  <si>
    <t>AG         1,024  - 0,196    = 0,828</t>
  </si>
  <si>
    <t>G95        1,719    - 0,209  =  1,510</t>
  </si>
  <si>
    <t>G. AD    1,544   - 0,198  = 1,346</t>
  </si>
  <si>
    <t>Rod      1,514 - 0,219 =   1,295</t>
  </si>
  <si>
    <t>Ag.       1,024 - 0,223  =    0,801</t>
  </si>
  <si>
    <t>G.95-   1,719 - 0,237    =   1,482</t>
  </si>
  <si>
    <t>G.Ad.  1,544  - 0,228   =   1,316</t>
  </si>
  <si>
    <t>G.Rod   1,514  -   0,210   =   1,304</t>
  </si>
  <si>
    <t>G. AG.   1,024 -  0,213   =   0,811</t>
  </si>
  <si>
    <t>G.95-     1,719 -   0,227  =   1,492</t>
  </si>
  <si>
    <t>G. Ad,    1,544  -  0,218  =   1,326</t>
  </si>
  <si>
    <t>Francisca Agostinha Dores de Matos</t>
  </si>
  <si>
    <t>Laurentino Barbosa</t>
  </si>
  <si>
    <t>0,828  VS  0,839</t>
  </si>
  <si>
    <t>Freixiagro Lda</t>
  </si>
  <si>
    <t>0,828  VS  0,924</t>
  </si>
  <si>
    <t>0,828  VS  0,844</t>
  </si>
  <si>
    <t>António Montes.</t>
  </si>
  <si>
    <t xml:space="preserve">0,828  VS  0,834 </t>
  </si>
  <si>
    <t>André Codesso Pereira</t>
  </si>
  <si>
    <t>Margem Palpitante Unip. Lda Joaq Lour.</t>
  </si>
  <si>
    <t>1,323  VS  1,354</t>
  </si>
  <si>
    <t>Retrobeja Lda</t>
  </si>
  <si>
    <t>0,828  VS  0,838</t>
  </si>
  <si>
    <t>Luis Carlos Prazeres Sousa Unip.</t>
  </si>
  <si>
    <t>0,828  VS  0,898</t>
  </si>
  <si>
    <t>Albino Pascoal Braga/Jaime</t>
  </si>
  <si>
    <t>0,828  VS  0,884</t>
  </si>
  <si>
    <t>1,323  VS  1,394</t>
  </si>
  <si>
    <t>1,510  VS  1,599</t>
  </si>
  <si>
    <t>0,828  VS  0,904</t>
  </si>
  <si>
    <t>Limadel 7 Reg. Mons.</t>
  </si>
  <si>
    <t>????</t>
  </si>
  <si>
    <t>Soc. Ag Monte Novo e Figueirinha Lda</t>
  </si>
  <si>
    <t>08/10/2018 a 14/10/2018</t>
  </si>
  <si>
    <t>Cabrera</t>
  </si>
  <si>
    <t>ROD     1.549 - 0,202      = 1,347</t>
  </si>
  <si>
    <t>AG.      1,054 - 0,204     = 0,850</t>
  </si>
  <si>
    <t>G95     1,739- 0,216      =1,523</t>
  </si>
  <si>
    <t>G. AD  1.579  - 0,211     =  1,368</t>
  </si>
  <si>
    <t>ROD      1,549  - 0,192    = 1,357</t>
  </si>
  <si>
    <t>AG         1,054  - 0,194    = 0,860</t>
  </si>
  <si>
    <t>G95        1,739    - 0,206  =  1,533</t>
  </si>
  <si>
    <t>G. AD    1,579   - 0,201  = 1,378</t>
  </si>
  <si>
    <t>Ag.       1,054 - 0,221  =    0,833</t>
  </si>
  <si>
    <t>G.95-   1,739 - 0,236    =   1,503</t>
  </si>
  <si>
    <t>G.Ad.  1,579  - 0,227   =   1,352</t>
  </si>
  <si>
    <t>G.Rod   1,549  -   0,211   =   1,338</t>
  </si>
  <si>
    <t>G. AG.   1,054 -  0,211   =   0,843</t>
  </si>
  <si>
    <t>G.95-     1,739 -   0,226  =   1,513</t>
  </si>
  <si>
    <t>G. Ad,    1,579  -  0,217  =   1,362</t>
  </si>
  <si>
    <t>Rod      1,549 - 0,221 =    1,328</t>
  </si>
  <si>
    <t>0,860  VS  0,934</t>
  </si>
  <si>
    <t>1,357  VS  1,429</t>
  </si>
  <si>
    <t>1,533  VS  1,619</t>
  </si>
  <si>
    <t>0,860  VS  914</t>
  </si>
  <si>
    <t>828  VS  0,884</t>
  </si>
  <si>
    <t>2 Tambor208 Lits-JDL-UTTO10W30</t>
  </si>
  <si>
    <t>Soc Agr Paço do Conde</t>
  </si>
  <si>
    <t>Petroagro 15W40 S.T.O.U.    2 Tambores  (208) Litros</t>
  </si>
  <si>
    <t>2 Cx de Super Twin 2T Sintético  FC ( Litro )</t>
  </si>
  <si>
    <t>0,860  vs  0,899</t>
  </si>
  <si>
    <t xml:space="preserve">Farol da Roca </t>
  </si>
  <si>
    <t>Joaquim dos santos Cruz</t>
  </si>
  <si>
    <t>Monte do Pasto</t>
  </si>
  <si>
    <t>0,860  VS  0,904</t>
  </si>
  <si>
    <t>Francisco Fialho Pereira Janeiro</t>
  </si>
  <si>
    <t>Antonio Maria Cabral Fialho</t>
  </si>
  <si>
    <t>2ª</t>
  </si>
  <si>
    <t>15/10/2018 a 21/10/2018</t>
  </si>
  <si>
    <t>José Carlos Marques Bossa</t>
  </si>
  <si>
    <t>ROD     1.544 - 0,203      = 1,341</t>
  </si>
  <si>
    <t>AG.      1,049 - 0,205     = 0,844</t>
  </si>
  <si>
    <t>G. AD  1.574  - 0,206     =  1,368</t>
  </si>
  <si>
    <t>ROD      1,544  - 0,193    = 1,351</t>
  </si>
  <si>
    <t>AG         1,049  - 0,195    = 0,854</t>
  </si>
  <si>
    <t>G95        1,709    - 0,211  =  1,498</t>
  </si>
  <si>
    <t>G. AD    1,574   - 0,196  = 1,378</t>
  </si>
  <si>
    <t>Rod      1,544 - 0,222 =    1,322</t>
  </si>
  <si>
    <t>Ag.       1,049 - 0,222  =    0,827</t>
  </si>
  <si>
    <t>G.Ad.  1,574  - 0,227   =   1,347</t>
  </si>
  <si>
    <t>G.Rod   1,544  -   0,212   =   1,332</t>
  </si>
  <si>
    <t>G. AG.   1,049 -  0,212   =   0,837</t>
  </si>
  <si>
    <t>G.95-     1,709 -   0,229 =   1,480</t>
  </si>
  <si>
    <t>G. Ad,    1,574  -  0,217  =   1,357</t>
  </si>
  <si>
    <t>0,854  VS  0,874</t>
  </si>
  <si>
    <t>Manuel Alberto Cxarreteiro Marques</t>
  </si>
  <si>
    <t>Soc Ag Outeiro da Cardeira Lda</t>
  </si>
  <si>
    <t xml:space="preserve">Coop Agr. Beringel Lda  </t>
  </si>
  <si>
    <t>0,854  VS  0,909</t>
  </si>
  <si>
    <t>1,351  VS  1,404</t>
  </si>
  <si>
    <t>1,341  VS  1,384</t>
  </si>
  <si>
    <t>0,844  VS  0,889</t>
  </si>
  <si>
    <t>O TYREVO LDA</t>
  </si>
  <si>
    <t>0,854  VS  0,929</t>
  </si>
  <si>
    <t>Soc Agr. Pestana d Filha Lda.</t>
  </si>
  <si>
    <t>Llopis Portugal</t>
  </si>
  <si>
    <t>1,351  VS  1,424</t>
  </si>
  <si>
    <t>Herdade do Rocim Lda</t>
  </si>
  <si>
    <t>Albernoas Brancas Lda</t>
  </si>
  <si>
    <t>Soc Ag. Paço do Conde Lda</t>
  </si>
  <si>
    <t>F</t>
  </si>
  <si>
    <t>Soc Ag do Cebo-Linho Lda</t>
  </si>
  <si>
    <t>22/10/2018 a 28/10/2018</t>
  </si>
  <si>
    <t>Augusto Manuel Guerreiro Casadinho</t>
  </si>
  <si>
    <t>0,000   VS   0,825</t>
  </si>
  <si>
    <t>Margem Palpitante</t>
  </si>
  <si>
    <t xml:space="preserve">Beatrz Garcia         /                Cidoncha </t>
  </si>
  <si>
    <t>ROD     1.529 - 0,204     = 1,325</t>
  </si>
  <si>
    <t>AG.      1,034 - 0,206     = 0,828</t>
  </si>
  <si>
    <t>G95     1,699- 0,222      =1,477</t>
  </si>
  <si>
    <t>G. AD  1.559  - 0,205    =  1,354</t>
  </si>
  <si>
    <t>ROD      1,529  - 0,194    = 1,335</t>
  </si>
  <si>
    <t>AG         1,034  - 0,196    = 0,838</t>
  </si>
  <si>
    <t>G95        1,699    - 0,212  =  1,487</t>
  </si>
  <si>
    <t>G. AD    1,559   - 0,195  = 1,364</t>
  </si>
  <si>
    <t>Rod      1,529 - 0,223 =    1,306</t>
  </si>
  <si>
    <t>Ag.       1,034 - 0,222  =    0,812</t>
  </si>
  <si>
    <t>G.95-   1,699 - 0,24    =   1,459</t>
  </si>
  <si>
    <t>G.Ad.  1,559  - 0,226   =   1,333</t>
  </si>
  <si>
    <t>G.Rod   1,529  -   0,213   =   1,316</t>
  </si>
  <si>
    <t>G. AG.   1,034 -  0,212   =   0,822</t>
  </si>
  <si>
    <t>G.95-     1,699 -   0,230 =   1,469</t>
  </si>
  <si>
    <t>G. Ad,    1,559  -  0,216  =   1,343</t>
  </si>
  <si>
    <t>1,335  VS  1,369</t>
  </si>
  <si>
    <t>0,838  VS  0,894</t>
  </si>
  <si>
    <t>0,828  VS  0,864</t>
  </si>
  <si>
    <t>Algocarga Lda</t>
  </si>
  <si>
    <t>Albino Pascoal Braga/Jaime Braga</t>
  </si>
  <si>
    <t>0,838  VS  0,898</t>
  </si>
  <si>
    <t>António Castelas Rosado/ Vitor</t>
  </si>
  <si>
    <t>Manuel Francisco C. Parrinha</t>
  </si>
  <si>
    <t>0,838  VS  0,864</t>
  </si>
  <si>
    <t>Francisco Manuel Costa G. Peste</t>
  </si>
  <si>
    <t>2ª Feira</t>
  </si>
  <si>
    <t>m</t>
  </si>
  <si>
    <t>29/10/2018 a 31/10/2018</t>
  </si>
  <si>
    <t>ROD     1.534 - 0,207     = 1,327</t>
  </si>
  <si>
    <t>ROD      1,534  - 0,197    = 1,337</t>
  </si>
  <si>
    <t>AG.      1,039 - 0,208     = 0,831</t>
  </si>
  <si>
    <t>AG         1,039  - 0,198    = 0,841</t>
  </si>
  <si>
    <t>G95     1,689- 0,223      =1,466</t>
  </si>
  <si>
    <t>G95        1,689    - 0,213  =  1,476</t>
  </si>
  <si>
    <t>G. AD  1.564  - 0,209    =  1,355</t>
  </si>
  <si>
    <t>G. AD    1,564   - 0,199  = 1,365</t>
  </si>
  <si>
    <t>Rod      1,534 - 0,225 =    1,309</t>
  </si>
  <si>
    <t>G.Rod   1,534  -   0,215   =   1,319</t>
  </si>
  <si>
    <t>Ag.       1,039 - 0,225  =    0,814</t>
  </si>
  <si>
    <t>G. AG.   1,039 -  0,215   =   0,824</t>
  </si>
  <si>
    <t>G.95-   1,689 - 0,241    =   1,448</t>
  </si>
  <si>
    <t>G.95-     1,689 -   0,231 =   1,458</t>
  </si>
  <si>
    <t>G.Ad.  1,564  - 0,228   =   1,336</t>
  </si>
  <si>
    <t>G. Ad,    1,564  -  0,218  =   1,346</t>
  </si>
  <si>
    <t>0,841  VS  0,869</t>
  </si>
  <si>
    <t>0,841  VS  0,871</t>
  </si>
  <si>
    <t>1,337  VS  1,414</t>
  </si>
  <si>
    <t>0,831  VS  0,879</t>
  </si>
  <si>
    <t>0,831  0,856</t>
  </si>
  <si>
    <t>0,831  VS  0,899</t>
  </si>
  <si>
    <t>0,824  VS  0,844</t>
  </si>
  <si>
    <t>Estrelas e Melodias Lda</t>
  </si>
  <si>
    <t>Luis Casteleiro</t>
  </si>
  <si>
    <t>1336  VS  1,355</t>
  </si>
  <si>
    <t>0,814  VS  0,825</t>
  </si>
  <si>
    <t>Manuel Alberto Carreteiro Marques</t>
  </si>
  <si>
    <t>transportes Pontuais Lda</t>
  </si>
  <si>
    <t>0,831  VS  0,850</t>
  </si>
  <si>
    <t>Jose Ganhão Unip. Lda</t>
  </si>
  <si>
    <t>0,814  VS  0,827</t>
  </si>
  <si>
    <t>Manolo</t>
  </si>
  <si>
    <t>0,814  VS  0,824</t>
  </si>
  <si>
    <t>z</t>
  </si>
  <si>
    <t>?</t>
  </si>
  <si>
    <t>206,000 L</t>
  </si>
  <si>
    <t>1,180,200 Lits</t>
  </si>
  <si>
    <t>Outubro    183,400 Lits</t>
  </si>
  <si>
    <t>Outubro + 38,400</t>
  </si>
  <si>
    <t>??</t>
  </si>
  <si>
    <t>Setemb-43,400 L</t>
  </si>
  <si>
    <t>Nrsgas de Terra Lda</t>
  </si>
  <si>
    <t>0,810  VS  0,884</t>
  </si>
  <si>
    <t>0,810  VS  0,849</t>
  </si>
  <si>
    <t>Rod      1,529 - 0,228 =    1,301</t>
  </si>
  <si>
    <t>Ag.       1,034 - 0,224  =    0,810</t>
  </si>
  <si>
    <t>5/11/2018 a 11/11/2018</t>
  </si>
  <si>
    <t>5/11/2018 a 11/11/2019</t>
  </si>
  <si>
    <t>G.95-   1,684 - 0,241    =   1,448</t>
  </si>
  <si>
    <t>G.Ad.  1,559  - 0,228   =   1,336</t>
  </si>
  <si>
    <t>My Price</t>
  </si>
  <si>
    <t>G.Rod  P. Minimo     =   1,319</t>
  </si>
  <si>
    <t>G. AG.                          =   0,824</t>
  </si>
  <si>
    <t>G.95-                           =   1,458</t>
  </si>
  <si>
    <t>G. Ad,                          =   1,346</t>
  </si>
  <si>
    <t>ROD     1.529 - 0,202     = 1,327</t>
  </si>
  <si>
    <t>AG.      1,034 - 0,204    = 0,830</t>
  </si>
  <si>
    <t>G95     1,684 - 0,223      =1,461</t>
  </si>
  <si>
    <t>G. AD  1.559  - 0,204    =  1,355</t>
  </si>
  <si>
    <t>ROD      1,529 - 0,192    = 1,337</t>
  </si>
  <si>
    <t>AG         1,034  - 0,194    = 0,840</t>
  </si>
  <si>
    <t>G95        1,684 - 0,213  =  1,471</t>
  </si>
  <si>
    <t>G. AD    1,559   - 0,194  = 1,365</t>
  </si>
  <si>
    <t>0,810  VS  0,864</t>
  </si>
  <si>
    <t>1,301  VS  1,369</t>
  </si>
  <si>
    <t>Preço Minimo » 5.000 Lits</t>
  </si>
  <si>
    <t>0,810  VSA  0,834</t>
  </si>
  <si>
    <t>12/11/2018 a 18/11/2018</t>
  </si>
  <si>
    <t>12/11/2018 a 18/11/2019</t>
  </si>
  <si>
    <t>Emoções a Campo  Lda. + 0,045 PC.</t>
  </si>
  <si>
    <t xml:space="preserve">0,810  VS  0,835  </t>
  </si>
  <si>
    <t>Querida Primavera Lda</t>
  </si>
  <si>
    <t>Coop Agr. De Beringel</t>
  </si>
  <si>
    <t>ROD     1.514 - 0,202     = 1,327</t>
  </si>
  <si>
    <t>AG.      1,019 - 0,204    = 0,830</t>
  </si>
  <si>
    <t>G95     1,649 - 0,223      =1,461</t>
  </si>
  <si>
    <t>G. AD  1.544  - 0,204    =  1,355</t>
  </si>
  <si>
    <t>ROD      1,514 - 0,192    = 1,337</t>
  </si>
  <si>
    <t>AG         1,019  - 0,194    = 0,840</t>
  </si>
  <si>
    <t>G95        1,649 - 0,213  =  1,471</t>
  </si>
  <si>
    <t>G. AD    1,544   - 0,194  = 1,365</t>
  </si>
  <si>
    <t>Rod      1,514 - 0,23 =    1,284</t>
  </si>
  <si>
    <t>Ag.       1,019 - 0,227  =    0,792</t>
  </si>
  <si>
    <t>G.95-   1,649 - 0,246    =   1,403</t>
  </si>
  <si>
    <t>G.Ad.  1,544  - 0,243   =   1,301</t>
  </si>
  <si>
    <t>0,792  VS  0,859</t>
  </si>
  <si>
    <t>Fransico Rocha Ferro</t>
  </si>
  <si>
    <t>1,284  VS  1,354</t>
  </si>
  <si>
    <t>0,792  VS 0,817</t>
  </si>
  <si>
    <t>0,792  VS 0,869</t>
  </si>
  <si>
    <t>0,792  VS  0,849</t>
  </si>
  <si>
    <t>1,284  VS  1,314</t>
  </si>
  <si>
    <t>0,792  VS  0,824</t>
  </si>
  <si>
    <t>0,792  VS  0,834</t>
  </si>
  <si>
    <t>Manuel Costa Nogueira F. Marques</t>
  </si>
  <si>
    <t>Luis Fernandes Borges</t>
  </si>
  <si>
    <t>Herd. Do Moinho Lda</t>
  </si>
  <si>
    <t>Albino Braga/Jaime Braga</t>
  </si>
  <si>
    <t xml:space="preserve">Paço do Conde </t>
  </si>
  <si>
    <t>0,792  VS  0,869</t>
  </si>
  <si>
    <t>1,464  VS  1,664</t>
  </si>
  <si>
    <t>2 Cx Super Twuin 2T</t>
  </si>
  <si>
    <t>1,284  VS  1,324</t>
  </si>
  <si>
    <t>19/11/2018 a 25/11/2018</t>
  </si>
  <si>
    <t>19/11/2018 a 25/11/2019</t>
  </si>
  <si>
    <t>Albernoas soc Agrícola</t>
  </si>
  <si>
    <t>Grupo Cabrera/ DeBranco Lda</t>
  </si>
  <si>
    <t>Rod      1,499 - 0,231 =    1,268</t>
  </si>
  <si>
    <t>Ag.       1,004 - 0,227  =    0,777</t>
  </si>
  <si>
    <t>G.95-   1,634 - 0,244    =   1,390</t>
  </si>
  <si>
    <t>G.Ad.  1,529  - 0,244   =   1,285</t>
  </si>
  <si>
    <t>G.Rod  P. Minimo     =   1,298</t>
  </si>
  <si>
    <t>G. AG.                          =   0,799</t>
  </si>
  <si>
    <t>G.95-                           =   1,438</t>
  </si>
  <si>
    <t>G. Ad,                          =   1,315</t>
  </si>
  <si>
    <t xml:space="preserve">ROD      1,499 </t>
  </si>
  <si>
    <t xml:space="preserve">AG         1,004 </t>
  </si>
  <si>
    <t xml:space="preserve">G95        1,634 </t>
  </si>
  <si>
    <t xml:space="preserve">G. AD    1,529  </t>
  </si>
  <si>
    <t>ROD     1.499 - 0,191     = 1,308</t>
  </si>
  <si>
    <t>AG.      1,004 - 0,184    = 0,820</t>
  </si>
  <si>
    <t>G95     1,634 - 0,203      =1,431</t>
  </si>
  <si>
    <t>G. AD  1.529  - 0,194    =  1,335</t>
  </si>
  <si>
    <t>P. Custo</t>
  </si>
  <si>
    <t>Preço Minimo Vend+ 5.000 Lits</t>
  </si>
  <si>
    <t>0,777  VS  0,814</t>
  </si>
  <si>
    <t>1,450  VS  1,650</t>
  </si>
  <si>
    <t>1,268  VS  1,339</t>
  </si>
  <si>
    <t>0,777  VS  0,844</t>
  </si>
  <si>
    <t>0,777  VS  0,827</t>
  </si>
  <si>
    <t>0,777  VS  0,864</t>
  </si>
  <si>
    <t>Manuel Rod Sá Serino</t>
  </si>
  <si>
    <t>0,777  VS  0,849</t>
  </si>
  <si>
    <t>0,777  VS  0,899</t>
  </si>
  <si>
    <t>Joaquim Vilhena</t>
  </si>
  <si>
    <t>Agro 2</t>
  </si>
  <si>
    <t>Faleira</t>
  </si>
  <si>
    <t>Sovicam</t>
  </si>
  <si>
    <t>26/11/2018 a 30/11/2018</t>
  </si>
  <si>
    <t>26/11/2018 a 30/11/2019</t>
  </si>
  <si>
    <t>Querida Primavera</t>
  </si>
  <si>
    <t>Planetas Pontuais</t>
  </si>
  <si>
    <t>Rod      1,464 - 0,234 =    1,230</t>
  </si>
  <si>
    <t>Ag.       0,969 - 0,225  =    0,744</t>
  </si>
  <si>
    <t>G.Ad.  1,494  - 0,247   =   1,247</t>
  </si>
  <si>
    <t>G.Rod  P. Minimo     =   1,258</t>
  </si>
  <si>
    <t>G. AG.                          =   0,774</t>
  </si>
  <si>
    <t>G.95-                           =   1,398</t>
  </si>
  <si>
    <t>G. Ad,                          =   1,275</t>
  </si>
  <si>
    <t>ROD     1.464 - 0,191     = 1,273</t>
  </si>
  <si>
    <t>AG.      0,969 - 0,184    = 0,785</t>
  </si>
  <si>
    <t>G. AD  1.494  - 0,189    =  1,305</t>
  </si>
  <si>
    <t>G.95-   1,599 - 0,245    =   1,354</t>
  </si>
  <si>
    <t>G95     1,599 - 0,205      =1,394</t>
  </si>
  <si>
    <t xml:space="preserve">ROD      1,464 </t>
  </si>
  <si>
    <t xml:space="preserve">AG         0,969 </t>
  </si>
  <si>
    <t xml:space="preserve">G95        1,599 </t>
  </si>
  <si>
    <t xml:space="preserve">G. AD    1,494  </t>
  </si>
  <si>
    <t>José Carlos Bossa</t>
  </si>
  <si>
    <t xml:space="preserve">Jose Henrique Bossa </t>
  </si>
  <si>
    <t>1,230  VS  1,264</t>
  </si>
  <si>
    <t>1,230  VS  1,324</t>
  </si>
  <si>
    <t>0,744  VS  0,829</t>
  </si>
  <si>
    <t>Francisco Fialho P. Janeiro</t>
  </si>
  <si>
    <t>0,744 VS  0,789</t>
  </si>
  <si>
    <t>0,744 VS  0,814</t>
  </si>
  <si>
    <t>0,744  VS  0,784</t>
  </si>
  <si>
    <t>0,744  VS  0,778</t>
  </si>
  <si>
    <t>1,354  VS  1,389</t>
  </si>
  <si>
    <t>0,744  VS  0,774</t>
  </si>
  <si>
    <t>1,230  VS  1,260</t>
  </si>
  <si>
    <t>0,744  VS  0,766</t>
  </si>
  <si>
    <t>1,230  VS  1,254</t>
  </si>
  <si>
    <t>B. V. Serpa                   3/16000</t>
  </si>
  <si>
    <t>Bombeiros de Serpa            2/11000</t>
  </si>
  <si>
    <t>AHBV Serpa                     1/5000</t>
  </si>
  <si>
    <t>0,744  VS  0,844</t>
  </si>
  <si>
    <t>Summer Paradigm</t>
  </si>
  <si>
    <t>0,744  VS  0,764</t>
  </si>
  <si>
    <t>Francisca Agostinha Dores Matos</t>
  </si>
  <si>
    <t>1,415  VS  1,604</t>
  </si>
  <si>
    <t>Novembro    134,400 Lits</t>
  </si>
  <si>
    <t>Novembro - 10,600</t>
  </si>
  <si>
    <t>178,000 L20%</t>
  </si>
  <si>
    <t>03/12/2018 a 09/12/2018</t>
  </si>
  <si>
    <t>0,744  VS n 0,794</t>
  </si>
  <si>
    <t>Joaquim da Cruz</t>
  </si>
  <si>
    <t>Luis Carlos Prazeres de Sousa</t>
  </si>
  <si>
    <t>Rod      1,434 - 0,237 =    1,197</t>
  </si>
  <si>
    <t>Ag.       0,939 - 0,226  =    0,713</t>
  </si>
  <si>
    <t>G.95-   1,569 - 0,244    =   1,325</t>
  </si>
  <si>
    <t>G.Ad.  1,464  - 0,25   =   1,214</t>
  </si>
  <si>
    <t>G.Rod  P. Minimo     =   1,217</t>
  </si>
  <si>
    <t>G. AG.                          =   0,734</t>
  </si>
  <si>
    <t>G.95-                           =   1,368</t>
  </si>
  <si>
    <t>G. Ad,                          =   1,244</t>
  </si>
  <si>
    <t>ROD     1.434 - 0,191     = 1,243</t>
  </si>
  <si>
    <t>AG.      0,939 - 0,184    = 0,755</t>
  </si>
  <si>
    <t>G95     1,569 - 0,205      =1,364</t>
  </si>
  <si>
    <t>G. AD  1.464  - 0,189    =  1,275</t>
  </si>
  <si>
    <t xml:space="preserve">ROD      1,434 </t>
  </si>
  <si>
    <t xml:space="preserve">AG         0,939 </t>
  </si>
  <si>
    <t xml:space="preserve">G95        1,569 </t>
  </si>
  <si>
    <t xml:space="preserve">G. AD    1,464  </t>
  </si>
  <si>
    <t>1,197  VS  1,217</t>
  </si>
  <si>
    <t>0,713  VS  0,733</t>
  </si>
  <si>
    <t>0,713  VS  0,784</t>
  </si>
  <si>
    <t>0,713   VS  0,748</t>
  </si>
  <si>
    <t>Leiribeja</t>
  </si>
  <si>
    <t>Vaga - Inv Imobiliários</t>
  </si>
  <si>
    <t>1,197  VS  1,274</t>
  </si>
  <si>
    <t>0,713  VS 0,773</t>
  </si>
  <si>
    <t>1,197  VS  1,237</t>
  </si>
  <si>
    <t>0,713  VS  0,763</t>
  </si>
  <si>
    <t>Fernando Barbosa</t>
  </si>
  <si>
    <t>Joaquim Luis Vilhena f. Andrade</t>
  </si>
  <si>
    <t>1,197  VS  1,227</t>
  </si>
  <si>
    <t>0,713  VS  0,743</t>
  </si>
  <si>
    <t>0,713  VS  0,773</t>
  </si>
  <si>
    <t>0,713  VS  0,819</t>
  </si>
  <si>
    <t>Sagri Lda</t>
  </si>
  <si>
    <t>0,713  VS  0,736</t>
  </si>
  <si>
    <t>Velusu Lda</t>
  </si>
  <si>
    <t>Monte do PastoII</t>
  </si>
  <si>
    <t>0,713  VS  0,789</t>
  </si>
  <si>
    <t>0713  VS  0,769</t>
  </si>
  <si>
    <t>Francisco Peste</t>
  </si>
  <si>
    <t>Coelho e Palma</t>
  </si>
  <si>
    <t>Agro Alentejo</t>
  </si>
  <si>
    <t xml:space="preserve">0,713  VS   0,819 </t>
  </si>
  <si>
    <t>Francois Raoul Vez</t>
  </si>
  <si>
    <t>8/12-   13,5</t>
  </si>
  <si>
    <t>10/12 39,5</t>
  </si>
  <si>
    <t xml:space="preserve">Pestana e Filha </t>
  </si>
  <si>
    <t>Rod      1,434 - 0,234 =    1,200</t>
  </si>
  <si>
    <t>Ag.       0,939 - 0,224  =    0,715</t>
  </si>
  <si>
    <t>G.95-   1,569 - 0,237   =   1,332</t>
  </si>
  <si>
    <t>G.Ad.  1,464  - 0,235   =   1,229</t>
  </si>
  <si>
    <t>G. AG.                          =   0,737</t>
  </si>
  <si>
    <t>G. Ad,                          =   1,249</t>
  </si>
  <si>
    <t>G.Rod  P. Minimo     =   1,229</t>
  </si>
  <si>
    <t>0,715  VS  0,819</t>
  </si>
  <si>
    <t>0,715  VS  0,769</t>
  </si>
  <si>
    <t>10/12/2018 a 16/12/2018</t>
  </si>
  <si>
    <t>0,715  VS  0,765</t>
  </si>
  <si>
    <t>0,715  VS  0,735</t>
  </si>
  <si>
    <t>Tramsportes Pontuais</t>
  </si>
  <si>
    <t>0,715  VS  0,784</t>
  </si>
  <si>
    <t>Soc Agr. Do Vinagrinho</t>
  </si>
  <si>
    <t>Soc Ag.  das Albernoas</t>
  </si>
  <si>
    <t>1,392  VS  1,552</t>
  </si>
  <si>
    <t>1,200  VS  1,274</t>
  </si>
  <si>
    <t>17/12/2018 a 23/12/2018</t>
  </si>
  <si>
    <t>17/12/2018 a 23/12/2019</t>
  </si>
  <si>
    <t xml:space="preserve">  Bombeiros Serpa/23/10 -  4/22.000</t>
  </si>
  <si>
    <t>0,715  VS  0,763</t>
  </si>
  <si>
    <t>Inês Palácio Ortega</t>
  </si>
  <si>
    <t>ROD     1.424 - 0,191     = 1,243</t>
  </si>
  <si>
    <t>AG.      0,929 - 0,184    = 0,755</t>
  </si>
  <si>
    <t>G. AD  1.454  - 0,189    =  1,275</t>
  </si>
  <si>
    <t xml:space="preserve">ROD      1,424 </t>
  </si>
  <si>
    <t xml:space="preserve">AG         0,929 </t>
  </si>
  <si>
    <t xml:space="preserve">G. AD    1,454  </t>
  </si>
  <si>
    <t>Rod      1,424 - 0,235 =    1,189</t>
  </si>
  <si>
    <t>Ag.       0,929 - 0,223  =    0,706</t>
  </si>
  <si>
    <t>G.95-   1,569 - 0,241   =   1,328</t>
  </si>
  <si>
    <t>G.Ad.  1,454  - 0,247   =   1,207</t>
  </si>
  <si>
    <t>1,189  VS  1,224</t>
  </si>
  <si>
    <t>0,706  VS  0,765</t>
  </si>
  <si>
    <t>0,706  VS  0,769</t>
  </si>
  <si>
    <t>0,706  VS  0,726</t>
  </si>
  <si>
    <t>0,706  VS  0,929</t>
  </si>
  <si>
    <t>Jose Francisco Pereira Olho Azul</t>
  </si>
  <si>
    <t>24/12/2018 a 30/12/2018</t>
  </si>
  <si>
    <t>24/12/2018 a 30/12/2019</t>
  </si>
  <si>
    <t>1,389  VS  1,559</t>
  </si>
  <si>
    <t>Monte Novo e Figueirinha Lda</t>
  </si>
  <si>
    <t>António Casteleiro</t>
  </si>
  <si>
    <t>0,706  VS  0,755</t>
  </si>
  <si>
    <t xml:space="preserve">Manolo </t>
  </si>
  <si>
    <t>AlbinoPascoal Braga/Jaime Braga</t>
  </si>
  <si>
    <t>Rod      1,399 - 0,232 =    1,167</t>
  </si>
  <si>
    <t>G.95-   1,569 - 0,241   =   1,307</t>
  </si>
  <si>
    <t>G.Ad.  1,454  - 0,247   =   1,184</t>
  </si>
  <si>
    <t xml:space="preserve">ROD     1.424 - 0,191     = </t>
  </si>
  <si>
    <t xml:space="preserve">AG.      0,929 - 0,184    = </t>
  </si>
  <si>
    <t>G95     1,569 - 0,205      =</t>
  </si>
  <si>
    <t xml:space="preserve">G. AD  1.454  - 0,189    =  </t>
  </si>
  <si>
    <t>G.Rod  P. Minimo     =   1,167</t>
  </si>
  <si>
    <t>G. AG.                          =   0,685</t>
  </si>
  <si>
    <t>G.95-                           =   1,307</t>
  </si>
  <si>
    <t>G. Ad,                          =   1,184</t>
  </si>
  <si>
    <t xml:space="preserve">ROD      1,399 </t>
  </si>
  <si>
    <t xml:space="preserve">AG         0,899 </t>
  </si>
  <si>
    <t xml:space="preserve">G. AD    1,429  </t>
  </si>
  <si>
    <t>0,685  VS  0,755</t>
  </si>
  <si>
    <t>0,685  VS  0,759</t>
  </si>
  <si>
    <t>0,685  VS  0,779</t>
  </si>
  <si>
    <t>1,167 VS  1,189</t>
  </si>
  <si>
    <t>0,685  VS  0,707</t>
  </si>
  <si>
    <t>1,167  VS  1,239</t>
  </si>
  <si>
    <t>1.184  VS  1,254</t>
  </si>
  <si>
    <t>0,685  VS  0,739</t>
  </si>
  <si>
    <t>Ag.       0,899 - 0,214  =    0,685</t>
  </si>
  <si>
    <t>1,368  VS  1,538</t>
  </si>
  <si>
    <t>122,175 Lits/ MÊS</t>
  </si>
  <si>
    <t>1,466,100 LITS.</t>
  </si>
  <si>
    <t>135,000   MÊS</t>
  </si>
  <si>
    <t>TFUEL, LDA</t>
  </si>
  <si>
    <t>Obj     - 1,620,000 LITS</t>
  </si>
  <si>
    <t>2/01/2019 a 6/01/2019</t>
  </si>
  <si>
    <t>2/01/2019 a 6/01/2020</t>
  </si>
  <si>
    <t>Soc. Agr. Outeiro da Cardeira Lda</t>
  </si>
  <si>
    <t>G.Rod  P. Minimo     =   1,165</t>
  </si>
  <si>
    <t>G. AG.                          =   0,687</t>
  </si>
  <si>
    <t>G.95-                           =   1,323</t>
  </si>
  <si>
    <t>G. Ad,                          =   1,214</t>
  </si>
  <si>
    <t>0,657  VS  0,709</t>
  </si>
  <si>
    <t>cresc.</t>
  </si>
  <si>
    <t xml:space="preserve"> Cresc. +  10%</t>
  </si>
  <si>
    <t>Diretos</t>
  </si>
  <si>
    <t>Client,</t>
  </si>
  <si>
    <t>0,657  VS  0,697</t>
  </si>
  <si>
    <t>Transportes Pontuais</t>
  </si>
  <si>
    <t>Rod      1,384 - 0,230 =    1,154</t>
  </si>
  <si>
    <t>Ag.       0,884 - 0,212 =    0,672</t>
  </si>
  <si>
    <t>G.95-   1,499 - 0,228   =   1,271</t>
  </si>
  <si>
    <t>G.Ad.  1,414  - 0,243   =   1,171</t>
  </si>
  <si>
    <t>ROD      1,154</t>
  </si>
  <si>
    <t>AG         0,672</t>
  </si>
  <si>
    <t xml:space="preserve">G95        1,271 </t>
  </si>
  <si>
    <t xml:space="preserve">G. AD    1,171  </t>
  </si>
  <si>
    <t>3/01/2019 a 7/01/2019</t>
  </si>
  <si>
    <t>3/01/2019 a 7/01/2020</t>
  </si>
  <si>
    <t>0,672  VS  0,697</t>
  </si>
  <si>
    <t>Soc. Albernoas - Soc. Agricola Lda</t>
  </si>
  <si>
    <t>Ag.       0,884 - 0,212 =    0,657</t>
  </si>
  <si>
    <t>0,672  VS  0,727</t>
  </si>
  <si>
    <t>0,672  VS  0,724</t>
  </si>
  <si>
    <t>1,154  VS  1,224</t>
  </si>
  <si>
    <t>1,154  VS  1.184</t>
  </si>
  <si>
    <t>Bombeiros Serpa 23/10 - 5/27,000.</t>
  </si>
  <si>
    <t>1,331  VS  1,499</t>
  </si>
  <si>
    <t>José António Carvalho Bicho</t>
  </si>
  <si>
    <t>1,154   VS  1,179</t>
  </si>
  <si>
    <t>Rod      1,399 - 0,228 =    1,171</t>
  </si>
  <si>
    <t>Ag.       0,899 - 0,210 =    0,689</t>
  </si>
  <si>
    <t>G.95-   1,514 - 0,225   =   1,289</t>
  </si>
  <si>
    <t>ROD      1,171</t>
  </si>
  <si>
    <t>AG         0,689</t>
  </si>
  <si>
    <t xml:space="preserve">G95        1,289 </t>
  </si>
  <si>
    <t xml:space="preserve">G.Rod  P. Minimo     =   </t>
  </si>
  <si>
    <t xml:space="preserve">G. AG.                          =   </t>
  </si>
  <si>
    <t xml:space="preserve">G.95-                           =   </t>
  </si>
  <si>
    <t xml:space="preserve">G. Ad,                          =   </t>
  </si>
  <si>
    <t>G.Ad.  1,429  - 0,241   =   1,188</t>
  </si>
  <si>
    <t xml:space="preserve">G. AD    1,188  </t>
  </si>
  <si>
    <t>0,689  VS  0,68930</t>
  </si>
  <si>
    <t>Casa Agrícola José Barroso Lda</t>
  </si>
  <si>
    <t>0,689  VS  0,759</t>
  </si>
  <si>
    <t>Herdade do Rocim</t>
  </si>
  <si>
    <t>0,689  VS  0,729</t>
  </si>
  <si>
    <t>Fernando Maniuel Contente Cabaça</t>
  </si>
  <si>
    <t>0,689  VS  0,709</t>
  </si>
  <si>
    <t>Jorge António Vargas Quiroga ZL.</t>
  </si>
  <si>
    <t>0,689  VS  0,739</t>
  </si>
  <si>
    <t>1,171  VS  1,239</t>
  </si>
  <si>
    <t>Leiribela Lda</t>
  </si>
  <si>
    <t>14/01/2019 a 20/01/2019</t>
  </si>
  <si>
    <t>14/01/2019 a 20/01/2020</t>
  </si>
  <si>
    <t>Rod      1,429 - 0,227 =    1,202</t>
  </si>
  <si>
    <t>ROD      1,202</t>
  </si>
  <si>
    <t>Ag.       0,929 - 0,213 =    0,716</t>
  </si>
  <si>
    <t>G.95-   1,524 - 0,224   =   1,300</t>
  </si>
  <si>
    <t>AG         0,716</t>
  </si>
  <si>
    <t xml:space="preserve">G95        1,300 </t>
  </si>
  <si>
    <t xml:space="preserve">G. AD      1,219 </t>
  </si>
  <si>
    <t>G.Ad.  1,459  - 0,240   =   1,219</t>
  </si>
  <si>
    <t>0,716  VS  0,779</t>
  </si>
  <si>
    <t>0,716  VS  0,756</t>
  </si>
  <si>
    <t>Luis Carlos Prazeres de Sousa Unip.</t>
  </si>
  <si>
    <t>0,716  VS  0,776</t>
  </si>
  <si>
    <t>Jorge Paixão</t>
  </si>
  <si>
    <t>1,202  VS  1,229</t>
  </si>
  <si>
    <t/>
  </si>
  <si>
    <t/>
  </si>
  <si>
    <t/>
  </si>
  <si>
    <t/>
  </si>
  <si>
    <t>INNOLIVO / confirming. 1º</t>
  </si>
  <si>
    <t>Francisco Charneca Pinto</t>
  </si>
  <si>
    <t>Bombeiros Serpa 23/10   6º 31.000</t>
  </si>
  <si>
    <t>0,716  VS  0,769</t>
  </si>
  <si>
    <t>Auto Alvitense</t>
  </si>
  <si>
    <t>1,202  VS  1,269</t>
  </si>
  <si>
    <t>António Manuel Catela Rosado</t>
  </si>
  <si>
    <t>0,716  VS  0,746</t>
  </si>
  <si>
    <t>Soc Ag. Namorada</t>
  </si>
  <si>
    <t>M.M.M.</t>
  </si>
  <si>
    <t>Dezembro 151,500 Lits</t>
  </si>
  <si>
    <t>1466,100 Lits</t>
  </si>
  <si>
    <t>1,314,800</t>
  </si>
  <si>
    <t>152,800 L</t>
  </si>
  <si>
    <t>Cresc.</t>
  </si>
  <si>
    <t>122,175 M</t>
  </si>
  <si>
    <t>Obj + 10 %</t>
  </si>
  <si>
    <t>Soc Ag- Monte Novo e Figueirinha</t>
  </si>
  <si>
    <t>21/01/2019 a 27/01/2019</t>
  </si>
  <si>
    <t xml:space="preserve">Abril </t>
  </si>
  <si>
    <t>Rod      1,439 - 0,227 =    1,212</t>
  </si>
  <si>
    <t>G.95-   1,524 - 0,221   =   1,303</t>
  </si>
  <si>
    <t>G.Ad.  1,469  - 0,240   =   1,229</t>
  </si>
  <si>
    <t>ROD      1,212</t>
  </si>
  <si>
    <t>AG         0,725</t>
  </si>
  <si>
    <t xml:space="preserve">G95        1,303 </t>
  </si>
  <si>
    <t xml:space="preserve">G. AD      1,229 </t>
  </si>
  <si>
    <t>Ag.       0,939 - 0,214 =    0,725</t>
  </si>
  <si>
    <t>0,725  VS  0,779</t>
  </si>
  <si>
    <t>0,725  VS  0,745</t>
  </si>
  <si>
    <t>0,725  VS  0,799</t>
  </si>
  <si>
    <t>1,212  VS  1,279</t>
  </si>
  <si>
    <t>Manuel da Costa Nogueira F. Marques</t>
  </si>
  <si>
    <t>Linharinhos</t>
  </si>
  <si>
    <t>Marques e Bossa Lda</t>
  </si>
  <si>
    <t>Albernoas</t>
  </si>
  <si>
    <t>1,349  VS  1,624</t>
  </si>
  <si>
    <t>0,725  VS  0,765</t>
  </si>
  <si>
    <t>O trevo Lda</t>
  </si>
  <si>
    <t>28/01/2019 a 31/01/2019</t>
  </si>
  <si>
    <t>António Manuel Catelas Rosado</t>
  </si>
  <si>
    <t>Rocim Agro Ind.  Gas/Aq.</t>
  </si>
  <si>
    <t>Herdade do Judeu Lda</t>
  </si>
  <si>
    <t>Herdade do Moinho</t>
  </si>
  <si>
    <t>Rod      1,444 - 0,226 =    1,218</t>
  </si>
  <si>
    <t>Ag.       0,944 - 0,213 =    0,731</t>
  </si>
  <si>
    <t>G.95-   1,524 - 0,223   =   1,301</t>
  </si>
  <si>
    <t>G.Ad.  1,474  - 0,239   =   1,235</t>
  </si>
  <si>
    <t>ROD      1,218</t>
  </si>
  <si>
    <t>AG         0,731</t>
  </si>
  <si>
    <t xml:space="preserve">G95        1,301 </t>
  </si>
  <si>
    <t xml:space="preserve">G. AD      1,235 </t>
  </si>
  <si>
    <t>1,218    VS  1,304</t>
  </si>
  <si>
    <t>1,042  VS  1,164</t>
  </si>
  <si>
    <t>0,731  VS   0,781</t>
  </si>
  <si>
    <t>0,731  VS  0,755</t>
  </si>
  <si>
    <t>0,731  VS  0,785</t>
  </si>
  <si>
    <t>0,731  VS  0,789</t>
  </si>
  <si>
    <t>0,731  VS  0,781</t>
  </si>
  <si>
    <t>Manuel Reancisco C. Parrinha Herd.</t>
  </si>
  <si>
    <t>3,365,00 €</t>
  </si>
  <si>
    <t>Obj.</t>
  </si>
  <si>
    <t>4/02/2019 a 10/02/2019</t>
  </si>
  <si>
    <t>OK</t>
  </si>
  <si>
    <t>Soc, Albernoas              P.C.</t>
  </si>
  <si>
    <t>Casa Agrícola José Barroso</t>
  </si>
  <si>
    <t>Rod      1,444 - 0,228 =    1,216</t>
  </si>
  <si>
    <t>Ag.       0,944 - 0,214 =    0,730</t>
  </si>
  <si>
    <t>G.Ad.  1,474  - 0,240   =   1,234</t>
  </si>
  <si>
    <t>ROD      1,216</t>
  </si>
  <si>
    <t>AG         0,730</t>
  </si>
  <si>
    <t xml:space="preserve">G. AD      1,234 </t>
  </si>
  <si>
    <t>0,730  VS  0,766</t>
  </si>
  <si>
    <t>1,216  VS  1,248</t>
  </si>
  <si>
    <t>0,730  VS  0,731</t>
  </si>
  <si>
    <t>Llopis Port. SA</t>
  </si>
  <si>
    <t>0,730  VS  0,824</t>
  </si>
  <si>
    <t>0,730  VS  0,751</t>
  </si>
  <si>
    <t xml:space="preserve"> VS  </t>
  </si>
  <si>
    <t>0,730  VS  0,784</t>
  </si>
  <si>
    <t>Coop. Agb Beringel</t>
  </si>
  <si>
    <t>1,216 VS  1,244</t>
  </si>
  <si>
    <t>0,730  VS  0,930</t>
  </si>
  <si>
    <t>NOZIBA Lda</t>
  </si>
  <si>
    <t>Bombeiros Serpa 23/10   7º 38.000</t>
  </si>
  <si>
    <t>Comissão  1/3</t>
  </si>
  <si>
    <t>Comissão 1/3</t>
  </si>
  <si>
    <t>1,216  VS  1,284</t>
  </si>
  <si>
    <t>Timbres de Outono Unip. Lda</t>
  </si>
  <si>
    <t>11/02 a 17/02</t>
  </si>
  <si>
    <t xml:space="preserve">Cebolinho Lda </t>
  </si>
  <si>
    <t>AgroBicho Lda</t>
  </si>
  <si>
    <t>Sesmarias velhas Guadiana</t>
  </si>
  <si>
    <t>Rod      1,449 - 0,223 =    1,226</t>
  </si>
  <si>
    <t>G.95-   1,529 - 0,217   =   1,312</t>
  </si>
  <si>
    <t>G.Ad.  1,479  - 0,235   =   1,244</t>
  </si>
  <si>
    <t>ROD      1,226</t>
  </si>
  <si>
    <t>AG         0,739</t>
  </si>
  <si>
    <t xml:space="preserve">G95        1,312 </t>
  </si>
  <si>
    <t xml:space="preserve">G. AD      1,244 </t>
  </si>
  <si>
    <t>0,739  VS  0,780</t>
  </si>
  <si>
    <t>0,739  VS  0,759</t>
  </si>
  <si>
    <t>0,739  VS  0,869</t>
  </si>
  <si>
    <t>Ag.       0,949 - 0,21 =       0,739</t>
  </si>
  <si>
    <t>António Maria Cabral Fialho</t>
  </si>
  <si>
    <t>0,739  VS  0,779</t>
  </si>
  <si>
    <t>Luis Fernando Borges</t>
  </si>
  <si>
    <t>0,739  VS  0,789</t>
  </si>
  <si>
    <t>Manuel A, Carreteiro Marques</t>
  </si>
  <si>
    <t>0,739  VS  0,761</t>
  </si>
  <si>
    <t>José Ganhão Unipessoal</t>
  </si>
  <si>
    <t>1,226  VS  1,289</t>
  </si>
  <si>
    <t>0,739  VS  0,799</t>
  </si>
  <si>
    <t>Trilho da Lebre Lda</t>
  </si>
  <si>
    <t>0,739  VS  0,769</t>
  </si>
  <si>
    <t>Antonio Manuel Catela Rosado</t>
  </si>
  <si>
    <t>Marques Bossa Lda</t>
  </si>
  <si>
    <t>Pag 12/2</t>
  </si>
  <si>
    <t>0,739  VS  0,764</t>
  </si>
  <si>
    <t>Soc Albernoas /Paço do Conde</t>
  </si>
  <si>
    <t>Agro-Dois lda</t>
  </si>
  <si>
    <t>Varela Palma e Ferreira</t>
  </si>
  <si>
    <t>18/02 a 24/02</t>
  </si>
  <si>
    <t>Rod      1,464 - 0,22 =    1,244</t>
  </si>
  <si>
    <t>Ag.       0,964 - 0,208 =       0,756</t>
  </si>
  <si>
    <t>G.95-   1,544 - 0,213   =   1,331</t>
  </si>
  <si>
    <t>G.Ad.  1,494  - 0,233   =   1,261</t>
  </si>
  <si>
    <t>ROD      1,244</t>
  </si>
  <si>
    <t>AG         0,756</t>
  </si>
  <si>
    <t xml:space="preserve">G95        1,331 </t>
  </si>
  <si>
    <t xml:space="preserve">G. AD      1,261 </t>
  </si>
  <si>
    <t>0,756  VS  0,804</t>
  </si>
  <si>
    <t>0,756  VS  0,944</t>
  </si>
  <si>
    <t>0,756  VS  0,806</t>
  </si>
  <si>
    <t>0,756  VS  0,774</t>
  </si>
  <si>
    <t>Jorge Quiroga Herdeiros</t>
  </si>
  <si>
    <t>1,244  VS  1,324</t>
  </si>
  <si>
    <t>0,756  VS  0,824</t>
  </si>
  <si>
    <t>1,244  VS  1,274</t>
  </si>
  <si>
    <t>1,244  VS  1,264</t>
  </si>
  <si>
    <t>Bombeiros Serpa 23/10-8º 43,000</t>
  </si>
  <si>
    <t>Biquimicos Lda</t>
  </si>
  <si>
    <t>25/2 a 28/02</t>
  </si>
  <si>
    <t>25/02 a 28/02</t>
  </si>
  <si>
    <t xml:space="preserve">Joaquim  da Cruz e Cruz </t>
  </si>
  <si>
    <t>1,262  VS  1,324</t>
  </si>
  <si>
    <t>Rod      1,484 - 0,222=    1,262</t>
  </si>
  <si>
    <t>Ag.       0,984 - 0,211 =    0,773</t>
  </si>
  <si>
    <t>G.95-   1,569 - 0,216   =   1,353</t>
  </si>
  <si>
    <t>G.Ad.  1.514  - 0,235  =   1,279</t>
  </si>
  <si>
    <t>ROD      1,262</t>
  </si>
  <si>
    <t>AG         0,773</t>
  </si>
  <si>
    <t xml:space="preserve">G95        1,353 </t>
  </si>
  <si>
    <t xml:space="preserve">G. AD      1,279 </t>
  </si>
  <si>
    <t xml:space="preserve">0,773  VS   0,813 </t>
  </si>
  <si>
    <t>0,773  VS  0,815</t>
  </si>
  <si>
    <t>1,279  VS  1,354</t>
  </si>
  <si>
    <t>0,773  VS  0,869</t>
  </si>
  <si>
    <t>Sesmarias Velhas</t>
  </si>
  <si>
    <t>0,773  VS  0,834</t>
  </si>
  <si>
    <t>0,773  VS  0,844</t>
  </si>
  <si>
    <t>0,773  VS  0,886</t>
  </si>
  <si>
    <t>Timbres de Outono</t>
  </si>
  <si>
    <t>773  VS  0,814</t>
  </si>
  <si>
    <t>0,773  VS  0,814</t>
  </si>
  <si>
    <t>Ant. Man. Catelas Rosado</t>
  </si>
  <si>
    <t>Herdade dos Patos</t>
  </si>
  <si>
    <t>0,773  VS  0,824</t>
  </si>
  <si>
    <t>1,620,000 Lits</t>
  </si>
  <si>
    <t>1,467,500</t>
  </si>
  <si>
    <t>1,332,600</t>
  </si>
  <si>
    <t>Mês Hom.</t>
  </si>
  <si>
    <t>&gt;  20%</t>
  </si>
  <si>
    <t>&gt;  50%</t>
  </si>
  <si>
    <t>Desv.Obj.</t>
  </si>
  <si>
    <t>&gt;/&lt;</t>
  </si>
  <si>
    <t>&gt;</t>
  </si>
  <si>
    <t>=</t>
  </si>
  <si>
    <t>4/03/2019 a 10/03/2019</t>
  </si>
  <si>
    <t>3,198,65 €</t>
  </si>
  <si>
    <t>Rod      1,479 - 0,218=    1,261</t>
  </si>
  <si>
    <t>Ag.       0,979 - 0,208 =    0,771</t>
  </si>
  <si>
    <t>G.95-   1,559 - 0,218   =   1,341</t>
  </si>
  <si>
    <t>G.Ad.  1.509  - 0,243  =   1,266</t>
  </si>
  <si>
    <t>ROD      1,261</t>
  </si>
  <si>
    <t>AG         0,771</t>
  </si>
  <si>
    <t xml:space="preserve">G95        1,341 </t>
  </si>
  <si>
    <t xml:space="preserve">G. AD      1,266 </t>
  </si>
  <si>
    <t xml:space="preserve">0,771  VS  0,819  </t>
  </si>
  <si>
    <t>0,771  VS  0,809</t>
  </si>
  <si>
    <t>0,771  VS  0,829</t>
  </si>
  <si>
    <t>1,261  VS  1,279</t>
  </si>
  <si>
    <t>Bombeiros Serpa 1º 23/10 - 9º  47,000 Lits.</t>
  </si>
  <si>
    <t>1,261  VS  1,309</t>
  </si>
  <si>
    <t>1,261  VS  1,319</t>
  </si>
  <si>
    <t>Carmim/Coop Ag Reguengos</t>
  </si>
  <si>
    <t>0,771  VS  0,799</t>
  </si>
  <si>
    <t xml:space="preserve">Soc. Ag Monte Novo e Figueirinha </t>
  </si>
  <si>
    <t>Paulo André Garrido Herd.</t>
  </si>
  <si>
    <t>11/03 a 17/03</t>
  </si>
  <si>
    <t>Soc Ag. Paço do Conde</t>
  </si>
  <si>
    <t xml:space="preserve">Maniuel Francisco Casadinho Parrinha </t>
  </si>
  <si>
    <t>Ag.       0,984 - 0,210  =   0,774</t>
  </si>
  <si>
    <t>G.95-   1,569 - 0,214   =  1,355</t>
  </si>
  <si>
    <t>G.Ad.  1.514  - 0,232  =  1,282</t>
  </si>
  <si>
    <t>AG         0,774</t>
  </si>
  <si>
    <t xml:space="preserve">G95        1,355 </t>
  </si>
  <si>
    <t xml:space="preserve">G. AD      1,282 </t>
  </si>
  <si>
    <t>Rod      1,484 - 0,220 =   1,264</t>
  </si>
  <si>
    <t>ROD      1,264</t>
  </si>
  <si>
    <t>0,774  VS  0,819</t>
  </si>
  <si>
    <t>0,774  VS  0,829</t>
  </si>
  <si>
    <t>Soc Ag. Monte da Faleira</t>
  </si>
  <si>
    <t>4ª</t>
  </si>
  <si>
    <t>0,774  VS  0,814</t>
  </si>
  <si>
    <t>Vaga Lda     Gil/Monsaraz</t>
  </si>
  <si>
    <t>1,264  VS  1,324</t>
  </si>
  <si>
    <t>6ª</t>
  </si>
  <si>
    <t>0,774  VS  0,824</t>
  </si>
  <si>
    <t>18/03 a 24/03</t>
  </si>
  <si>
    <t>António Maniuel Catelas Rosado</t>
  </si>
  <si>
    <t>Casa Agrícola do Cruveiro</t>
  </si>
  <si>
    <t>Ag.       0,979 - 0,212  =   0,767</t>
  </si>
  <si>
    <t>AG         0,767</t>
  </si>
  <si>
    <t>0,767  VS  0,775</t>
  </si>
  <si>
    <t>0,767   VS  0,814</t>
  </si>
  <si>
    <t>0,767  VS  0,814</t>
  </si>
  <si>
    <t>H. UVA SA</t>
  </si>
  <si>
    <t>Rod      1,479 - 0,223 =   1,256</t>
  </si>
  <si>
    <t>ROD      1,256</t>
  </si>
  <si>
    <t>G.95-   1,579 - 0,215   =  1,364</t>
  </si>
  <si>
    <t xml:space="preserve">G95        1,364 </t>
  </si>
  <si>
    <t>G.Ad.  1.509  - 0,236  =  1,273</t>
  </si>
  <si>
    <t>G. AD      1,273</t>
  </si>
  <si>
    <t>0,767  VS  0,809</t>
  </si>
  <si>
    <t>0,767  VS  0,829</t>
  </si>
  <si>
    <t>O Trevo</t>
  </si>
  <si>
    <t>0,767  VS  0,819</t>
  </si>
  <si>
    <t>Joaquim Luis Vilhena</t>
  </si>
  <si>
    <t>1,256  VS  1,309</t>
  </si>
  <si>
    <t>Sab</t>
  </si>
  <si>
    <t>Antonio Manuel Catelas Rosado</t>
  </si>
  <si>
    <t>25/03 a 31/03</t>
  </si>
  <si>
    <t>Rod      1,479 - 0,224 =   1,255</t>
  </si>
  <si>
    <t>ROD      1,255</t>
  </si>
  <si>
    <t>Ag.       0,979 - 0,214  =   0,765</t>
  </si>
  <si>
    <t>AG         0,765</t>
  </si>
  <si>
    <t>G.95-   1,579 - 0,212   =  1,387</t>
  </si>
  <si>
    <t xml:space="preserve">G95        1,387 </t>
  </si>
  <si>
    <t>G.Ad.  1.509  - 0,237 =  1,272</t>
  </si>
  <si>
    <t>G. AD      1,272</t>
  </si>
  <si>
    <t>0,765  VS  0,814</t>
  </si>
  <si>
    <t xml:space="preserve">1,255  VS  1,299 </t>
  </si>
  <si>
    <t>0,765  VS  0,819</t>
  </si>
  <si>
    <t>0,765  VS  0,829</t>
  </si>
  <si>
    <t>0,765  VS  0,809</t>
  </si>
  <si>
    <t>1,255  VS 1,309</t>
  </si>
  <si>
    <t>0,765  VS  0,815</t>
  </si>
  <si>
    <t>Soc das Albernoas</t>
  </si>
  <si>
    <t>0,765  VS  0,859</t>
  </si>
  <si>
    <t>1,255  VS  1,279</t>
  </si>
  <si>
    <t>Sexta</t>
  </si>
  <si>
    <t>0,765  VS  0,839</t>
  </si>
  <si>
    <t>1,255  VS  1,339</t>
  </si>
  <si>
    <t>3ª Fª</t>
  </si>
  <si>
    <t>0,765  VS  0,795</t>
  </si>
  <si>
    <t>Jorge Quiroga Cabeça de Casal</t>
  </si>
  <si>
    <t>4 Tambores òleo (208) Lits</t>
  </si>
  <si>
    <t>Bomb.  Serpa 1º 23/10 - 10º  52,000 Lits.</t>
  </si>
  <si>
    <t>2ª Fª</t>
  </si>
  <si>
    <t>Sabado</t>
  </si>
  <si>
    <t>2ª    2,000</t>
  </si>
  <si>
    <t>3ª</t>
  </si>
  <si>
    <t xml:space="preserve">2ª    </t>
  </si>
  <si>
    <t>0,765  VS  0,799</t>
  </si>
  <si>
    <t xml:space="preserve">Monte da Faleira </t>
  </si>
  <si>
    <t>&gt; 170%</t>
  </si>
  <si>
    <t>3,366,25 €</t>
  </si>
  <si>
    <t>Sexta 2ªFª</t>
  </si>
  <si>
    <t>1,186,900</t>
  </si>
  <si>
    <t>1/04/2019 a 7/04/2020</t>
  </si>
  <si>
    <t>135,00 MÊS</t>
  </si>
  <si>
    <t>ROD       1,253</t>
  </si>
  <si>
    <t>AG           0,765</t>
  </si>
  <si>
    <t xml:space="preserve">  G. AD      1,271 </t>
  </si>
  <si>
    <t xml:space="preserve">  G95         1,424 </t>
  </si>
  <si>
    <t>G.ROD.  1.479 - 0,226  =  1,253</t>
  </si>
  <si>
    <t>G.Ag.     0.979 - 0,214  =  0,765</t>
  </si>
  <si>
    <t>G.Ad.     1.509 - 0,238  =  1,271</t>
  </si>
  <si>
    <t>G.95-     1,634 - 0,210  =   1,424</t>
  </si>
  <si>
    <t>1,253  VS  1,319</t>
  </si>
  <si>
    <t>0,765  VS 0,765</t>
  </si>
  <si>
    <t xml:space="preserve">Coelho e Palma </t>
  </si>
  <si>
    <t>1,271  VS  1,349</t>
  </si>
  <si>
    <t>José Bicho</t>
  </si>
  <si>
    <t>Herdade do Cebolinho</t>
  </si>
  <si>
    <t>0,765  VS 0,799</t>
  </si>
  <si>
    <t>c</t>
  </si>
  <si>
    <t>1,253  VS  1,309</t>
  </si>
  <si>
    <t xml:space="preserve">Retrobeja Lda </t>
  </si>
  <si>
    <t>Vaga Lda</t>
  </si>
  <si>
    <t>Manuel Antonio C. Marques</t>
  </si>
  <si>
    <t>3ª fª</t>
  </si>
  <si>
    <t>4ª fª</t>
  </si>
  <si>
    <t>8/04/2019 a 14/04/2020</t>
  </si>
  <si>
    <t>G.ROD.  1.489 - 0,227  =  1,262</t>
  </si>
  <si>
    <t>ROD       1,262</t>
  </si>
  <si>
    <t>G.Ag.     0.989 - 0,217  =  0,772</t>
  </si>
  <si>
    <t>AG           0,772</t>
  </si>
  <si>
    <t>G.95-     1,649 - 0,210  =   1,439</t>
  </si>
  <si>
    <t xml:space="preserve">  G95         1,439 </t>
  </si>
  <si>
    <t>G.Ad.     1.519 - 0,240  =  1,279</t>
  </si>
  <si>
    <t xml:space="preserve">  G. AD      1,279 </t>
  </si>
  <si>
    <t>1,262  1,319</t>
  </si>
  <si>
    <t>1,262  VS  1,289</t>
  </si>
  <si>
    <t>Bomb.  Serpa 1º 23/10 - 11º  57,000 Lits.</t>
  </si>
  <si>
    <t>0,772  VS  0,797</t>
  </si>
  <si>
    <t>0,772  VS  0,822</t>
  </si>
  <si>
    <t>Velusu</t>
  </si>
  <si>
    <t>0,772  VS  0,806</t>
  </si>
  <si>
    <t>Namorada e Monte Abaixo</t>
  </si>
  <si>
    <t>1,262  VS  1,296</t>
  </si>
  <si>
    <t>15/04/2019 a 21/04/2020</t>
  </si>
  <si>
    <t>0,787  VS  0,844</t>
  </si>
  <si>
    <t>Soc Ag. do Vinagrinho</t>
  </si>
  <si>
    <t>G.ROD.  1.504 - 0,23  =  1,274</t>
  </si>
  <si>
    <t>G.Ag.     1,004- 0,221  =  0,783</t>
  </si>
  <si>
    <t>G.Ad.     1.534 - 0,255  =  1,279</t>
  </si>
  <si>
    <t>G.95-     1,669 - 0,208  =   1,461</t>
  </si>
  <si>
    <t>ROD       1,274</t>
  </si>
  <si>
    <t>AG           0,783</t>
  </si>
  <si>
    <t xml:space="preserve">  G95         1,461 </t>
  </si>
  <si>
    <t>0,783  VS  0,817</t>
  </si>
  <si>
    <t>Jorge Quiroga Herd.</t>
  </si>
  <si>
    <t>1,279  VS  1,374</t>
  </si>
  <si>
    <t>0,783  VS  0,849</t>
  </si>
  <si>
    <t>1274  VS  1,354</t>
  </si>
  <si>
    <t>0,783  VS  0,823</t>
  </si>
  <si>
    <t>Jose Ganhão</t>
  </si>
  <si>
    <t>1,274  VS  1,334</t>
  </si>
  <si>
    <t>Manuel F. Casadinhp Parrinha Herd</t>
  </si>
  <si>
    <t>sexta</t>
  </si>
  <si>
    <t>G.ROD.  1.504 - 0,227  =  1,277</t>
  </si>
  <si>
    <t>G.Ag.     1,004- 0,218  =  0,786</t>
  </si>
  <si>
    <t>G.Ad.     1.534 - 0,240  =  1,294</t>
  </si>
  <si>
    <t>G.95-     1,669 - 0,210  =   1,459</t>
  </si>
  <si>
    <t>ROD       1,277</t>
  </si>
  <si>
    <t>AG           0,786</t>
  </si>
  <si>
    <t xml:space="preserve">  G. AD      1,294 </t>
  </si>
  <si>
    <t xml:space="preserve">  G95         1,459 </t>
  </si>
  <si>
    <t>0,786  VS  0,816</t>
  </si>
  <si>
    <t>Ilídio José Vieiera Matos</t>
  </si>
  <si>
    <t>22/04/2019 a 28/04/2019</t>
  </si>
  <si>
    <t>0,786  VS  0,864</t>
  </si>
  <si>
    <t>0,786  VS  0,836</t>
  </si>
  <si>
    <t>Pestana e Filha</t>
  </si>
  <si>
    <t>1,277  VS  1,334</t>
  </si>
  <si>
    <t>0,786  VS   0,834</t>
  </si>
  <si>
    <t>0,786  VS  0,884</t>
  </si>
  <si>
    <t>NOZIBA lda</t>
  </si>
  <si>
    <t>28/04/2019 a 30/04/2019</t>
  </si>
  <si>
    <t>Margalho Bossa Lda</t>
  </si>
  <si>
    <t>Jose Manuel Segão Abade</t>
  </si>
  <si>
    <t>G.ROD.  1.514 - 0,226 =  1,288</t>
  </si>
  <si>
    <t>G.Ag.     1,014- 0,218  =  0,796</t>
  </si>
  <si>
    <t>ROD       1,288</t>
  </si>
  <si>
    <t>AG           0,796</t>
  </si>
  <si>
    <t>G.Ad.     1.544 - 0,239  =  1,305</t>
  </si>
  <si>
    <t xml:space="preserve">  G. AD      1,305 </t>
  </si>
  <si>
    <t>G.95-     1,689 - 0,208  =   1,481</t>
  </si>
  <si>
    <t xml:space="preserve">  G95         1,481 </t>
  </si>
  <si>
    <t>0,796  VS  0,859</t>
  </si>
  <si>
    <t>Coop Beringel  / Monte Cortes</t>
  </si>
  <si>
    <t>0,796  VS  0,844</t>
  </si>
  <si>
    <t xml:space="preserve">Leiribeja </t>
  </si>
  <si>
    <t>0,796  VS  0,894</t>
  </si>
  <si>
    <t>Sà Serino</t>
  </si>
  <si>
    <t>0,796  VS  874</t>
  </si>
  <si>
    <t>1,288  vs  1,374</t>
  </si>
  <si>
    <t xml:space="preserve">0,796  VS  0,874  </t>
  </si>
  <si>
    <t>0,796  VS  0,874</t>
  </si>
  <si>
    <t>1,074,400</t>
  </si>
  <si>
    <t>&gt; 56%</t>
  </si>
  <si>
    <t>&lt;</t>
  </si>
  <si>
    <t>1,288  VS  1,338</t>
  </si>
  <si>
    <t>0,796  VS  0,856</t>
  </si>
  <si>
    <t>6/05/2019 a 12/05/2019</t>
  </si>
  <si>
    <t>Namorada e Mte Abaixo</t>
  </si>
  <si>
    <t>Agrobicho</t>
  </si>
  <si>
    <t>G.ROD.  1.514 - 0,229 =  1,285</t>
  </si>
  <si>
    <t>G.Ad.     1.544 - 0,241  =  1,303</t>
  </si>
  <si>
    <t>G.Ag.     1,014- 0,22     =  0,794</t>
  </si>
  <si>
    <t>G.95-     1,689 - 0,207   =  1,482</t>
  </si>
  <si>
    <t>ROD       1,285</t>
  </si>
  <si>
    <t>AG           0,794</t>
  </si>
  <si>
    <t xml:space="preserve">  G. AD      1,303 </t>
  </si>
  <si>
    <t xml:space="preserve">  G95         1,482 </t>
  </si>
  <si>
    <t>0,794  VS  0,866</t>
  </si>
  <si>
    <t>0,794  VS  0,834</t>
  </si>
  <si>
    <t>0,794  VS  0,844</t>
  </si>
  <si>
    <t>1,285  VS  1,334</t>
  </si>
  <si>
    <t>1,285  VS  1,314</t>
  </si>
  <si>
    <t>0,794  VS  0,854</t>
  </si>
  <si>
    <t>1,285  VS  1,344</t>
  </si>
  <si>
    <t>1,285 n VS  1,344</t>
  </si>
  <si>
    <t>0,794  VS  0,864</t>
  </si>
  <si>
    <t xml:space="preserve">Francisco Rocha Ferro </t>
  </si>
  <si>
    <t>0,794  VS  0,857</t>
  </si>
  <si>
    <t xml:space="preserve">Manuel Francisco C. Parrinha </t>
  </si>
  <si>
    <t>1,540  VS  1,789</t>
  </si>
  <si>
    <t>Faturas    2,935,50 €</t>
  </si>
  <si>
    <t>13/05/2019 a 19/05/2019</t>
  </si>
  <si>
    <t>Planetas Pontuais Lda</t>
  </si>
  <si>
    <t>G.ROD.  1.509 - 0,229 =  1,280</t>
  </si>
  <si>
    <t>G.Ag.     1,009- 0,219     =  0,790</t>
  </si>
  <si>
    <t>G.Ad.     1.539 - 0,241  =  1,298</t>
  </si>
  <si>
    <t>G.95-     1,659 - 0,194   =  1,465</t>
  </si>
  <si>
    <t>ROD       1,280</t>
  </si>
  <si>
    <t>AG           0,790</t>
  </si>
  <si>
    <t xml:space="preserve">  G. AD      1,298 </t>
  </si>
  <si>
    <t xml:space="preserve">  G95         1,465 </t>
  </si>
  <si>
    <t>0,790   VS  0,819</t>
  </si>
  <si>
    <t>0,790  VS  0,834</t>
  </si>
  <si>
    <t>0,790  VS  0,839</t>
  </si>
  <si>
    <t>0,790  VS  0,824</t>
  </si>
  <si>
    <t xml:space="preserve">0,790  VS  0,839    </t>
  </si>
  <si>
    <t>0,790  VS  0,825</t>
  </si>
  <si>
    <t>1,280  VS   1,,310</t>
  </si>
  <si>
    <t>NC Cavaco Lda</t>
  </si>
  <si>
    <t>António M. Catelas Rosado</t>
  </si>
  <si>
    <t>1,298  VS  1,379</t>
  </si>
  <si>
    <t>Biquimicos</t>
  </si>
  <si>
    <t>AD</t>
  </si>
  <si>
    <t>1,465  VS  1,539</t>
  </si>
  <si>
    <t>0,790  VS  0,889</t>
  </si>
  <si>
    <t>0,790  VS  0,829</t>
  </si>
  <si>
    <t>Soc Ag da Figueirinha</t>
  </si>
  <si>
    <t>0,790  VS  0,852</t>
  </si>
  <si>
    <t xml:space="preserve">Manuel Francisco C.Parrinha Herança </t>
  </si>
  <si>
    <t>0,790  VS 0,840</t>
  </si>
  <si>
    <t>Pestana e Filha Lda</t>
  </si>
  <si>
    <t>20/05/2019 a 26/05/2019</t>
  </si>
  <si>
    <t>G.ROD.  1.524 - 0,230 =  1,294</t>
  </si>
  <si>
    <t>G.Ag.     1,024- 0,223     =  0,801</t>
  </si>
  <si>
    <t>G.Ad.     1.554 - 0,243  =  1,311</t>
  </si>
  <si>
    <t>G.95-     1,684 - 0,193   =  1,491</t>
  </si>
  <si>
    <t>ROD       1,294</t>
  </si>
  <si>
    <t>AG           0,801</t>
  </si>
  <si>
    <t xml:space="preserve">  G. AD      1,311</t>
  </si>
  <si>
    <t xml:space="preserve">  G95         1,491 </t>
  </si>
  <si>
    <t>0,801  VS  0,831</t>
  </si>
  <si>
    <t>Monte Novo E Figueirinha Lda</t>
  </si>
  <si>
    <t>Albino Pascoal Braga</t>
  </si>
  <si>
    <t>0,801  VS  0,901</t>
  </si>
  <si>
    <t>0,801  VS  0,844</t>
  </si>
  <si>
    <t xml:space="preserve">Jorge Quiroga </t>
  </si>
  <si>
    <t>0,801  VS  0,854</t>
  </si>
  <si>
    <t>0,801  VS  0,874</t>
  </si>
  <si>
    <t>1,294  VS  1,324</t>
  </si>
  <si>
    <t>1,294  VS 1,354</t>
  </si>
  <si>
    <t>0,801  VS  0,850</t>
  </si>
  <si>
    <t>Amilcar Charraz</t>
  </si>
  <si>
    <t>0,801  VS  0,861</t>
  </si>
  <si>
    <t>O- Trevo Lda</t>
  </si>
  <si>
    <t>27/05/2019 a 31/05/2019</t>
  </si>
  <si>
    <t>G.ROD.  1.509 - 0,232 =  1,277</t>
  </si>
  <si>
    <t>G.Ag.     1,009- 0,224     =  0,785</t>
  </si>
  <si>
    <t>AG           0,785</t>
  </si>
  <si>
    <t>G.Ad.     1.539 - 0,245  =  1,294</t>
  </si>
  <si>
    <t xml:space="preserve">  G. AD      1,294</t>
  </si>
  <si>
    <t>G.95-     1,684 - 0,194   =  1,490</t>
  </si>
  <si>
    <t xml:space="preserve">  G95         1,490 </t>
  </si>
  <si>
    <t xml:space="preserve">0,785  VS  0,839 </t>
  </si>
  <si>
    <t>1,277   VS    1339</t>
  </si>
  <si>
    <t>0,785  VS  0,825</t>
  </si>
  <si>
    <t>Albernoas Brancas</t>
  </si>
  <si>
    <t>Paulo André Garrido Gerd.</t>
  </si>
  <si>
    <t>0,785  VS  0,829</t>
  </si>
  <si>
    <t>1/06/2019 a 9/06/2019</t>
  </si>
  <si>
    <t>1/05/2019 a 7/05/2019</t>
  </si>
  <si>
    <t>2,935,50 €</t>
  </si>
  <si>
    <t>Bomb Serpa 1º - 23/10 - 12º 62,000</t>
  </si>
  <si>
    <t>Bomb Serpa 1º - 23/10 - 13º 68,000</t>
  </si>
  <si>
    <t>0,785  VS  0,869</t>
  </si>
  <si>
    <t>1,277  VS  1,369</t>
  </si>
  <si>
    <t>0,785  VS  0.820</t>
  </si>
  <si>
    <t>Luis Carlos P. Sousa Unip.</t>
  </si>
  <si>
    <t>4,000 Lits  ??</t>
  </si>
  <si>
    <t>Beatriz Cidoncha</t>
  </si>
  <si>
    <t>G.ROD.  1.489 - 0,237 =  1,252</t>
  </si>
  <si>
    <t>ROD       1,252</t>
  </si>
  <si>
    <t>G.Ag.     0,989 - 0,226  =  0,763</t>
  </si>
  <si>
    <t>AG           0,763</t>
  </si>
  <si>
    <t>G.Ad.     1.519 - 0,250  =  1,269</t>
  </si>
  <si>
    <t xml:space="preserve">  G. AD      1,269 </t>
  </si>
  <si>
    <t>G.95-     1,664 - 0,198  =   1,466</t>
  </si>
  <si>
    <t xml:space="preserve">  G95         1,466</t>
  </si>
  <si>
    <t>3,352,95 €</t>
  </si>
  <si>
    <t>&gt; 42%</t>
  </si>
  <si>
    <t>0,763  VS  0,830</t>
  </si>
  <si>
    <t>Alexandre Lebre</t>
  </si>
  <si>
    <t>Soc Ag Herdade do Judeu.</t>
  </si>
  <si>
    <t>11/06/2019 a 16/06/2019</t>
  </si>
  <si>
    <t>Jorge Quiroga Lda</t>
  </si>
  <si>
    <t>G.Ag.     0,949 - 0,228  =  0,721</t>
  </si>
  <si>
    <t>AG           0,721</t>
  </si>
  <si>
    <t>G.ROD.  1.449 - 0,242 =  1,207</t>
  </si>
  <si>
    <t>ROD       1,207</t>
  </si>
  <si>
    <t>G.Ad.     1.479 - 0,255  =  1,224</t>
  </si>
  <si>
    <t xml:space="preserve">  G. AD      1,224 </t>
  </si>
  <si>
    <t>G.95-     1,599 - 0,215  =   1,384</t>
  </si>
  <si>
    <t xml:space="preserve">  G95         1,384</t>
  </si>
  <si>
    <t>0,721  VS  0,780</t>
  </si>
  <si>
    <t>0,721  VS  0,849</t>
  </si>
  <si>
    <t>0,721  VS  0,781</t>
  </si>
  <si>
    <t>0,721  VS  0,789</t>
  </si>
  <si>
    <t>Cebolinho Lda   ?</t>
  </si>
  <si>
    <t>0,721  VS  0,829</t>
  </si>
  <si>
    <t>Monte das Lanças       Llopis SA</t>
  </si>
  <si>
    <t>Bomb Serpa 1º - 23/10 - 14º 74,000</t>
  </si>
  <si>
    <t>0,721  VS  0,779</t>
  </si>
  <si>
    <t>1,207  VS  1,279</t>
  </si>
  <si>
    <t>1,207  VS  1,249</t>
  </si>
  <si>
    <t>0,721  VS  0,734</t>
  </si>
  <si>
    <t>Casagri Lda</t>
  </si>
  <si>
    <t>17/06/2019 a 23/06/2019</t>
  </si>
  <si>
    <t>G.ROD.  1.449 - 0,245 =  1,204</t>
  </si>
  <si>
    <t>G.Ag.     0,949 - 0,231  =  0,718</t>
  </si>
  <si>
    <t>AG           0,718</t>
  </si>
  <si>
    <t>G.Ad.     1.479 - 0,258  =  1,221</t>
  </si>
  <si>
    <t>G.95-     1,599 - 0,212  =   1,379</t>
  </si>
  <si>
    <t xml:space="preserve">  G95         1,379</t>
  </si>
  <si>
    <t>G R         1,204</t>
  </si>
  <si>
    <t xml:space="preserve">      G. AD      1,221 </t>
  </si>
  <si>
    <t>0,718  VS  0,768</t>
  </si>
  <si>
    <t>1,221  VS  1,319</t>
  </si>
  <si>
    <t>0,718  VS 0,779</t>
  </si>
  <si>
    <t>Jorge Paixão Lda</t>
  </si>
  <si>
    <t>0,718  VS  0,778</t>
  </si>
  <si>
    <t>Llopis Lda</t>
  </si>
  <si>
    <t>0,718  VS  0,829</t>
  </si>
  <si>
    <t>0,718  VS  0,738</t>
  </si>
  <si>
    <t>0,718  VS  0,779</t>
  </si>
  <si>
    <t>Manuel Francisco Casadinho Parrinha</t>
  </si>
  <si>
    <t>Quarta</t>
  </si>
  <si>
    <t>Francisco Manuel Gomes Costa Peste</t>
  </si>
  <si>
    <t>sabado</t>
  </si>
  <si>
    <t>0,718  VS  0,748</t>
  </si>
  <si>
    <t>Albernoas - Soc Agrícola</t>
  </si>
  <si>
    <t>Soc Ag Paço do Conde</t>
  </si>
  <si>
    <t>Soc Ag. do vinagrinho</t>
  </si>
  <si>
    <t xml:space="preserve">Monte Novo e Figueirinha </t>
  </si>
  <si>
    <t>G.ROD.  1.459 - 0,243 =  1,216</t>
  </si>
  <si>
    <t>G.Ag.     0,959 - 0,230  =  0,729</t>
  </si>
  <si>
    <t>G.Ad.     1.489 - 0,255  =  1,234</t>
  </si>
  <si>
    <t>G.95-     1,599 - 0,218  =   1,381</t>
  </si>
  <si>
    <t>0,729  VS  0769</t>
  </si>
  <si>
    <t>1,216  VS  1,256</t>
  </si>
  <si>
    <t xml:space="preserve">Francisco Charneca  Pinto </t>
  </si>
  <si>
    <t>0,729  VS  0,809</t>
  </si>
  <si>
    <t>1,204  VS  1,329</t>
  </si>
  <si>
    <t xml:space="preserve">0,729   VS  0,769  </t>
  </si>
  <si>
    <t>0,729  VS    0,829</t>
  </si>
  <si>
    <t>0,729  VS  0,789</t>
  </si>
  <si>
    <t>1,216  VS  1,289</t>
  </si>
  <si>
    <t xml:space="preserve">                 G R         1,216</t>
  </si>
  <si>
    <t xml:space="preserve">                  G. AD      1,234 </t>
  </si>
  <si>
    <t xml:space="preserve">                   AG           0,729</t>
  </si>
  <si>
    <t xml:space="preserve">                  G95         1,381</t>
  </si>
  <si>
    <t>24/06/2019 a 30/06/2019</t>
  </si>
  <si>
    <t>1/07/2019 a 7/07/2019</t>
  </si>
  <si>
    <t>1,216  VS  1,259</t>
  </si>
  <si>
    <t>Bomb Serpa 1º - 23/10 - 15º 78,000</t>
  </si>
  <si>
    <t>0,729  VS  0,779</t>
  </si>
  <si>
    <t>Coop. Ag Beringel   Mte Cortes</t>
  </si>
  <si>
    <t>3,733,00 €</t>
  </si>
  <si>
    <t>&gt; 10%</t>
  </si>
  <si>
    <t>Nesgas de Terra  Lda</t>
  </si>
  <si>
    <t>Casa Agrícola do Curveiro Lda</t>
  </si>
  <si>
    <t>Debranco Lda</t>
  </si>
  <si>
    <t>Antóio Mauzinho Raposo</t>
  </si>
  <si>
    <t>G.ROD.  1.474 - 0,245 =  1,229</t>
  </si>
  <si>
    <t>ROD       1,229</t>
  </si>
  <si>
    <t>G.Ag.     0,974 - 0,235  =  0,739</t>
  </si>
  <si>
    <t>AG           0,739</t>
  </si>
  <si>
    <t>G.Ad.     1.504 - 0,258  =  1,246</t>
  </si>
  <si>
    <t xml:space="preserve">  G. AD      1,246 </t>
  </si>
  <si>
    <t>G.95-     1,624 - 0,222  =   1,402</t>
  </si>
  <si>
    <t xml:space="preserve">  G95         1,402</t>
  </si>
  <si>
    <t>0,739  VS  0,793</t>
  </si>
  <si>
    <t>1,229  VS  1,304</t>
  </si>
  <si>
    <t>Faias e Chã Lda</t>
  </si>
  <si>
    <t>8/07/2019 a 14/07/2019</t>
  </si>
  <si>
    <t>1,459  VS  1,699</t>
  </si>
  <si>
    <t>G.ROD.  1.469 - 0,246 =  1,223</t>
  </si>
  <si>
    <t>G.Ag.     0,969 - 0,236  =  0,733</t>
  </si>
  <si>
    <t>G.Ad.     1.499 - 0,259  =  1,240</t>
  </si>
  <si>
    <t>G.95-     1,629 - 0,222  =   1,407</t>
  </si>
  <si>
    <t>ROD       1,223</t>
  </si>
  <si>
    <t>AG           0,733</t>
  </si>
  <si>
    <t xml:space="preserve">  G. AD      1,240 </t>
  </si>
  <si>
    <t xml:space="preserve">  G95         1,407</t>
  </si>
  <si>
    <t>0,733  VS  0,789</t>
  </si>
  <si>
    <t>0,733  VS  0,799</t>
  </si>
  <si>
    <t>0,733  VS  0,794</t>
  </si>
  <si>
    <t>15/07/2019 a 21/07/2019</t>
  </si>
  <si>
    <t>0,733  VS  0,763</t>
  </si>
  <si>
    <t>José Ganhão Unipessoal Lda</t>
  </si>
  <si>
    <t>José Manuel Ramos  Ganhão</t>
  </si>
  <si>
    <t>Oriana Lda</t>
  </si>
  <si>
    <t>Armando José das Dores Tomás / Vitor R.</t>
  </si>
  <si>
    <t>G.ROD.  1.484 - 0,247 =  1,237</t>
  </si>
  <si>
    <t>ROD       1,237</t>
  </si>
  <si>
    <t>G.Ag.     0,984 - 0,236  =  0,748</t>
  </si>
  <si>
    <t>AG           0,748</t>
  </si>
  <si>
    <t>G.Ad.     1.514 - 0,259  =  1,255</t>
  </si>
  <si>
    <t xml:space="preserve">  G. AD      1,255 </t>
  </si>
  <si>
    <t>G.95-     1,649 - 0,220  =   1,429</t>
  </si>
  <si>
    <t xml:space="preserve">  G95         1,429</t>
  </si>
  <si>
    <t>0,748  VS  0,778</t>
  </si>
  <si>
    <t>0,748  VS  0,788</t>
  </si>
  <si>
    <t>0,748  VS  0,799</t>
  </si>
  <si>
    <t>0,748  VS   0,813</t>
  </si>
  <si>
    <t>1,255  VS  1,354</t>
  </si>
  <si>
    <t>0,748  VS  0,844</t>
  </si>
  <si>
    <t>António Maria S. Cabral Fialho</t>
  </si>
  <si>
    <t>0,748  VS  0,981</t>
  </si>
  <si>
    <t>0,748  VS  0,814</t>
  </si>
  <si>
    <t>1,237  VS  1,314</t>
  </si>
  <si>
    <t>1,237  VS  1,284</t>
  </si>
  <si>
    <t>Bomb Serpa 1º - 23/10 - 16º 83,000</t>
  </si>
  <si>
    <t>0,748  VS  0,864</t>
  </si>
  <si>
    <t>Monte das Lanças / Llopis</t>
  </si>
  <si>
    <t xml:space="preserve">Luis Carlos Prazeres Unip- </t>
  </si>
  <si>
    <t>22/07/2019 a 28/07/2019</t>
  </si>
  <si>
    <t>0,748  VS  0,884</t>
  </si>
  <si>
    <t>Rocim Agrícultura Lda</t>
  </si>
  <si>
    <t>2/3ª F</t>
  </si>
  <si>
    <t>G.ROD.  1.479- 0,249 =  1,230</t>
  </si>
  <si>
    <t>G.Ag.     0,978 - 0,239  =  0,740</t>
  </si>
  <si>
    <t>G.Ad.     1.509 - 0,262  =  1,247</t>
  </si>
  <si>
    <t>G.95-     1,634 - 0,220  =   1,415</t>
  </si>
  <si>
    <t>ROD       1,230</t>
  </si>
  <si>
    <t xml:space="preserve">  G. AD      1,247 </t>
  </si>
  <si>
    <t xml:space="preserve">  G95         1,415</t>
  </si>
  <si>
    <t>0,740  VS  0,788</t>
  </si>
  <si>
    <t>1,230  VS  1,277</t>
  </si>
  <si>
    <t>1,230  VS  1,309</t>
  </si>
  <si>
    <t>G. Ag.    0,74</t>
  </si>
  <si>
    <t>Agro Dois Lda</t>
  </si>
  <si>
    <t>Paulo André Garrido  Herdeiros</t>
  </si>
  <si>
    <t>Ilidio Jose Vieira de Matos</t>
  </si>
  <si>
    <t>Monte da Faleira</t>
  </si>
  <si>
    <t>Monte dos Pasto II</t>
  </si>
  <si>
    <t>1,230  VS  1359</t>
  </si>
  <si>
    <t>0,740  VS  0,858</t>
  </si>
  <si>
    <t>0,740  VS  0,770</t>
  </si>
  <si>
    <t>0,740   VS  0,770</t>
  </si>
  <si>
    <t>0,740  VS  0,795</t>
  </si>
  <si>
    <t>0,740  VS  0,808</t>
  </si>
  <si>
    <t>0,740  VS  0,829</t>
  </si>
  <si>
    <t>29/07/2019 a 31/07/2019</t>
  </si>
  <si>
    <t>Joaquim António Penacho Carocinho</t>
  </si>
  <si>
    <t>Parcela Salutar</t>
  </si>
  <si>
    <t>Agosto</t>
  </si>
  <si>
    <t>01/08/2019 a 4/08/2019</t>
  </si>
  <si>
    <t>1/08/2019 a 4/08/2019</t>
  </si>
  <si>
    <t>G.ROD.  1.484- 0,249 =  1,235</t>
  </si>
  <si>
    <t>ROD       1,235</t>
  </si>
  <si>
    <t>G.Ag.     0,984 - 0,239  =  0,745</t>
  </si>
  <si>
    <t>G.Ad.     1.514 - 0,262  =  1,252</t>
  </si>
  <si>
    <t>G. Ag.    0,745</t>
  </si>
  <si>
    <t xml:space="preserve">  G. AD      1,252</t>
  </si>
  <si>
    <t>G.95-     1,634 - 0,222  =   1,412</t>
  </si>
  <si>
    <t xml:space="preserve">  G95         1,412</t>
  </si>
  <si>
    <t>0,745  VS  0,770</t>
  </si>
  <si>
    <t>1,235  VS   1,277</t>
  </si>
  <si>
    <t>0,745  VS  0,798</t>
  </si>
  <si>
    <t>1,235  VS  1,334</t>
  </si>
  <si>
    <t xml:space="preserve">1,235  VS   1,314  </t>
  </si>
  <si>
    <t>0,745  VS  0,814</t>
  </si>
  <si>
    <t>1,235  VS  1,314</t>
  </si>
  <si>
    <t>0,745  VS  0,775</t>
  </si>
  <si>
    <t>Condeço Pereira  Velusu</t>
  </si>
  <si>
    <t>5ª</t>
  </si>
  <si>
    <t>0,745  VS  0,780</t>
  </si>
  <si>
    <t>António Mauzinho Afonso Raposo</t>
  </si>
  <si>
    <t>0,745  VS  0,785</t>
  </si>
  <si>
    <t>1,235  VS  1,275</t>
  </si>
  <si>
    <t>Transportes Pontuais  V/Vargo</t>
  </si>
  <si>
    <t>0,745  VS  0,824</t>
  </si>
  <si>
    <t>1,235  VS  1,324</t>
  </si>
  <si>
    <t>Jaime Pascoal Braga</t>
  </si>
  <si>
    <t>05/08/2019 a 11/08/2019</t>
  </si>
  <si>
    <t>5/08/2019 a 11/08/2019</t>
  </si>
  <si>
    <t>Joaquim António Carocinho</t>
  </si>
  <si>
    <t>Soc Ag Paço do Conde  Lda</t>
  </si>
  <si>
    <t>Coopp. Ag Beringel Lda</t>
  </si>
  <si>
    <t>G.ROD.  1.494- 0,249 =  1,245</t>
  </si>
  <si>
    <t>G.Ag.     0,994 - 0,239  =  0,755</t>
  </si>
  <si>
    <t>ROD       1,245</t>
  </si>
  <si>
    <t>G. Ag.    0,755</t>
  </si>
  <si>
    <t>G.Ad.     1.524 - 0,262  =  1,262</t>
  </si>
  <si>
    <t>G.95-     1,644 - 0,218  =   1,426</t>
  </si>
  <si>
    <t xml:space="preserve">  G95         1,426</t>
  </si>
  <si>
    <t xml:space="preserve">  G. AD      1,262</t>
  </si>
  <si>
    <t>0,755  VS  0,844</t>
  </si>
  <si>
    <t>0,755  VS  0,834</t>
  </si>
  <si>
    <t>1,245  VS  1,374</t>
  </si>
  <si>
    <t>1,245   VS  1,324</t>
  </si>
  <si>
    <t>1,245  VS  1,294</t>
  </si>
  <si>
    <t>0,740  VS  0,77</t>
  </si>
  <si>
    <t>4,431,00 €</t>
  </si>
  <si>
    <t>&gt; 5 %</t>
  </si>
  <si>
    <t>0,755  VS  0,785</t>
  </si>
  <si>
    <t>Pedro Jose Garrido Soares</t>
  </si>
  <si>
    <t>0,755  VS  0,795</t>
  </si>
  <si>
    <t>1,245  VS 1,285</t>
  </si>
  <si>
    <t>0,755  VS  0,798</t>
  </si>
  <si>
    <t>Jose Ganhão Unipessoal</t>
  </si>
  <si>
    <t>0,755  VS  0,855</t>
  </si>
  <si>
    <t>0,755  VS  0,825</t>
  </si>
  <si>
    <t>0,755  VS  0,815</t>
  </si>
  <si>
    <t>Vale Judeu Lda</t>
  </si>
  <si>
    <t>12/08/2019 a 18/08/2019</t>
  </si>
  <si>
    <t>G.ROD.  1.479- 0,274 =  1,205</t>
  </si>
  <si>
    <t>ROD       1,205</t>
  </si>
  <si>
    <t>G.Ag.     0,979 - 0,261  =  0,718</t>
  </si>
  <si>
    <t>G. Ag.    0,718</t>
  </si>
  <si>
    <t>G.Ad.     1.509 - 0,286  =  1,223</t>
  </si>
  <si>
    <t xml:space="preserve">  G. AD      1,223</t>
  </si>
  <si>
    <t>G.95-     1,629 - 0,245  =   1,384</t>
  </si>
  <si>
    <t>0,718  VS  0,770</t>
  </si>
  <si>
    <t>1,479  VS  1.349</t>
  </si>
  <si>
    <t>1,442  VS  1,694</t>
  </si>
  <si>
    <t>Quinta da Balança 3</t>
  </si>
  <si>
    <t>Quinta da Balança 2</t>
  </si>
  <si>
    <t>Qta da Balança 1- Herd. das Sobertanas</t>
  </si>
  <si>
    <t>Pedro José Garrido Soares</t>
  </si>
  <si>
    <t>Quinta da Balança 4</t>
  </si>
  <si>
    <t>Bomb Serpa 1º - 23/10 - 17º 86,000</t>
  </si>
  <si>
    <t>Bomb Serpa 1º-23/10/2018 - 18º 91,000</t>
  </si>
  <si>
    <t>1,205  VS  1,279</t>
  </si>
  <si>
    <t>19/08/2019 a 25/08/2019</t>
  </si>
  <si>
    <t>Llopis port. SA</t>
  </si>
  <si>
    <t>1,205  VS  1,359</t>
  </si>
  <si>
    <t>G.ROD.  1.479- 0,263 =  1,216</t>
  </si>
  <si>
    <t>G.Ag.     0,979 - 0,251  =  0,728</t>
  </si>
  <si>
    <t>G.Ad.     1.509 - 0,275  =  1,234</t>
  </si>
  <si>
    <t>G.95-     1,629 - 0,244 =   1,385</t>
  </si>
  <si>
    <t xml:space="preserve">  G95         1,385</t>
  </si>
  <si>
    <t xml:space="preserve">  G. AD      1,234</t>
  </si>
  <si>
    <t>G. Ag.    0,728</t>
  </si>
  <si>
    <t>ROD       1,216</t>
  </si>
  <si>
    <t>0,728  VS  0,768</t>
  </si>
  <si>
    <t>Raquel Alexanda Filhó Borges</t>
  </si>
  <si>
    <t>Herdade do Rosário Unipessoal Lda</t>
  </si>
  <si>
    <t>0,728  VS  0,750</t>
  </si>
  <si>
    <t>0,728  VS  0,869</t>
  </si>
  <si>
    <t>1,385  VS  1,509</t>
  </si>
  <si>
    <t>0,728  VS  0,849</t>
  </si>
  <si>
    <t>0,728  VS  0,778</t>
  </si>
  <si>
    <t>Luis Carlos Unipessoal</t>
  </si>
  <si>
    <t>0,728  VS  0,788</t>
  </si>
  <si>
    <t>6ª Fª</t>
  </si>
  <si>
    <t>0,728  0,839</t>
  </si>
  <si>
    <t>26/08/2019 a 31/08/2019</t>
  </si>
  <si>
    <t>MAP LDA</t>
  </si>
  <si>
    <t>Setembro</t>
  </si>
  <si>
    <t>Rocim Agricultura</t>
  </si>
  <si>
    <t>G.ROD.  1.469- 0,255 =  1,214</t>
  </si>
  <si>
    <t>ROD       1,214</t>
  </si>
  <si>
    <t>G.Ag.     0,969 - 0,244  =  0,725</t>
  </si>
  <si>
    <t>G. Ag.    0,725</t>
  </si>
  <si>
    <t>G.Ad.     1.499 - 0,268  =  1,231</t>
  </si>
  <si>
    <t xml:space="preserve">  G. AD      1,231</t>
  </si>
  <si>
    <t>G.95-     1,619 - 0,241 =   1,378</t>
  </si>
  <si>
    <t xml:space="preserve">  G95         1,378</t>
  </si>
  <si>
    <t>0,725  VS  0,768</t>
  </si>
  <si>
    <t>0,725  VS  0,879</t>
  </si>
  <si>
    <t>1,214  VS  1,359</t>
  </si>
  <si>
    <t>1,214  VS  1,264</t>
  </si>
  <si>
    <t>Paço do Conde Lda</t>
  </si>
  <si>
    <t>2/09/2019 a 8/09/2019</t>
  </si>
  <si>
    <t>0,725  0,755</t>
  </si>
  <si>
    <t>4,107,00 €</t>
  </si>
  <si>
    <t>&lt; 6 %</t>
  </si>
  <si>
    <t>LeiribejaLda</t>
  </si>
  <si>
    <t>Soc Agr. Figueirinha Lda -  Mte Facho</t>
  </si>
  <si>
    <t>G.ROD.  1.469- 0,249 =  1,220</t>
  </si>
  <si>
    <t>ROD       1,220</t>
  </si>
  <si>
    <t>G.Ag.     0,969 - 0,238  =  0,731</t>
  </si>
  <si>
    <t>G.Ad.     1.499 - 0,262  =  1,237</t>
  </si>
  <si>
    <t>G.95-     1,609 - 0,233 =   1,376</t>
  </si>
  <si>
    <t xml:space="preserve">  G95         1,376</t>
  </si>
  <si>
    <t xml:space="preserve">  G. AD      1,237</t>
  </si>
  <si>
    <t>G. Ag.    0,731</t>
  </si>
  <si>
    <t>0,799  VS  0,731</t>
  </si>
  <si>
    <t>1,349  VS  1,220</t>
  </si>
  <si>
    <t>1,389  VS  1,237</t>
  </si>
  <si>
    <t>0,775  VS  0,731</t>
  </si>
  <si>
    <t>0,809  VS  0,731</t>
  </si>
  <si>
    <t>Jaime Braga</t>
  </si>
  <si>
    <t>António Mel Santinhos Rosa Qta Balança</t>
  </si>
  <si>
    <t>Luis Carlos Prazeres de Sousa Unipessoal</t>
  </si>
  <si>
    <t>Bomb Serpa 1º-23/10/2018 - 19º 94,000</t>
  </si>
  <si>
    <t>Manuel Alberto C. Marques</t>
  </si>
  <si>
    <t>0,731  VS  0,819</t>
  </si>
  <si>
    <t>1,220  VS  1299</t>
  </si>
  <si>
    <t>0,731  VS  0,799</t>
  </si>
  <si>
    <t>9/09/2019 a 15/09/2019</t>
  </si>
  <si>
    <t>G.ROD.  1.469- 0,241 =  1,228</t>
  </si>
  <si>
    <t>ROD       1,228</t>
  </si>
  <si>
    <t>G.Ag.     0,969 - 0,231  =  0,738</t>
  </si>
  <si>
    <t>G. Ag.    0,738</t>
  </si>
  <si>
    <t>G.Ad.     1.499 - 0,254 =  1,245</t>
  </si>
  <si>
    <t xml:space="preserve">  G. AD      1,245</t>
  </si>
  <si>
    <t>G.95-     1,599 - 0,228 =   1,371</t>
  </si>
  <si>
    <t xml:space="preserve">  G95         1,371</t>
  </si>
  <si>
    <t>1,228  VS 1,269</t>
  </si>
  <si>
    <t>0,738  VS  0,789</t>
  </si>
  <si>
    <t>0,738  VS  0,778</t>
  </si>
  <si>
    <t>Herdade do Rosário</t>
  </si>
  <si>
    <t>0,738  VS  0,849</t>
  </si>
  <si>
    <t>Varela Palma E Ferreira Lda</t>
  </si>
  <si>
    <t>1,228  VS  1,268</t>
  </si>
  <si>
    <t>1,228  VS  1,299</t>
  </si>
  <si>
    <t>0,738  VS  0,0,799</t>
  </si>
  <si>
    <t>1,228  VS  1,269</t>
  </si>
  <si>
    <t>Bomb Serpa 1º-23/10/2018 - 20º 99,000</t>
  </si>
  <si>
    <t>0,738  VS  0,799</t>
  </si>
  <si>
    <t>0,738  VS  0,828</t>
  </si>
  <si>
    <t>Transportes Pontuais  V.Varg.</t>
  </si>
  <si>
    <t>0,738   VS   0,779</t>
  </si>
  <si>
    <t>16/09/2019 a 22/09/2019</t>
  </si>
  <si>
    <t>G.ROD.  1.484- 0,242=  1,242</t>
  </si>
  <si>
    <t>ROD       1,242</t>
  </si>
  <si>
    <t>G.Ag.     0,984 - 0,233  =  0,751</t>
  </si>
  <si>
    <t>G. Ag.    0,751</t>
  </si>
  <si>
    <t>G.Ad.     1.514- 0,254 =  1,260</t>
  </si>
  <si>
    <t xml:space="preserve">  G. AD      1,260</t>
  </si>
  <si>
    <t>G.95-     1,594- 0,227 =   1,367</t>
  </si>
  <si>
    <t xml:space="preserve">  G95         1,367</t>
  </si>
  <si>
    <t>0,751  VS  0,849</t>
  </si>
  <si>
    <t>0,751  VS  0,864</t>
  </si>
  <si>
    <t>1,242  VS  1,364</t>
  </si>
  <si>
    <t>1,367  VS  1,474</t>
  </si>
  <si>
    <t>0,751  VS  0,814</t>
  </si>
  <si>
    <t>0,751  VS  0,824</t>
  </si>
  <si>
    <t>1242  VS  1,314</t>
  </si>
  <si>
    <t>0,751  VS  0,791</t>
  </si>
  <si>
    <t>Joaquim Luis Vilhena F. Andrade</t>
  </si>
  <si>
    <t>AgroDois Lda</t>
  </si>
  <si>
    <t>0,751  VS  0,799</t>
  </si>
  <si>
    <t>Quinta da Balança</t>
  </si>
  <si>
    <t>Manuel Francisco C. Parrinha Herd.</t>
  </si>
  <si>
    <t>0,751  VS  0,796</t>
  </si>
  <si>
    <t>1,260  VS  1,288</t>
  </si>
  <si>
    <t>0,751  VS  0,786</t>
  </si>
  <si>
    <t>H. Uva SA</t>
  </si>
  <si>
    <t>Joaaquim Lourenço</t>
  </si>
  <si>
    <t>1,242  VS  1,282</t>
  </si>
  <si>
    <t>Joaquim Lourenço</t>
  </si>
  <si>
    <t>Cebolinho Lda</t>
  </si>
  <si>
    <t>1,242  VS 1,314</t>
  </si>
  <si>
    <t>1,260  VS  1,354</t>
  </si>
  <si>
    <t>Biquímicos  Lda</t>
  </si>
  <si>
    <t>23/09/2019 a 29/09/2019</t>
  </si>
  <si>
    <t>Luis Carlos p. Sousa Unip.</t>
  </si>
  <si>
    <t>G.ROD.  1.509- 0,238=  1,271</t>
  </si>
  <si>
    <t>ROD       1,271</t>
  </si>
  <si>
    <t>G. Ag.    0,777</t>
  </si>
  <si>
    <t>G.Ad.     1.539- 0,251 =  1,288</t>
  </si>
  <si>
    <t xml:space="preserve">  G. AD      1,288</t>
  </si>
  <si>
    <t>G.95-     1,629- 0,224 =   1,405</t>
  </si>
  <si>
    <t xml:space="preserve">  G95         1,405</t>
  </si>
  <si>
    <t>G.Ag.     1,009 - 0,232 =  0,777</t>
  </si>
  <si>
    <t>0,777  VS  0,859</t>
  </si>
  <si>
    <t>0,777  VS  0,839</t>
  </si>
  <si>
    <t>1,454  VS  1,694</t>
  </si>
  <si>
    <t>Soc Agr. Das Albernoas</t>
  </si>
  <si>
    <t>Soc Ag da Reboleja Lda</t>
  </si>
  <si>
    <t>1,271  VS  1,329</t>
  </si>
  <si>
    <t>0,777  VS  0,929</t>
  </si>
  <si>
    <t>Gertrudes Conceição C. Palma</t>
  </si>
  <si>
    <t>0,777  VS  0,869</t>
  </si>
  <si>
    <t>0,767  VS  0,807</t>
  </si>
  <si>
    <t>2ª  Fª</t>
  </si>
  <si>
    <t>Outubro</t>
  </si>
  <si>
    <t>Outuibro</t>
  </si>
  <si>
    <t/>
  </si>
  <si>
    <t>1,439,100</t>
  </si>
  <si>
    <t>2018 - 1,439,100</t>
  </si>
  <si>
    <t>01/10/2019 a 06/10/2019</t>
  </si>
  <si>
    <t>2019 - ????</t>
  </si>
  <si>
    <t>0,767  VS  0,859</t>
  </si>
  <si>
    <t>1,271  VS  1,359</t>
  </si>
  <si>
    <t>0,767  VS  0,824</t>
  </si>
  <si>
    <t>Emoções a Campo</t>
  </si>
  <si>
    <t>1288  VS  1,298</t>
  </si>
  <si>
    <t>Maquilenhas</t>
  </si>
  <si>
    <t>1,271  VS  1,389</t>
  </si>
  <si>
    <t>0,777  VS  0,889</t>
  </si>
  <si>
    <t>1,405  VS  1,509</t>
  </si>
  <si>
    <t>4,868,00 €</t>
  </si>
  <si>
    <t xml:space="preserve"> &gt; 75%</t>
  </si>
  <si>
    <t>3ª  Fª</t>
  </si>
  <si>
    <t>Gilmonsaraz</t>
  </si>
  <si>
    <t>1,261  VS  1,306</t>
  </si>
  <si>
    <t>Leirbeja Lda</t>
  </si>
  <si>
    <t>G.ROD.  1.499- 0,238=  1,261</t>
  </si>
  <si>
    <t>ROD       1,261</t>
  </si>
  <si>
    <t>G. Ag.     0,768</t>
  </si>
  <si>
    <t>G.Ad.     1.529- 0,251 =  1,278</t>
  </si>
  <si>
    <t xml:space="preserve"> G. AD      1,278</t>
  </si>
  <si>
    <t>G.95-     1,619- 0,223 =   1,396</t>
  </si>
  <si>
    <t xml:space="preserve">  G95         1,396</t>
  </si>
  <si>
    <t>0,768  VS  0,827</t>
  </si>
  <si>
    <t>1,261  VS  1,329</t>
  </si>
  <si>
    <t>0,768  VS  0,829</t>
  </si>
  <si>
    <t>0,768  VS  0,818</t>
  </si>
  <si>
    <t>Luis Carlos P. Sousa Unipessoal Lda</t>
  </si>
  <si>
    <t>07/10/2019 a 13/10/2019</t>
  </si>
  <si>
    <t>Maquilenhas Lda      G. AD.</t>
  </si>
  <si>
    <t>Freixiagro</t>
  </si>
  <si>
    <t>G.Ag.     0,989 - 0,231 =  0,768</t>
  </si>
  <si>
    <t>G.ROD.  1.484- 0,240=  1,244</t>
  </si>
  <si>
    <t>G.Ag.     0,984 - 0,231 =  0,753</t>
  </si>
  <si>
    <t>ROD       1,244</t>
  </si>
  <si>
    <t>G. Ag.     0,753</t>
  </si>
  <si>
    <t>G.Ad.     1.514- 0,253 =  1,261</t>
  </si>
  <si>
    <t xml:space="preserve"> G. AD      1,261</t>
  </si>
  <si>
    <t>G.95-     1,619- 0,220 =   1,399</t>
  </si>
  <si>
    <t xml:space="preserve">  G95         1,399</t>
  </si>
  <si>
    <t>0,753  VS  0,828</t>
  </si>
  <si>
    <t>1,261  VS  1,288</t>
  </si>
  <si>
    <t>0,753  VS  0,808</t>
  </si>
  <si>
    <t>1,244  VS  1,299</t>
  </si>
  <si>
    <t>0,753  VS  0,799</t>
  </si>
  <si>
    <t>0,753  VS  0,798</t>
  </si>
  <si>
    <t>0,753  VS  0,778</t>
  </si>
  <si>
    <t>0,753  VS  0,793</t>
  </si>
  <si>
    <t>Jorge Quiroga</t>
  </si>
  <si>
    <t>1,449  VS  1,699</t>
  </si>
  <si>
    <t>0,753  VS  0,843</t>
  </si>
  <si>
    <t>0,753  VS  0,773</t>
  </si>
  <si>
    <t>1,244  VS  1,284</t>
  </si>
  <si>
    <t>0,753  VS  0,864</t>
  </si>
  <si>
    <t>Monte das Lanças</t>
  </si>
  <si>
    <t>B. Serpa 1º-23/10/2018 - 21º -105,000</t>
  </si>
  <si>
    <t>0,753  VS  0,844</t>
  </si>
  <si>
    <t>1,244  VS  1,364</t>
  </si>
  <si>
    <t>1,244  VS  1,314</t>
  </si>
  <si>
    <t>Teresa Gouveia</t>
  </si>
  <si>
    <t>14/10/2019 a 20/10/2019</t>
  </si>
  <si>
    <t>G.ROD.  1.489- 0,241=  1,248</t>
  </si>
  <si>
    <t>ROD       1,248</t>
  </si>
  <si>
    <t>G. Ag.     0,757</t>
  </si>
  <si>
    <t>G.Ag.     0,989 - 0,232 =  0,757</t>
  </si>
  <si>
    <t>G.Ad.     1.519- 0,253 =  1,266</t>
  </si>
  <si>
    <t xml:space="preserve"> G. AD      1,266</t>
  </si>
  <si>
    <t>G.95-     1,604- 0,218 =   1,386</t>
  </si>
  <si>
    <t xml:space="preserve">  G95         1,386</t>
  </si>
  <si>
    <t>0,757  VS  0,793</t>
  </si>
  <si>
    <t>0,757  VS    0,823</t>
  </si>
  <si>
    <t>0,757  VS  0,833</t>
  </si>
  <si>
    <t>0,757  VS  0,834</t>
  </si>
  <si>
    <t>0,757  VS  0,889</t>
  </si>
  <si>
    <t>0,757  VS  0,807</t>
  </si>
  <si>
    <t>0,757  VS  0,827</t>
  </si>
  <si>
    <t>1,248  VS  1,319</t>
  </si>
  <si>
    <t>0,757  VS  0,819</t>
  </si>
  <si>
    <t>0,757  VS  0,799</t>
  </si>
  <si>
    <t>2ª F.</t>
  </si>
  <si>
    <t>0,757  VS  889</t>
  </si>
  <si>
    <t>Sumer Paradigm</t>
  </si>
  <si>
    <t xml:space="preserve">Monte do Pasto II </t>
  </si>
  <si>
    <t>G.ROD.  1.489- 0,243=  1,246</t>
  </si>
  <si>
    <t>G.Ag.     0,989 - 0,234 =  0,755</t>
  </si>
  <si>
    <t>G.Ad.     1.519- 0,256 =  1,263</t>
  </si>
  <si>
    <t>G.95-     1,594- 0,221 =   1,373</t>
  </si>
  <si>
    <t xml:space="preserve">  G95         1,373</t>
  </si>
  <si>
    <t xml:space="preserve"> G. AD      1,263</t>
  </si>
  <si>
    <t>G. Ag.     0,755</t>
  </si>
  <si>
    <t>ROD       1,246</t>
  </si>
  <si>
    <t>1,246  VS  1,319</t>
  </si>
  <si>
    <t>0,755  VS  0,839</t>
  </si>
  <si>
    <t>1,474,20</t>
  </si>
  <si>
    <t>0,755  VS   0,819</t>
  </si>
  <si>
    <t>1,246  VS  1,369</t>
  </si>
  <si>
    <t>0,755   VS   0,869</t>
  </si>
  <si>
    <t>1,246  VS  1,286</t>
  </si>
  <si>
    <t>1,422  VS  1,472</t>
  </si>
  <si>
    <t>0,755  VS  0,849</t>
  </si>
  <si>
    <t>0,757  VS  0,808</t>
  </si>
  <si>
    <t>Soc. Agric da Figueirinha Lda</t>
  </si>
  <si>
    <t>1,246  VS  1,296</t>
  </si>
  <si>
    <t>Soc Ag  da Figueirinha Lda</t>
  </si>
  <si>
    <t>C</t>
  </si>
  <si>
    <t>0,757  VS  0,817</t>
  </si>
  <si>
    <t>Herdade do Cebolinho Lda</t>
  </si>
  <si>
    <t>0,757 VS  0,827</t>
  </si>
  <si>
    <t>1,246  VS  1,289</t>
  </si>
  <si>
    <t>Joaquim Carocinho</t>
  </si>
  <si>
    <t>B. Serpa 1º-23/10/2018 - 22º -110,000</t>
  </si>
  <si>
    <t>28/10/2019 a 31/10/2019</t>
  </si>
  <si>
    <t>1/11/2019 a 3/11/2019</t>
  </si>
  <si>
    <t>Francisco Rocha  Ferro</t>
  </si>
  <si>
    <t>0,757  VS   0,819</t>
  </si>
  <si>
    <t>G.ROD.  1.494- 0,246=  1,248</t>
  </si>
  <si>
    <t>G.Ag.     0,989 - 0,231 =  0,758</t>
  </si>
  <si>
    <t>G. Ag.     0,758</t>
  </si>
  <si>
    <t>G.Ad.     1.524- 0,258 =  1,266</t>
  </si>
  <si>
    <t>G.95-     1,604- 0,221 =   1,383</t>
  </si>
  <si>
    <t xml:space="preserve">  G95         1,383</t>
  </si>
  <si>
    <t>G.98 -    1,704 - 0,272 =  1,432</t>
  </si>
  <si>
    <t>G. 98         1,432</t>
  </si>
  <si>
    <t>Jose Henrique  M. Bossa</t>
  </si>
  <si>
    <t>0,758  VS  0,849</t>
  </si>
  <si>
    <t>1,266  VS  1,270</t>
  </si>
  <si>
    <t>Soc Ag. Monte Novo e Figueirinha</t>
  </si>
  <si>
    <t>1,248  VS  1,288</t>
  </si>
  <si>
    <t>0,758  VS  0,798</t>
  </si>
  <si>
    <t>1,248  VS  1,354</t>
  </si>
  <si>
    <t>1,248  VS  1,324</t>
  </si>
  <si>
    <t>0,758  VS  0,819</t>
  </si>
  <si>
    <t>Joaquim Zita  /  Póvoa S. Miguel</t>
  </si>
  <si>
    <t>1,383  VS  1,387</t>
  </si>
  <si>
    <t>5,369,00 €</t>
  </si>
  <si>
    <t>&gt;2 %</t>
  </si>
  <si>
    <t xml:space="preserve"> Oleia Alentejo          Grup. Paço do Conde )</t>
  </si>
  <si>
    <t xml:space="preserve"> Cresc. +  12,5%</t>
  </si>
  <si>
    <t>4/11/2019 a 10/11/2019</t>
  </si>
  <si>
    <t>Monte Novo e Figueirinha</t>
  </si>
  <si>
    <t>G.ROD.  1.489- 0,244=  1,245</t>
  </si>
  <si>
    <t>G.Ag.     0,984 - 0,229 =  0,755</t>
  </si>
  <si>
    <t>G.Ad.     1.519- 0,257 =  1,262</t>
  </si>
  <si>
    <t xml:space="preserve"> G. AD      1,262</t>
  </si>
  <si>
    <t>G.95-     1,619- 0,22 =   1,399</t>
  </si>
  <si>
    <t>0,755  VS  0,818</t>
  </si>
  <si>
    <t>0,755  VS   0,818</t>
  </si>
  <si>
    <t>1,245  VS  1,296</t>
  </si>
  <si>
    <t>0,755  VS  0,838</t>
  </si>
  <si>
    <t>0,755  VS  0,770</t>
  </si>
  <si>
    <t>1,245  VS  1,369</t>
  </si>
  <si>
    <t>0,755  VS  0,819</t>
  </si>
  <si>
    <t>Jorfge Quiroga - Vale de Mertola</t>
  </si>
  <si>
    <t>1,448  VS  1,689</t>
  </si>
  <si>
    <t xml:space="preserve">Olieia Alentejo </t>
  </si>
  <si>
    <t>0,755  VS  0,775</t>
  </si>
  <si>
    <t>Amélia Castelo Branco</t>
  </si>
  <si>
    <t>1,245  VS  1,319</t>
  </si>
  <si>
    <t>Montew do Pasto II</t>
  </si>
  <si>
    <t>1,245  VS  1.295</t>
  </si>
  <si>
    <t>Soc Agr. Pestana E Filha Lda</t>
  </si>
  <si>
    <t>11/11/2019 a 17/11/2019</t>
  </si>
  <si>
    <t>1/11/2019 a 17/11/2019</t>
  </si>
  <si>
    <t>G.ROD.  1.494- 0,243=  1,251</t>
  </si>
  <si>
    <t>ROD       1,251</t>
  </si>
  <si>
    <t>G.Ag.     0,989 - 0,229 =  0,760</t>
  </si>
  <si>
    <t>G. Ag.     0,760</t>
  </si>
  <si>
    <t>G.Ad.     1.524- 0,256=  1,268</t>
  </si>
  <si>
    <t xml:space="preserve"> G. AD      1,268</t>
  </si>
  <si>
    <t>G.95-     1,629- 0,223 =   1,406</t>
  </si>
  <si>
    <t xml:space="preserve">  G95         1,406</t>
  </si>
  <si>
    <t xml:space="preserve">0,760  VS  0,850  </t>
  </si>
  <si>
    <t>0,760  VS  0,849</t>
  </si>
  <si>
    <t>0,760  VS  0,799</t>
  </si>
  <si>
    <t>0,760  VS  0,819</t>
  </si>
  <si>
    <t>1,268  VS  1,270</t>
  </si>
  <si>
    <t xml:space="preserve">Maquilenhas </t>
  </si>
  <si>
    <t>Coop. Ag. de Beringel</t>
  </si>
  <si>
    <t>B. Serpa 1º-23/10/2018 - 23º -115,000</t>
  </si>
  <si>
    <t>0,760  VS  0,839</t>
  </si>
  <si>
    <t>1,251  VS  1,294</t>
  </si>
  <si>
    <t>Summer  Paradigm</t>
  </si>
  <si>
    <t>Hugo Filipe Afonso Pereira</t>
  </si>
  <si>
    <t>0,760  VS  0,775</t>
  </si>
  <si>
    <t>Pedro Mendonça Veríssimo</t>
  </si>
  <si>
    <t>0,760  VS n 0,799</t>
  </si>
  <si>
    <t>1,455  VS  1,689</t>
  </si>
  <si>
    <t>1,251  VS  1,324</t>
  </si>
  <si>
    <t>Vinagrinho</t>
  </si>
  <si>
    <t>18/11/2019 a 24/11/2019</t>
  </si>
  <si>
    <t>G.95-     1,619- 0,225 =   1,394</t>
  </si>
  <si>
    <t xml:space="preserve">  G95         1,394</t>
  </si>
  <si>
    <t>0,760  VS  0,829</t>
  </si>
  <si>
    <t>0,1,251  VS 1,299</t>
  </si>
  <si>
    <t>1,251  VS  1,374</t>
  </si>
  <si>
    <t>0,760  VS  0,869</t>
  </si>
  <si>
    <t>Vinagrinho Lda</t>
  </si>
  <si>
    <t>Petro Amareleja</t>
  </si>
  <si>
    <t>Catarina Isabel Cunha Vieira / H. Rocim</t>
  </si>
  <si>
    <t>Rocim Agro Industrias</t>
  </si>
  <si>
    <t xml:space="preserve">Soc. Agr. Herdade daFigueirinha </t>
  </si>
  <si>
    <t>1,065  VS  1,194</t>
  </si>
  <si>
    <t>B. Serpa 1º-23/10/2018 - 24º -120,000</t>
  </si>
  <si>
    <t>G.ROD.  1.489- 0,245=  1,244</t>
  </si>
  <si>
    <t>G.Ag.     0,989 - 0,236 =  0,753</t>
  </si>
  <si>
    <t>G.Ad.     1.519- 0,258=  1,261</t>
  </si>
  <si>
    <t>G.95-     1,614- 0,225 =   1,389</t>
  </si>
  <si>
    <t xml:space="preserve">  G95         1,389</t>
  </si>
  <si>
    <t>1,244  VS  1,289</t>
  </si>
  <si>
    <t>0,753  VS  0,819</t>
  </si>
  <si>
    <t>0,753  VS  0,813</t>
  </si>
  <si>
    <t>0,753  VS  0,820</t>
  </si>
  <si>
    <t>0,753  VS  0,839</t>
  </si>
  <si>
    <t>1,439  VS  1,689</t>
  </si>
  <si>
    <t>1,244  VS  1,319</t>
  </si>
  <si>
    <t>0,753  VS  0,823</t>
  </si>
  <si>
    <t>1,244  VS  1,349</t>
  </si>
  <si>
    <t>0,753  VS  849</t>
  </si>
  <si>
    <t>0,753  VS  0,849</t>
  </si>
  <si>
    <t>&gt;40%</t>
  </si>
  <si>
    <t>01/12/2019 a 06/12/2019</t>
  </si>
  <si>
    <t>5,320,00 €</t>
  </si>
  <si>
    <t>Ext. Rede ( Carro )</t>
  </si>
  <si>
    <t>v</t>
  </si>
  <si>
    <t>G.ROD.  1.499- 0,243=  1,256</t>
  </si>
  <si>
    <t>ROD       1,256</t>
  </si>
  <si>
    <t>G.Ag.     0,999 - 0,235 =  0,764</t>
  </si>
  <si>
    <t>G. Ag.     0,764</t>
  </si>
  <si>
    <t>G.Ad.     1.529- 0,256=  1,273</t>
  </si>
  <si>
    <t xml:space="preserve"> G. AD      1,273</t>
  </si>
  <si>
    <t>G.95-     1,629- 0,226 =   1,403</t>
  </si>
  <si>
    <t xml:space="preserve">  G95         1,403</t>
  </si>
  <si>
    <t>0,764  VS  0,824</t>
  </si>
  <si>
    <t>0,764  VS   0,899</t>
  </si>
  <si>
    <t>0,764  VS  0,844</t>
  </si>
  <si>
    <t>0,764  VS  0,799</t>
  </si>
  <si>
    <t>1,256  VS  0,1,299</t>
  </si>
  <si>
    <t>0,764  VS  0,899</t>
  </si>
  <si>
    <t>0,764  VS  0,849</t>
  </si>
  <si>
    <t>Jorge Manuel Nobre Paixão</t>
  </si>
  <si>
    <t>1,454  VS  1,699</t>
  </si>
  <si>
    <t>0,764  VS  0,879</t>
  </si>
  <si>
    <t>1,256  VS  1,379</t>
  </si>
  <si>
    <t>0,764  VS  0,834</t>
  </si>
  <si>
    <t>1,256  VS  1,299</t>
  </si>
  <si>
    <t>0,764  VS  0,819</t>
  </si>
  <si>
    <t>1,256  VS  1,329</t>
  </si>
  <si>
    <t>0,764  VS  0,829</t>
  </si>
  <si>
    <t>1,256  VS  1329</t>
  </si>
  <si>
    <t>0,764  VS 0,849</t>
  </si>
  <si>
    <t>Hugo Condesso Pereira</t>
  </si>
  <si>
    <t>Gertrudes / NOZIBA</t>
  </si>
  <si>
    <t>1,250  VS  1,290</t>
  </si>
  <si>
    <t>G.ROD.  1.494- 0,244=  1,250</t>
  </si>
  <si>
    <t>ROD       1,250</t>
  </si>
  <si>
    <t>G.Ag.     0,994- 0,236=  0,758</t>
  </si>
  <si>
    <t>G.Ad.     1.524- 0,257=  1,267</t>
  </si>
  <si>
    <t xml:space="preserve"> G. AD      1,267</t>
  </si>
  <si>
    <t>G.95-     1,614- 0,228 =   1,386</t>
  </si>
  <si>
    <t>0,758  VS    0,799</t>
  </si>
  <si>
    <t>0,758  VS  0,839</t>
  </si>
  <si>
    <t>0,758  VS  0,879</t>
  </si>
  <si>
    <t>09/12/2019 a 15/12/2019</t>
  </si>
  <si>
    <t>0,758  VS    0,798</t>
  </si>
  <si>
    <t>António Manuel Cateas Rosado</t>
  </si>
  <si>
    <t>0,758  VS  0,838</t>
  </si>
  <si>
    <t>Joaquim António P. Carocinho</t>
  </si>
  <si>
    <t>Verisssimo Batista Lda</t>
  </si>
  <si>
    <t>0,758  VS  0,778</t>
  </si>
  <si>
    <t>0,758  VS  0,800</t>
  </si>
  <si>
    <t xml:space="preserve">Joaquim Zita </t>
  </si>
  <si>
    <t>0,758  VS  0,844</t>
  </si>
  <si>
    <t>0,758  VS  0,824</t>
  </si>
  <si>
    <t>1,250  VS  1,324</t>
  </si>
  <si>
    <t>0,758  VS  0,848</t>
  </si>
  <si>
    <t>16/12/2019 a 22/12/2019</t>
  </si>
  <si>
    <t>01,250  VS  1,294</t>
  </si>
  <si>
    <t>B. Serpa 1º-23/10/2018 - 25º -125,000</t>
  </si>
  <si>
    <t>António Montes</t>
  </si>
  <si>
    <t>0,764  VSA  0,854</t>
  </si>
  <si>
    <t>G.ROD.  1.504- 0,248=  1,256</t>
  </si>
  <si>
    <t>G.Ad.     1.534- 0,261=  1,273</t>
  </si>
  <si>
    <t>G.95-     1,619- 0,228 =   1,391</t>
  </si>
  <si>
    <t xml:space="preserve">  G95         1,391</t>
  </si>
  <si>
    <t>1,256  VS  1,334</t>
  </si>
  <si>
    <t>G.Ag.     1,004- 0,24=  0,764</t>
  </si>
  <si>
    <t>Francisco Ferro</t>
  </si>
  <si>
    <t>1,256  VS  1,326</t>
  </si>
  <si>
    <t>Soc Agr. Reboleja Lda</t>
  </si>
  <si>
    <t>1,440  VS  1,689</t>
  </si>
  <si>
    <t>0,764  VS  0,0,799</t>
  </si>
  <si>
    <t xml:space="preserve">Parcela Salutar  </t>
  </si>
  <si>
    <t>0,764  VS  0,854</t>
  </si>
  <si>
    <t xml:space="preserve">Herdade do Rocim Agr. </t>
  </si>
  <si>
    <t>Monte da Comenda de Baleizão</t>
  </si>
  <si>
    <t>23/12/2019 a 29/12/2019</t>
  </si>
  <si>
    <t>José  Ganhão</t>
  </si>
  <si>
    <t>G.ROD.  1.524- 0,248=  1,276</t>
  </si>
  <si>
    <t>ROD       1,276</t>
  </si>
  <si>
    <t>G.Ag.     1,024- 0,242=  0,782</t>
  </si>
  <si>
    <t>G. Ag.     0,782</t>
  </si>
  <si>
    <t>G.Ad.     1.554- 0,261=  1,293</t>
  </si>
  <si>
    <t xml:space="preserve"> G. AD      1,293</t>
  </si>
  <si>
    <t>G.95-     1,629- 0,227 =   1,402</t>
  </si>
  <si>
    <t>0,782  VS  0,854</t>
  </si>
  <si>
    <t>0,782  VS  0,864</t>
  </si>
  <si>
    <t>0,782  VS  0,924</t>
  </si>
  <si>
    <t>0,782  VS    0,854</t>
  </si>
  <si>
    <t>0,782  VS 0,844</t>
  </si>
  <si>
    <t>1,276  VS  1,354</t>
  </si>
  <si>
    <t>0,782  VS  0,842</t>
  </si>
  <si>
    <t>0,782  VS  0,852</t>
  </si>
  <si>
    <t>Herdade doMoinho Lda</t>
  </si>
  <si>
    <t>1466,100 L</t>
  </si>
  <si>
    <t>Obj     - 2,000,000 LITS</t>
  </si>
  <si>
    <t>30/12/2019 a 31/12/2019</t>
  </si>
  <si>
    <t>165,00 MÊS</t>
  </si>
  <si>
    <t>2019-1,810,000</t>
  </si>
  <si>
    <t>2,000,000</t>
  </si>
  <si>
    <t>0,782  VS  0,872</t>
  </si>
  <si>
    <t>0,782  VS  0,832</t>
  </si>
  <si>
    <t>Luisx Carlos Prazeres de Sousa</t>
  </si>
  <si>
    <t>0,782  VS  0,874</t>
  </si>
  <si>
    <t>2019  1,823,000  Lits</t>
  </si>
  <si>
    <t>156,125 Mês</t>
  </si>
  <si>
    <t>4,996,00 €</t>
  </si>
  <si>
    <t>1,823,000</t>
  </si>
  <si>
    <t>1,466,100 L</t>
  </si>
  <si>
    <t/>
  </si>
  <si>
    <t>Desv.Mês Hom. Ano ant.</t>
  </si>
  <si>
    <t>02/01/2020 a 06/01/2020</t>
  </si>
  <si>
    <t>Soc. Agrícola do Vinagrinho</t>
  </si>
  <si>
    <t>Soc. Ag. Outeiro da Cardeira</t>
  </si>
  <si>
    <t>4,828,00 €</t>
  </si>
  <si>
    <t>G.ROD.  1.574- 0,243=  1,331</t>
  </si>
  <si>
    <t>G.Ag.     1,074- 0,241=  0,833</t>
  </si>
  <si>
    <t>G.Ad.     1.604- 0,256=  1,348</t>
  </si>
  <si>
    <t>G.95-     1,679- 0,221 =   1,458</t>
  </si>
  <si>
    <t>ROD       1,331</t>
  </si>
  <si>
    <t>G. Ag.     0,833</t>
  </si>
  <si>
    <t xml:space="preserve"> G. AD      1,348</t>
  </si>
  <si>
    <t xml:space="preserve">  G95         1,458</t>
  </si>
  <si>
    <t>0,833  VS  0,924</t>
  </si>
  <si>
    <t>1,331  VS  1,404</t>
  </si>
  <si>
    <t>0,833  VS  0,904</t>
  </si>
  <si>
    <t>1,507  VS  1,749</t>
  </si>
  <si>
    <t>0,833  VS  0,934</t>
  </si>
  <si>
    <t>1,331  VS  1,434</t>
  </si>
  <si>
    <t xml:space="preserve">José Carlos Bossa </t>
  </si>
  <si>
    <t>1,331  VS  1,374</t>
  </si>
  <si>
    <t>BVSerpa - 1ª-23/10/2018-26º -130,000</t>
  </si>
  <si>
    <t xml:space="preserve">Coop. Ag Beringel </t>
  </si>
  <si>
    <t xml:space="preserve">1,312  VS  </t>
  </si>
  <si>
    <t>1,439  VS</t>
  </si>
  <si>
    <t>06/01/2020 a 12/01/2020</t>
  </si>
  <si>
    <t>G.ROD.  1.574- 0,246=  1,328</t>
  </si>
  <si>
    <t>G.Ag.     1,074- 0,243=  0,831</t>
  </si>
  <si>
    <t>G.Ad.     1.604- 0,261=  1,343</t>
  </si>
  <si>
    <t>G.95-     1,674- 0,221 =   1,453</t>
  </si>
  <si>
    <t>ROD       1,328</t>
  </si>
  <si>
    <t>G. Ag.     0,831</t>
  </si>
  <si>
    <t xml:space="preserve"> G. AD      1,343</t>
  </si>
  <si>
    <t xml:space="preserve">  G95         1,453</t>
  </si>
  <si>
    <t>0,831  VS  0,924</t>
  </si>
  <si>
    <t>Fernando Barbosa Unip</t>
  </si>
  <si>
    <t>0,831  VS  0,871</t>
  </si>
  <si>
    <t>1,328  VS  1,378</t>
  </si>
  <si>
    <t>0,831  VS  0,881</t>
  </si>
  <si>
    <t>0,831  VS  0,914</t>
  </si>
  <si>
    <t>1,499 VS  1,744</t>
  </si>
  <si>
    <t>0,831  VS  0,894</t>
  </si>
  <si>
    <t>0,831  VS  0,845</t>
  </si>
  <si>
    <t>Coelho Palma Agro</t>
  </si>
  <si>
    <t>13/1/2020 a 19/01/2020</t>
  </si>
  <si>
    <t>José Marques Bicho</t>
  </si>
  <si>
    <t>Cebolinho</t>
  </si>
  <si>
    <t xml:space="preserve">Luis Carlos P. Sousa </t>
  </si>
  <si>
    <t>G.ROD.  1.559- 0,24=  1,319</t>
  </si>
  <si>
    <t>ROD       1,319</t>
  </si>
  <si>
    <t>G.Ag.     1,059- 0,235=  0,824</t>
  </si>
  <si>
    <t>G. Ag.     0,824</t>
  </si>
  <si>
    <t>G.Ad.     1.589- 0,256=  1,333</t>
  </si>
  <si>
    <t xml:space="preserve"> G. AD      1,333</t>
  </si>
  <si>
    <t>G.95-     1,664- 0,213 =   1,451</t>
  </si>
  <si>
    <t xml:space="preserve">  G95         1,451</t>
  </si>
  <si>
    <t>1,319  VS  1,394</t>
  </si>
  <si>
    <t>0,824  VS  0,894</t>
  </si>
  <si>
    <t>0,824  VS  0,864</t>
  </si>
  <si>
    <t>0,824  VS  0,861</t>
  </si>
  <si>
    <t>Soc Ag. do Vinagrinho Lda</t>
  </si>
  <si>
    <t>1,319  VS  1,359</t>
  </si>
  <si>
    <t>20/1/2020 a 26/01/2020</t>
  </si>
  <si>
    <t>Casadsinho Parrinha</t>
  </si>
  <si>
    <t>G.ROD.  1.539- 0,251=  1,288</t>
  </si>
  <si>
    <t>G.Ag.     1,039- 0,242=  0,797</t>
  </si>
  <si>
    <t>G. Ag.     0,797</t>
  </si>
  <si>
    <t>G.Ad.     1.569- 0,266=  1,303</t>
  </si>
  <si>
    <t xml:space="preserve"> G. AD      1,303</t>
  </si>
  <si>
    <t>G.95-     1,659- 0,22=   1,439</t>
  </si>
  <si>
    <t xml:space="preserve">  G95         1,439</t>
  </si>
  <si>
    <t>1,303  VS  1,320</t>
  </si>
  <si>
    <t>0,797  VS  0,889</t>
  </si>
  <si>
    <t>0,797  VS  0,884</t>
  </si>
  <si>
    <t>1,288  VS  1,290</t>
  </si>
  <si>
    <t>JARJ- Mat-Equipe Lda  Serpa</t>
  </si>
  <si>
    <t>JARJ- Transportes Lda  Serpa</t>
  </si>
  <si>
    <t>Jorge  Paixão</t>
  </si>
  <si>
    <t>27/1/2020 a 31/01/2020</t>
  </si>
  <si>
    <t>BVSerpa - 1ª-23/10/2018-27º -135,000</t>
  </si>
  <si>
    <t>Llopis SA</t>
  </si>
  <si>
    <t>G.ROD.  1.529- 0,256=  1,273</t>
  </si>
  <si>
    <t>ROD       1,273</t>
  </si>
  <si>
    <t>G.Ag.     1,029- 0,246=  0,783</t>
  </si>
  <si>
    <t>G. Ag.     0,783</t>
  </si>
  <si>
    <t>G.Ad.     1.559- 0,271=  1,288</t>
  </si>
  <si>
    <t>G.95-     1,654- 0,227=   1,427</t>
  </si>
  <si>
    <t xml:space="preserve"> G. AD      1,288</t>
  </si>
  <si>
    <t xml:space="preserve">  G95         1,427</t>
  </si>
  <si>
    <t>1,273  VS  1,359</t>
  </si>
  <si>
    <t>1,273  VS  1,329</t>
  </si>
  <si>
    <t>0,783  VS  0,899</t>
  </si>
  <si>
    <t>1,273  VS  1,409</t>
  </si>
  <si>
    <t>0,783  VS  0,889</t>
  </si>
  <si>
    <t>0,783  VS  0,909</t>
  </si>
  <si>
    <t>&lt;  43%</t>
  </si>
  <si>
    <t>&lt;  55%</t>
  </si>
  <si>
    <t>1.893.850</t>
  </si>
  <si>
    <t>3,291,00 €</t>
  </si>
  <si>
    <t>3/2/2020 a 9/02/2020</t>
  </si>
  <si>
    <t>G.ROD.  1.499- 0,257=  1,242</t>
  </si>
  <si>
    <t>G.Ag.     0,999 - 0,244=  0,755</t>
  </si>
  <si>
    <t>G.Ad.     1.529- 0,272=  1,257</t>
  </si>
  <si>
    <t xml:space="preserve"> G. AD      1,257</t>
  </si>
  <si>
    <t>G.95-     1,624- 0,224=   1,400</t>
  </si>
  <si>
    <t xml:space="preserve">  G95         1,400</t>
  </si>
  <si>
    <t>0,755  VS  0,829</t>
  </si>
  <si>
    <t>0,755  VS  0,899</t>
  </si>
  <si>
    <t>José Francisco Olho Azul</t>
  </si>
  <si>
    <t>0,755  VS  0,859</t>
  </si>
  <si>
    <t>3,540,00 €</t>
  </si>
  <si>
    <t>Postos</t>
  </si>
  <si>
    <t>10/2/2020 a 16/02/02/2020</t>
  </si>
  <si>
    <t>Cooperativa Agrícola Beringel</t>
  </si>
  <si>
    <t>G.ROD.  1.484- 0,256=  1,228</t>
  </si>
  <si>
    <t>G.Ag.     0,984 - 0,244=  0,740</t>
  </si>
  <si>
    <t>G. Ag.     0,740</t>
  </si>
  <si>
    <t>G.Ad.     1.514- 0,272=  1,242</t>
  </si>
  <si>
    <t xml:space="preserve"> G. AD      1,242</t>
  </si>
  <si>
    <t>G.95-     1,619- 0,225=   1,394</t>
  </si>
  <si>
    <t>1,228  VS  1,314</t>
  </si>
  <si>
    <t>0,740  VS  0,814</t>
  </si>
  <si>
    <t>0,740  VS  0,810</t>
  </si>
  <si>
    <t xml:space="preserve">0,740  VS  0,810 </t>
  </si>
  <si>
    <t>0,740  VS  0,844</t>
  </si>
  <si>
    <t>1,228  VS  1,344</t>
  </si>
  <si>
    <t>0,740  VS  0,799</t>
  </si>
  <si>
    <t>PMV</t>
  </si>
  <si>
    <t>Verissimo Batista Lda</t>
  </si>
  <si>
    <t>1,242  VS  1,258</t>
  </si>
  <si>
    <t>0,740  VS   0,804</t>
  </si>
  <si>
    <t>0,740  VS  0,819</t>
  </si>
  <si>
    <t>0,740  VS  0,780</t>
  </si>
  <si>
    <t>0,740  VS  0,834</t>
  </si>
  <si>
    <t>Noziba</t>
  </si>
  <si>
    <t>0,740  VS  0,765</t>
  </si>
  <si>
    <t>Coop. Beringel - Mte.  das Cortes</t>
  </si>
  <si>
    <t>1,228  VS  1,284</t>
  </si>
  <si>
    <t>BVSerpa - 1ª-23/10/2018-28º -141,000</t>
  </si>
  <si>
    <t>Ideias Em Evidência</t>
  </si>
  <si>
    <t>0,750  VS  0,790</t>
  </si>
  <si>
    <t>0,750  VS  0,824</t>
  </si>
  <si>
    <t>0,750  VS  0,854</t>
  </si>
  <si>
    <t>G.ROD.  1.494- 0,255=  1,239</t>
  </si>
  <si>
    <t>ROD       1,239</t>
  </si>
  <si>
    <t>G.Ag.     0,994 - 0,244=  0,750</t>
  </si>
  <si>
    <t>G. Ag.     0,750</t>
  </si>
  <si>
    <t>G.Ad.     1.524- 0,271=  1,253</t>
  </si>
  <si>
    <t xml:space="preserve"> G. AD      1,253</t>
  </si>
  <si>
    <t>G.95-     1,629- 0,229=   1,400</t>
  </si>
  <si>
    <t>17/2/2020 a 23/02/02/2020</t>
  </si>
  <si>
    <t>1,239  VS  1,278</t>
  </si>
  <si>
    <t>1,440  VS  1,494</t>
  </si>
  <si>
    <t>G.98 -   1,729 - 0,289 = 1,440</t>
  </si>
  <si>
    <t>G.98   -  1,440</t>
  </si>
  <si>
    <t>1,239  VS  1,324</t>
  </si>
  <si>
    <t xml:space="preserve">PMV. Lda </t>
  </si>
  <si>
    <t>0,750  VS  0,799</t>
  </si>
  <si>
    <t>1,253  VE  1,293</t>
  </si>
  <si>
    <t>1,253  VS  1,299</t>
  </si>
  <si>
    <t>0,750  VS  0,864</t>
  </si>
  <si>
    <t>24/2/2020 a 29/02/02/2020</t>
  </si>
  <si>
    <t>MAP, LDA</t>
  </si>
  <si>
    <t>0,760  VS  0,790</t>
  </si>
  <si>
    <t>Soc Agrícola Herdade da Figueirinha</t>
  </si>
  <si>
    <t>G.ROD.  1.499- 0,247=  1,252</t>
  </si>
  <si>
    <t>G.Ag.     0,999 - 0,236=  0,763</t>
  </si>
  <si>
    <t>G. Ag.     0,763</t>
  </si>
  <si>
    <t>G.Ad.     1.529- 0,262=  1,267</t>
  </si>
  <si>
    <t>G.95-     1,649- 0,231=   1,418</t>
  </si>
  <si>
    <t xml:space="preserve">  G95         1,418</t>
  </si>
  <si>
    <t>G.98 -   1,749 - 0,289 = 1,460</t>
  </si>
  <si>
    <t>G.98       1,460</t>
  </si>
  <si>
    <t>0,763  VS  0,810</t>
  </si>
  <si>
    <t>0,763  VS  0,799</t>
  </si>
  <si>
    <t>0,763  VS  0,813</t>
  </si>
  <si>
    <t>0,763  VS  0,883</t>
  </si>
  <si>
    <t>Sesmarias velhas do Guadiana</t>
  </si>
  <si>
    <t>0,763  VS  0,823</t>
  </si>
  <si>
    <t>1.770.050</t>
  </si>
  <si>
    <t>3,605,50 €</t>
  </si>
  <si>
    <t>&lt;   7%</t>
  </si>
  <si>
    <t>&lt; 37%</t>
  </si>
  <si>
    <t>2/03/2020 a 8/03/03/2020</t>
  </si>
  <si>
    <t>2/03/2020 a  8/03/2020</t>
  </si>
  <si>
    <t>Soc Agrícola Monte das Lanças/ Llopis</t>
  </si>
  <si>
    <t>G.ROD.  1.459- 0,257=  1,202</t>
  </si>
  <si>
    <t>ROD       1,202</t>
  </si>
  <si>
    <t>G.Ag.     0,959 - 0,243=  0,716</t>
  </si>
  <si>
    <t>G. Ag.     0,716</t>
  </si>
  <si>
    <t>G.Ad.     1.489- 0,273=  1,216</t>
  </si>
  <si>
    <t xml:space="preserve"> G. AD      1,216</t>
  </si>
  <si>
    <t>G.95-     1,609- 0,242=   1,367</t>
  </si>
  <si>
    <t>G.98 -   1,709 - 0,301 = 1,408</t>
  </si>
  <si>
    <t>G.98       1,408</t>
  </si>
  <si>
    <t>1202  VS  1,289</t>
  </si>
  <si>
    <t>1,216  VSA  1,246</t>
  </si>
  <si>
    <t>0,716  VS  0,839</t>
  </si>
  <si>
    <t>1,202  VS  0,1,289</t>
  </si>
  <si>
    <t>0,716   VS  0,786</t>
  </si>
  <si>
    <t>0,716  VS  0,796</t>
  </si>
  <si>
    <t>0,716  VS  0,809</t>
  </si>
  <si>
    <t>BVSerpa - 1ª-23/10/2018-29º -146,000</t>
  </si>
  <si>
    <t>Coop. AG Beringel</t>
  </si>
  <si>
    <t>9/03/2020 a 15/03/03/2020</t>
  </si>
  <si>
    <t>9/03/2020 a  15/03/2020</t>
  </si>
  <si>
    <t>G.ROD.  1.439- 0,262=  1,177</t>
  </si>
  <si>
    <t>ROD       1,177</t>
  </si>
  <si>
    <t>G.Ag.     0,939 - 0,245=  0,694</t>
  </si>
  <si>
    <t>G. Ag.     0,694</t>
  </si>
  <si>
    <t>G.Ad.     1.469- 0,277=  1,192</t>
  </si>
  <si>
    <t xml:space="preserve"> G. AD      1,192</t>
  </si>
  <si>
    <t>G.95-     1,584- 0,247=   1,337</t>
  </si>
  <si>
    <t xml:space="preserve">  G95         1,337</t>
  </si>
  <si>
    <t>G.98 -   1,684 - 0,308 = 1,376</t>
  </si>
  <si>
    <t>G.98       1,376</t>
  </si>
  <si>
    <t>1,177  VS  1,239</t>
  </si>
  <si>
    <t>1,177  VS  1,269</t>
  </si>
  <si>
    <t>0,694  VS  0,769</t>
  </si>
  <si>
    <t>1,192  VS  1,226</t>
  </si>
  <si>
    <t>0,694  VS  0,827</t>
  </si>
  <si>
    <t>0,694  VS  0,819</t>
  </si>
  <si>
    <t>Teresa Patricio Gouveia</t>
  </si>
  <si>
    <t>16/03/2020 a 22/03/03/2020</t>
  </si>
  <si>
    <t>16/03/2020 a  22/03/2020</t>
  </si>
  <si>
    <t>Coop. Agrícola BEJA</t>
  </si>
  <si>
    <t>1,177  VS  1,247</t>
  </si>
  <si>
    <t xml:space="preserve">1,376  VS  1,650  </t>
  </si>
  <si>
    <t>Montedo Pasto II</t>
  </si>
  <si>
    <t>0,694  VS  0,789</t>
  </si>
  <si>
    <t>0,694  VS  0,764</t>
  </si>
  <si>
    <t>Faias e Châ,  Lda</t>
  </si>
  <si>
    <t>AD   -  Biquimicos</t>
  </si>
  <si>
    <t>Alternativa Tropical Unip. Lda</t>
  </si>
  <si>
    <t>Maquilenhas unip, Lda</t>
  </si>
  <si>
    <t>Manuel Alberto Carreteiro Narques</t>
  </si>
  <si>
    <t>Zé Lampreia</t>
  </si>
  <si>
    <t>Mais Trade Lda</t>
  </si>
  <si>
    <t>3ª C</t>
  </si>
  <si>
    <t>G.ROD.  1.379- 0,289=  1,090</t>
  </si>
  <si>
    <t>ROD       1, 090</t>
  </si>
  <si>
    <t>G.Ag.     0879, - 0,265=  0,614</t>
  </si>
  <si>
    <t>G. Ag.     0,614</t>
  </si>
  <si>
    <t>G.Ad.     1.409- 0,304=  1,105</t>
  </si>
  <si>
    <t xml:space="preserve"> G. AD      1,105</t>
  </si>
  <si>
    <t>G.95-     1,494- 0,284=   1,210</t>
  </si>
  <si>
    <t xml:space="preserve">  G95         1,210</t>
  </si>
  <si>
    <t>G.98 -   1,594 - 0,344 = 1,250</t>
  </si>
  <si>
    <t>G.98       1,250</t>
  </si>
  <si>
    <t>0,614  VS  0,699</t>
  </si>
  <si>
    <t xml:space="preserve">1.105  VS  1,145  </t>
  </si>
  <si>
    <t>0,614  VS  0,664</t>
  </si>
  <si>
    <t>1,090  VS  1,209</t>
  </si>
  <si>
    <t>1,105  VS   1,155</t>
  </si>
  <si>
    <t>0,614  VS  0,690</t>
  </si>
  <si>
    <t>0,614  VS  0,709</t>
  </si>
  <si>
    <t>0,614  VS  0,684</t>
  </si>
  <si>
    <t>0,614  VS    0,694</t>
  </si>
  <si>
    <t>1,105  VS  1,175</t>
  </si>
  <si>
    <t>0,614  VS  0,694</t>
  </si>
  <si>
    <t>1ª</t>
  </si>
  <si>
    <t>1.090  VS  1,150</t>
  </si>
  <si>
    <t>0,614  VS  0,654</t>
  </si>
  <si>
    <t>Manuel Francisco C, Parrinha</t>
  </si>
  <si>
    <t>23/03/2020 a 29/03/03/2020</t>
  </si>
  <si>
    <t>23/03/2020 a  29/03/2020</t>
  </si>
  <si>
    <t>BVSerpa - 1ª-23/10/2018-30º -151,000</t>
  </si>
  <si>
    <t>PMV Lda</t>
  </si>
  <si>
    <t>Verisso Batista Lda</t>
  </si>
  <si>
    <t>Coop. Ag. Beja</t>
  </si>
  <si>
    <t xml:space="preserve"> AD</t>
  </si>
  <si>
    <t>AG</t>
  </si>
  <si>
    <t>Maquilenhas Unip, Lda</t>
  </si>
  <si>
    <t>Coop. Ag Beja Brinches</t>
  </si>
  <si>
    <t>3º</t>
  </si>
  <si>
    <t>0,614  VS  699</t>
  </si>
  <si>
    <t>Alternativa Tropical</t>
  </si>
  <si>
    <t>Luis Carlos ( Amandel o Trevo )</t>
  </si>
  <si>
    <t xml:space="preserve">6ª </t>
  </si>
  <si>
    <t>V</t>
  </si>
  <si>
    <t>Manuel Garcia Unip. Lda</t>
  </si>
  <si>
    <t>Francisco Janeiro</t>
  </si>
  <si>
    <t>G.ROD.  1.349- 0,301=  1,048</t>
  </si>
  <si>
    <t>ROD       1, 048</t>
  </si>
  <si>
    <t>G. Ag.     0,575</t>
  </si>
  <si>
    <t>G.Ad.     1.379- 0,316=  1,063</t>
  </si>
  <si>
    <t>G.95-     1,459- 0,318=   1,141</t>
  </si>
  <si>
    <t xml:space="preserve">  G95         1,141</t>
  </si>
  <si>
    <t>G.98 -   1,559 - 0,377= 1,182</t>
  </si>
  <si>
    <t>G.98       1,182</t>
  </si>
  <si>
    <t>G.Ag.     0,849 - 0,274=  0,575</t>
  </si>
  <si>
    <t>1,048  VS  1,179</t>
  </si>
  <si>
    <t>0,575  VS  0,679</t>
  </si>
  <si>
    <t>1,048  VS  1,149</t>
  </si>
  <si>
    <t>0,575  VS  0,669</t>
  </si>
  <si>
    <t>0,575  VS  0,709</t>
  </si>
  <si>
    <t>1,048  VS  1,209</t>
  </si>
  <si>
    <t>0,575  VS  0,655</t>
  </si>
  <si>
    <t xml:space="preserve">Leiribeja Lda </t>
  </si>
  <si>
    <t>b</t>
  </si>
  <si>
    <t>1,564,000</t>
  </si>
  <si>
    <t>&gt; 44%</t>
  </si>
  <si>
    <t>&gt; 25%</t>
  </si>
  <si>
    <t>6,084,50 €</t>
  </si>
  <si>
    <t>01/04/2020 a 05/04/03/2020</t>
  </si>
  <si>
    <t>G.ROD.  1.339- 0,290=  1,049</t>
  </si>
  <si>
    <t>ROD       1, 049</t>
  </si>
  <si>
    <t>G.Ag.     0,839 - 0,262=  0,577</t>
  </si>
  <si>
    <t>G. Ag.     0,577</t>
  </si>
  <si>
    <t>0,577  VS  0,599</t>
  </si>
  <si>
    <t>G.Ad.     1.369- 0,305=  1,064</t>
  </si>
  <si>
    <t xml:space="preserve"> G. AD      1,064</t>
  </si>
  <si>
    <t>G.95-     1,439- 0,322=   1,117</t>
  </si>
  <si>
    <t xml:space="preserve">  G95         1,117</t>
  </si>
  <si>
    <t>G.98 -   1,539 - 0,382= 1,157</t>
  </si>
  <si>
    <t>G.98       1,157</t>
  </si>
  <si>
    <t>Joaquim Zita</t>
  </si>
  <si>
    <t>Charneca Pinto</t>
  </si>
  <si>
    <t>0,577  VS  0,627</t>
  </si>
  <si>
    <t>6/04/2020 a 12/04/2020</t>
  </si>
  <si>
    <t>AD      Biquimicos Lda</t>
  </si>
  <si>
    <t>VELUSUlda</t>
  </si>
  <si>
    <t>Amandel Lda</t>
  </si>
  <si>
    <t xml:space="preserve">5ª Feira </t>
  </si>
  <si>
    <t>Paulo André Garrido</t>
  </si>
  <si>
    <t>G.ROD.  1.319- 0,288=  1,031</t>
  </si>
  <si>
    <t>G.Ag.     0,819 - 0,260=  0,559</t>
  </si>
  <si>
    <t>G.Ad.     1.349- 0,304=  1,046</t>
  </si>
  <si>
    <t>G.95-     1,429- 0,318=   1,111</t>
  </si>
  <si>
    <t>G.98 -   1,529 - 0,378= 1,151</t>
  </si>
  <si>
    <t>ROD       1, 031</t>
  </si>
  <si>
    <t>G. Ag.     0,559</t>
  </si>
  <si>
    <t xml:space="preserve"> G. AD      1,046</t>
  </si>
  <si>
    <t xml:space="preserve">  G95         1,111</t>
  </si>
  <si>
    <t>G.98       1,151</t>
  </si>
  <si>
    <t>1,031  VS  1,149</t>
  </si>
  <si>
    <t>0,559  VS  0,649</t>
  </si>
  <si>
    <t>1,064  VS  1,124</t>
  </si>
  <si>
    <t>0,559  VS  0,619</t>
  </si>
  <si>
    <t>0,559  VS  0,629</t>
  </si>
  <si>
    <t>1,031  VS  1.091</t>
  </si>
  <si>
    <t>0,559  0,589</t>
  </si>
  <si>
    <t>0,559  VS  0,599</t>
  </si>
  <si>
    <t xml:space="preserve">0,559  VS   0,679    </t>
  </si>
  <si>
    <t>0,559  VS  0,639</t>
  </si>
  <si>
    <t>1,046  VS  1,086</t>
  </si>
  <si>
    <t>1,031  VS  1,091</t>
  </si>
  <si>
    <t>Sociedade Agrícola das Albernoas</t>
  </si>
  <si>
    <t>13/04/2020 a 19/04/2020</t>
  </si>
  <si>
    <t>5ª Feira</t>
  </si>
  <si>
    <t>ROD       1, 037</t>
  </si>
  <si>
    <t>G.Ag.     0,829 - 0,263=  0,566</t>
  </si>
  <si>
    <t>G. Ag.     0,566</t>
  </si>
  <si>
    <t>G.Ad.     1.359- 0,307=  1,052</t>
  </si>
  <si>
    <t xml:space="preserve"> G. AD      1,052</t>
  </si>
  <si>
    <t>G.95-     1,434- 0,318=   1,116</t>
  </si>
  <si>
    <t xml:space="preserve">  G95         1,116</t>
  </si>
  <si>
    <t>G.98 -   1,534 - 0,378= 1,156</t>
  </si>
  <si>
    <t>G.98       1,156</t>
  </si>
  <si>
    <t>G.ROD.  1.329- 0,292=  1,037</t>
  </si>
  <si>
    <t>0,566  VS  0,659</t>
  </si>
  <si>
    <t>0,566  VS  0,646</t>
  </si>
  <si>
    <t>Fernando Barbosa Unipessoal</t>
  </si>
  <si>
    <t>20/04/2020 a 26/04/2020</t>
  </si>
  <si>
    <t>ROD       1, 006</t>
  </si>
  <si>
    <t>G. Ag.     0,537</t>
  </si>
  <si>
    <t xml:space="preserve"> G. AD      1,021</t>
  </si>
  <si>
    <t>G.95-     1,429- 0,308=   1,121</t>
  </si>
  <si>
    <t xml:space="preserve">  G95         1,121</t>
  </si>
  <si>
    <t>G.98 -   1,529 - 0,368= 1,138</t>
  </si>
  <si>
    <t>G.98       1,138</t>
  </si>
  <si>
    <t>G.ROD.  1.297- 0,291=  1,006</t>
  </si>
  <si>
    <t>G.Ag.     0,797 - 0,260=  0,537</t>
  </si>
  <si>
    <t>G.Ad.     1.327- 0,306=  1,021</t>
  </si>
  <si>
    <t>1,006  VS  1,127</t>
  </si>
  <si>
    <t>0,537  VS  0,627</t>
  </si>
  <si>
    <t>1,138  VS  1,489</t>
  </si>
  <si>
    <t>0,537  VS  0,617</t>
  </si>
  <si>
    <t>0,537  VS  0,677</t>
  </si>
  <si>
    <t>Llopis  SA</t>
  </si>
  <si>
    <t>BVSerpa - 1ª-23/10/2018-31º -155,000</t>
  </si>
  <si>
    <t>27/04/2020 a 30/04/2020</t>
  </si>
  <si>
    <t>0,537  VS  0,647</t>
  </si>
  <si>
    <t xml:space="preserve">Soc. Agr. Vale de Mértola </t>
  </si>
  <si>
    <t xml:space="preserve">Jose Carlos Bossa </t>
  </si>
  <si>
    <t>Momte Novo e Figueirinha</t>
  </si>
  <si>
    <t>PMV - Agricultura Lda</t>
  </si>
  <si>
    <t>G.ROD.  1.267- 0,289=  0,978</t>
  </si>
  <si>
    <t>G.Ag.     0,767 - 0,256=  0,511</t>
  </si>
  <si>
    <t>G. Ag.     0,511</t>
  </si>
  <si>
    <t>ROD       0,978</t>
  </si>
  <si>
    <t>G.Ad.     1.297- 0,304=  0,993</t>
  </si>
  <si>
    <t xml:space="preserve"> G. AD      0,993</t>
  </si>
  <si>
    <t>G.95-     1,397- 0,299=   1,098</t>
  </si>
  <si>
    <t xml:space="preserve">  G95         1,098</t>
  </si>
  <si>
    <t>G.98 -   1,497 - 0,358= 1,139</t>
  </si>
  <si>
    <t>G.98       1,139</t>
  </si>
  <si>
    <t>0,978  VS  1,058</t>
  </si>
  <si>
    <t>0,511  VS  0,580</t>
  </si>
  <si>
    <t>Pejofil Transportes Lda</t>
  </si>
  <si>
    <t>0,978  VS  1,067</t>
  </si>
  <si>
    <t>0,511  VS  0,630</t>
  </si>
  <si>
    <t>0,978  VS  1,090</t>
  </si>
  <si>
    <t>0,511  VS  0,587</t>
  </si>
  <si>
    <t>0,511  VS  0,657</t>
  </si>
  <si>
    <t>0,511  VS  0,627</t>
  </si>
  <si>
    <t>0,978  VS  1,028</t>
  </si>
  <si>
    <t>0,511  VS  0,561</t>
  </si>
  <si>
    <t>1,139  VS  1,239</t>
  </si>
  <si>
    <t>0,993  VS  1,043</t>
  </si>
  <si>
    <t>Maquilenhas Unip. Lda</t>
  </si>
  <si>
    <t>0,511  VS  0,597</t>
  </si>
  <si>
    <t>Catarina Isabel Cunha Vieira H.Rocim</t>
  </si>
  <si>
    <t xml:space="preserve">Alexandre Lebre </t>
  </si>
  <si>
    <t>Manuel Francisco Casdinho Parrinha</t>
  </si>
  <si>
    <t>1.427,800</t>
  </si>
  <si>
    <t>&lt; 22 %</t>
  </si>
  <si>
    <t>&gt; 22%</t>
  </si>
  <si>
    <t>04/05/2020 a 10/05/2020</t>
  </si>
  <si>
    <t>4,292,00 €</t>
  </si>
  <si>
    <t>Maria Amélia Castelo Branco</t>
  </si>
  <si>
    <t>G.ROD.  1.257- 0,287=  0,970</t>
  </si>
  <si>
    <t>ROD       0,970</t>
  </si>
  <si>
    <t>G.Ag.     0,757 - 0,253=  0,504</t>
  </si>
  <si>
    <t>G. Ag.     0,504</t>
  </si>
  <si>
    <t>G.Ad.     1.287- 0,302=  0,985</t>
  </si>
  <si>
    <t>G.95-     1,397- 0,291=   1,106</t>
  </si>
  <si>
    <t>G.98 -   1,497 - 0,346= 1,151</t>
  </si>
  <si>
    <t xml:space="preserve">  G95         1,106</t>
  </si>
  <si>
    <t>0,504  VS  0,580</t>
  </si>
  <si>
    <t>0,504  VS  0,587</t>
  </si>
  <si>
    <t>0,504  VS  0,604</t>
  </si>
  <si>
    <t>0,970  VS  1,057</t>
  </si>
  <si>
    <t>0,504  VS  0,574</t>
  </si>
  <si>
    <t>0,504  VS  0,544</t>
  </si>
  <si>
    <t>0,504  VS  0,585</t>
  </si>
  <si>
    <t>0,970  VS  0,980</t>
  </si>
  <si>
    <t>0,504  VS  0,554</t>
  </si>
  <si>
    <t>0,504  VS  0,594</t>
  </si>
  <si>
    <t>0,504 VS  0,590</t>
  </si>
  <si>
    <t>0,985  VS  1,015</t>
  </si>
  <si>
    <t>José Ganhão</t>
  </si>
  <si>
    <t>BVSerpa - 1ª-23/10/2018-32º -160,000</t>
  </si>
  <si>
    <t>0,970  VS  1,087</t>
  </si>
  <si>
    <t>0,970  VS  1,065</t>
  </si>
  <si>
    <t xml:space="preserve">Joaquim da Cruz </t>
  </si>
  <si>
    <t>0,504 VS  0,579</t>
  </si>
  <si>
    <t>Nesgas da Terra</t>
  </si>
  <si>
    <t>0,985  VS  1,025</t>
  </si>
  <si>
    <t>Maquilenhas unip. Lda</t>
  </si>
  <si>
    <t>Coop Ag. Beja e Brinches</t>
  </si>
  <si>
    <t>António Manuel C. Rosado</t>
  </si>
  <si>
    <t>Auto Eléctrica Alvitense</t>
  </si>
  <si>
    <t>0,504  VS  0,599</t>
  </si>
  <si>
    <t>0,504  VS  0,598</t>
  </si>
  <si>
    <t>0,970  VS  1,07</t>
  </si>
  <si>
    <t>0,970  VS  1,070</t>
  </si>
  <si>
    <t>Sociedade das Albernoas-Soc Agric. Lda</t>
  </si>
  <si>
    <t>11/05/2020 a 17/05/2020</t>
  </si>
  <si>
    <t>0,512  VS  0,562</t>
  </si>
  <si>
    <t>0,512  VS  0,564</t>
  </si>
  <si>
    <t>Petroamareleja Lda</t>
  </si>
  <si>
    <t>G.Ag.     0,767 - 0,255=  0,512</t>
  </si>
  <si>
    <t>G. Ag.     0,512</t>
  </si>
  <si>
    <t>G.95-     1,427- 0,288=   1,139</t>
  </si>
  <si>
    <t xml:space="preserve">  G95         1,139</t>
  </si>
  <si>
    <t>G.98 -   1,527 - 0,341= 1,186</t>
  </si>
  <si>
    <t>G.98       1,186</t>
  </si>
  <si>
    <t>0,512  VS  0,654</t>
  </si>
  <si>
    <t>0,512  VS  0,602</t>
  </si>
  <si>
    <t>0,978  VS   0,988</t>
  </si>
  <si>
    <t>0,512  VS  0,552</t>
  </si>
  <si>
    <t>Coelho Palma Lda</t>
  </si>
  <si>
    <t>0,993  VS  1,033</t>
  </si>
  <si>
    <t>0,978  VS  1,088</t>
  </si>
  <si>
    <t>0,512  VS  0,528</t>
  </si>
  <si>
    <t>Faias e Chã Soc. Agr.</t>
  </si>
  <si>
    <t>18/05/2020 a 24/05/2020</t>
  </si>
  <si>
    <t>0,978  VS  1,048</t>
  </si>
  <si>
    <t>0,512  VS  0,572</t>
  </si>
  <si>
    <t>Francisco Costa Gomes Peste</t>
  </si>
  <si>
    <t>0,512  0,582</t>
  </si>
  <si>
    <t>0,978  VS  0,1,098</t>
  </si>
  <si>
    <t>0,512  VS  0,582</t>
  </si>
  <si>
    <t>0,512  VS  0,589</t>
  </si>
  <si>
    <t>G.ROD.  1.269- 0,280=  0,989</t>
  </si>
  <si>
    <t>ROD       0,989</t>
  </si>
  <si>
    <t>G.Ag.     0,769 - 0,247=  0,522</t>
  </si>
  <si>
    <t>G. Ag.     0,522</t>
  </si>
  <si>
    <t>G.Ad.     1.299- 0,295=  1,004</t>
  </si>
  <si>
    <t xml:space="preserve"> G. AD      1,004</t>
  </si>
  <si>
    <t>G.95-     1,449- 0,282=   1,167</t>
  </si>
  <si>
    <t xml:space="preserve">  G95         1,167</t>
  </si>
  <si>
    <t>G.98 -   1,549 - 0,335= 1,214</t>
  </si>
  <si>
    <t>G.98       1,214</t>
  </si>
  <si>
    <t>0,522  VS  0,582</t>
  </si>
  <si>
    <t>Juoaquim da Cruz</t>
  </si>
  <si>
    <t>0,989  VS  1,119</t>
  </si>
  <si>
    <t>;Marques Bossa Lda</t>
  </si>
  <si>
    <t>0,522  VS  0,619</t>
  </si>
  <si>
    <t>0,989  VS  1,099</t>
  </si>
  <si>
    <t>0,522  VS  0,599</t>
  </si>
  <si>
    <t>0,522  VS  0,572</t>
  </si>
  <si>
    <t>André condesso Pereira</t>
  </si>
  <si>
    <t>0,522  VS  0,562</t>
  </si>
  <si>
    <t>1,004  VS  1,044</t>
  </si>
  <si>
    <t>Maquilenhas Unip Lda</t>
  </si>
  <si>
    <t>1,004  VS  1,034</t>
  </si>
  <si>
    <t>0,522  VS  0,552</t>
  </si>
  <si>
    <t>0,989  VS  1,069</t>
  </si>
  <si>
    <t>BVSerpa - 1ª-23/10/2018-33º -164,000</t>
  </si>
  <si>
    <t>0,522  VS  0,550</t>
  </si>
  <si>
    <t>1,004  VS  1,030</t>
  </si>
  <si>
    <t>0,522  VS  0,597</t>
  </si>
  <si>
    <t>0,522  VS  0,598</t>
  </si>
  <si>
    <t>António Joaquim Raposo Casteleiro</t>
  </si>
  <si>
    <t>0,522  VS  0,592</t>
  </si>
  <si>
    <t>Soc. Ag do Vinagrinho Lda</t>
  </si>
  <si>
    <t>Coop. Agrícola Beja E Brinches</t>
  </si>
  <si>
    <t>0,522  VS  0,638</t>
  </si>
  <si>
    <t>0,989  VS  1,109</t>
  </si>
  <si>
    <t>Auto Elétrica Alvitense</t>
  </si>
  <si>
    <t>Amandel. Lda</t>
  </si>
  <si>
    <t>25/05/2020 a 31/05/2020</t>
  </si>
  <si>
    <t>G.ROD.  1.309- 0,281=  1,028</t>
  </si>
  <si>
    <t>ROD       1,028</t>
  </si>
  <si>
    <t>G.Ag.     0,809 - 0,251=  0,558</t>
  </si>
  <si>
    <t>G. Ag.     0,558</t>
  </si>
  <si>
    <t>G.Ad.     1.339- 0,296=  1,043</t>
  </si>
  <si>
    <t xml:space="preserve"> G. AD      1,043</t>
  </si>
  <si>
    <t>G.95-     1,489- 0,281=   1,208</t>
  </si>
  <si>
    <t xml:space="preserve">  G95         1,208</t>
  </si>
  <si>
    <t>G98       1,255</t>
  </si>
  <si>
    <t>G.98 -   1,589 - 0,334= 1,255</t>
  </si>
  <si>
    <t>0,558  VS  0,685</t>
  </si>
  <si>
    <t>0,558  VS  0,628</t>
  </si>
  <si>
    <t>0,558  VS  0,638</t>
  </si>
  <si>
    <t xml:space="preserve">Manuel Francisco Casadinho Parrinha </t>
  </si>
  <si>
    <t>0,558  VS  0,0,599</t>
  </si>
  <si>
    <t>Gertrudes Conceição Palma</t>
  </si>
  <si>
    <t>Soc Agr. Vinagrinho</t>
  </si>
  <si>
    <t>Manuel Alberto carreteiro Marques</t>
  </si>
  <si>
    <t>1/06/2020 a 7/06/2020</t>
  </si>
  <si>
    <t>Coop. Agr. Beja e Brinches</t>
  </si>
  <si>
    <t>Soc Agr. Outeiro da Cardeira</t>
  </si>
  <si>
    <t>6,190,50 €</t>
  </si>
  <si>
    <t>1.183,700</t>
  </si>
  <si>
    <t>&gt; 50%</t>
  </si>
  <si>
    <t>&gt; 90%</t>
  </si>
  <si>
    <t>Timbres de Outono Lda</t>
  </si>
  <si>
    <t>0,558  VS  0. 638</t>
  </si>
  <si>
    <t>0,558  VS  0,639</t>
  </si>
  <si>
    <t>COOP. Beringel</t>
  </si>
  <si>
    <t>Llopis Sa</t>
  </si>
  <si>
    <t>Llopis Mt. Lanças</t>
  </si>
  <si>
    <t>Soc Agr Vale de Mertola</t>
  </si>
  <si>
    <t>G.ROD.  1.299- 0,276=  1,023</t>
  </si>
  <si>
    <t>G.Ag.     0,799 - 0,245=  0,554</t>
  </si>
  <si>
    <t>ROD       1,023</t>
  </si>
  <si>
    <t>G. Ag.     0,554</t>
  </si>
  <si>
    <t>G.Ad.     1.329- 0,295=  1,038</t>
  </si>
  <si>
    <t xml:space="preserve"> G. AD      1,038</t>
  </si>
  <si>
    <t>G.95-     1,479- 0,279=   1,208</t>
  </si>
  <si>
    <t xml:space="preserve">  G95         1,200</t>
  </si>
  <si>
    <t>G.98 -   1,579 - 0,326= 1,253</t>
  </si>
  <si>
    <t>G98       1,253</t>
  </si>
  <si>
    <t>0,554  VS  0,664</t>
  </si>
  <si>
    <t>0,554  VS  0,689</t>
  </si>
  <si>
    <t>0,554  VS  0,638</t>
  </si>
  <si>
    <t>0,554  VS  0,618</t>
  </si>
  <si>
    <t>0,554  VS  0,648</t>
  </si>
  <si>
    <t>0,554   VS    0,618</t>
  </si>
  <si>
    <t>1,038  VS  1,044</t>
  </si>
  <si>
    <t>0,554  VS  0,598</t>
  </si>
  <si>
    <t>0,554 VS  0,622</t>
  </si>
  <si>
    <t>0,554  VS  0,622</t>
  </si>
  <si>
    <t>0,554  VS  0,634</t>
  </si>
  <si>
    <t xml:space="preserve">Mais Trade </t>
  </si>
  <si>
    <t>0,554  VS  0,629</t>
  </si>
  <si>
    <t>1,023  VS  1,129</t>
  </si>
  <si>
    <t>0,554  VS  0,709</t>
  </si>
  <si>
    <t>0,554  VS  0,649</t>
  </si>
  <si>
    <t>8/06/2020 a 14/06/2020</t>
  </si>
  <si>
    <t>1,038  VS  1,098</t>
  </si>
  <si>
    <t>Raquel Borges</t>
  </si>
  <si>
    <t>G.ROD.  1.314- 0,272=  1,042</t>
  </si>
  <si>
    <t>ROD       1,042</t>
  </si>
  <si>
    <t>G.Ag.     0,814 - 0,244=  0,570</t>
  </si>
  <si>
    <t>G. Ag.     0,570</t>
  </si>
  <si>
    <t>G.Ad.     1.344- 0,287=  1,057</t>
  </si>
  <si>
    <t xml:space="preserve"> G. AD      1,057</t>
  </si>
  <si>
    <t>G.95-     1,494- 0,271=   1,223</t>
  </si>
  <si>
    <t>G.98 -   1,594 - 0,327= 1,267</t>
  </si>
  <si>
    <t>G98       1,267</t>
  </si>
  <si>
    <t xml:space="preserve">  G95         1,223</t>
  </si>
  <si>
    <t>0,570  VS  610</t>
  </si>
  <si>
    <t>1,042  VS  1,092</t>
  </si>
  <si>
    <t>0,570  VS  0,650</t>
  </si>
  <si>
    <t>0,554  VS  0,651</t>
  </si>
  <si>
    <t>1,042  VS  1,114</t>
  </si>
  <si>
    <t>BVSerpa - 1ª-23/10/2018-34º -169,000</t>
  </si>
  <si>
    <t>1,267  VS  1,527</t>
  </si>
  <si>
    <t>Pejofil</t>
  </si>
  <si>
    <t>1,042  VS  1,142</t>
  </si>
  <si>
    <t>15/06/2020 a 21/06/2020</t>
  </si>
  <si>
    <t>Herdade Vale Judeu Lda</t>
  </si>
  <si>
    <t>2.000.000</t>
  </si>
  <si>
    <t>1.564.000</t>
  </si>
  <si>
    <t>1.427.800</t>
  </si>
  <si>
    <t>1.183.700</t>
  </si>
  <si>
    <t>Hugo C. Pereira</t>
  </si>
  <si>
    <t xml:space="preserve">Charneca Pinto e Filhos </t>
  </si>
  <si>
    <t>ROD         1,055</t>
  </si>
  <si>
    <t>G. Ag.       0,583</t>
  </si>
  <si>
    <t xml:space="preserve"> G. AD      1,070</t>
  </si>
  <si>
    <t xml:space="preserve">  G95         1,237</t>
  </si>
  <si>
    <t>G98          1,282</t>
  </si>
  <si>
    <t>G.RD.    1.329 - 0,274=  1,055</t>
  </si>
  <si>
    <t>G.Ag.     0,829 - 0,246=  0,583</t>
  </si>
  <si>
    <t>G.Ad.     1.359 - 0,289=  1,070</t>
  </si>
  <si>
    <t>G.95-     1,509 - 0,272=   1,237</t>
  </si>
  <si>
    <t>G.98-     1,609 - 0,327=   1,282</t>
  </si>
  <si>
    <t>0,583  VS  0,660</t>
  </si>
  <si>
    <t>0,583  VS  0,599</t>
  </si>
  <si>
    <t>1,055  VS  1,070</t>
  </si>
  <si>
    <t>1,055  VS  1,160</t>
  </si>
  <si>
    <t>1,282  VS  1,392</t>
  </si>
  <si>
    <t>1,055   VS   1,159</t>
  </si>
  <si>
    <t xml:space="preserve">Coop. Beringel </t>
  </si>
  <si>
    <t>0,583  VS  0,659</t>
  </si>
  <si>
    <t>1,055  VS  1,105</t>
  </si>
  <si>
    <t>1.582,5</t>
  </si>
  <si>
    <t>1.657,5</t>
  </si>
  <si>
    <t>1,070  VS  1,090</t>
  </si>
  <si>
    <t>0,583  VS  0,689</t>
  </si>
  <si>
    <t>Nesgas de terra</t>
  </si>
  <si>
    <t>Pax-Sul, Lda</t>
  </si>
  <si>
    <t>0,583  VS  0,643</t>
  </si>
  <si>
    <t xml:space="preserve">Herdade do Moinho Lda </t>
  </si>
  <si>
    <t>0,583  VS    0,653</t>
  </si>
  <si>
    <t>Soc. Ag Outeiro da Cardeira</t>
  </si>
  <si>
    <t>Coop. Agr,. Beja e Brinches</t>
  </si>
  <si>
    <t>22/06/2020 a 27/06/2020</t>
  </si>
  <si>
    <t>2/06/2020 a 27/06/2020</t>
  </si>
  <si>
    <t>Soc Outeiro da Cardeira</t>
  </si>
  <si>
    <t>G.RD.    1.344 - 0,271=  1,073</t>
  </si>
  <si>
    <t>1,073  VS  1,193</t>
  </si>
  <si>
    <t>ROD         1,073</t>
  </si>
  <si>
    <t>G.Ag.     0,844 - 0,245=  0,599</t>
  </si>
  <si>
    <t>G. Ag.       0,599</t>
  </si>
  <si>
    <t>0,599  VS  0,653</t>
  </si>
  <si>
    <t>0,599  VS  0,663</t>
  </si>
  <si>
    <t>G.Ad.     1.374 - 0,287=  1,087</t>
  </si>
  <si>
    <t xml:space="preserve"> G. AD      1,087</t>
  </si>
  <si>
    <t>G.95-     1,529 - 0,272=   1,257</t>
  </si>
  <si>
    <t xml:space="preserve">  G95         1,257</t>
  </si>
  <si>
    <t>G.98-     1,629 - 0,326=   1,303</t>
  </si>
  <si>
    <t>G98          1,303</t>
  </si>
  <si>
    <t>0,599  VS  0,679</t>
  </si>
  <si>
    <t>0,599  VS  0,704</t>
  </si>
  <si>
    <t>Gil e Augusto Lda</t>
  </si>
  <si>
    <t>1,073  VS  1,204</t>
  </si>
  <si>
    <t>1,073  VS  1,175</t>
  </si>
  <si>
    <t>1,073  VS    1,175</t>
  </si>
  <si>
    <t>1,073  VS  1,144</t>
  </si>
  <si>
    <t>BVSerpa - 1ª-23/10/2018-35º -172,000</t>
  </si>
  <si>
    <t>0,599  VS  0,673</t>
  </si>
  <si>
    <t>0,599  VS  0,617</t>
  </si>
  <si>
    <t>29/06/2020 a 30/06/2020</t>
  </si>
  <si>
    <t>MAP. Lda</t>
  </si>
  <si>
    <t>Cooperativa Beja e Brinches</t>
  </si>
  <si>
    <t>Preço</t>
  </si>
  <si>
    <t>&gt; 26%</t>
  </si>
  <si>
    <t>&gt; 47%</t>
  </si>
  <si>
    <t>1/07/2020 a 5/07/2020</t>
  </si>
  <si>
    <t>1.893.800</t>
  </si>
  <si>
    <t>1.770.000</t>
  </si>
  <si>
    <t>1.563.950</t>
  </si>
  <si>
    <t>1.425.750</t>
  </si>
  <si>
    <t>1.181.650</t>
  </si>
  <si>
    <t>G.RD.    1.354 - 0,274=  1,080</t>
  </si>
  <si>
    <t>ROD         1,080</t>
  </si>
  <si>
    <t>G.Ag.     0,854 - 0,249=  0,605</t>
  </si>
  <si>
    <t>G. Ag.       0,605</t>
  </si>
  <si>
    <t>G.Ad.     1.384 - 0,289=  1,095</t>
  </si>
  <si>
    <t xml:space="preserve"> G. AD      1,095</t>
  </si>
  <si>
    <t>G.95-     1,539 - 0,271=   1,268</t>
  </si>
  <si>
    <t xml:space="preserve">  G95         1,268</t>
  </si>
  <si>
    <t>G.98-     1,639 - 0,325=   1,314</t>
  </si>
  <si>
    <t>G98          1,314</t>
  </si>
  <si>
    <t>0,605  VS  0,673</t>
  </si>
  <si>
    <t>0,605  VS  0,679</t>
  </si>
  <si>
    <t>0,605  VS  0,648</t>
  </si>
  <si>
    <t>1.095  VS  1,115</t>
  </si>
  <si>
    <t>5,558,00 €</t>
  </si>
  <si>
    <t>972.450</t>
  </si>
  <si>
    <t/>
  </si>
  <si>
    <t/>
  </si>
  <si>
    <t/>
  </si>
  <si>
    <t>Agríc.</t>
  </si>
  <si>
    <t/>
  </si>
  <si>
    <t/>
  </si>
  <si>
    <t>0,605  VS  0,684</t>
  </si>
  <si>
    <t>1,080  VS  1,184</t>
  </si>
  <si>
    <t>1,080  VS  1,110</t>
  </si>
  <si>
    <t>Joaquim da Cruz e Cruz</t>
  </si>
  <si>
    <t>0,605  VS  0,675</t>
  </si>
  <si>
    <t>0,605  VS  0,645</t>
  </si>
  <si>
    <t>Francisco António R. Ferro</t>
  </si>
  <si>
    <t xml:space="preserve">0,605  VS   0,675 </t>
  </si>
  <si>
    <t>Casadinho Parrinha Herd.</t>
  </si>
  <si>
    <t>6/07/2020 a 12/07/2020</t>
  </si>
  <si>
    <t>PetroAmareleja Lda</t>
  </si>
  <si>
    <t>G.RD.    1.359 - 0,272=  1,087</t>
  </si>
  <si>
    <t>ROD         1,087</t>
  </si>
  <si>
    <t>G.Ag.     0,859 - 0,248=  0,611</t>
  </si>
  <si>
    <t>G. Ag.       0,611</t>
  </si>
  <si>
    <t>G.Ad.     1.389 - 0,287=  1,102</t>
  </si>
  <si>
    <t xml:space="preserve"> G. AD      1,102</t>
  </si>
  <si>
    <t>G.95-     1,539 - 0,267=   1,272</t>
  </si>
  <si>
    <t xml:space="preserve">  G95         1,272</t>
  </si>
  <si>
    <t>G.98-     1,639 - 0,322=   1,317</t>
  </si>
  <si>
    <t>G98          1,317</t>
  </si>
  <si>
    <t>0,611  VS  0,705</t>
  </si>
  <si>
    <t xml:space="preserve">0,611 VS   0,675 </t>
  </si>
  <si>
    <t>0,611  VS  0,661</t>
  </si>
  <si>
    <t>0,611  VS  0,671</t>
  </si>
  <si>
    <t>Joaquim Antonio Carocinho</t>
  </si>
  <si>
    <t>0,611  VS  0,641</t>
  </si>
  <si>
    <t>Herd. Rocim</t>
  </si>
  <si>
    <t>1,087  VS  1,239</t>
  </si>
  <si>
    <t>0,611  VS  0,739</t>
  </si>
  <si>
    <t>0,611  VS  0,689</t>
  </si>
  <si>
    <t>1,087  VD  1,189</t>
  </si>
  <si>
    <t>1,087  Vs  1,159</t>
  </si>
  <si>
    <t>BVSerpa - 1ª-23/10/2018-36º -176,000</t>
  </si>
  <si>
    <t>0,611  VS    0,679</t>
  </si>
  <si>
    <t>1,087  VS 1,099</t>
  </si>
  <si>
    <t>Francisco Charne Pinto</t>
  </si>
  <si>
    <t>0,611  VS  0,651</t>
  </si>
  <si>
    <t>1,087  VS  1,137</t>
  </si>
  <si>
    <t>1,087  VS  1,189</t>
  </si>
  <si>
    <t>Soc Agr. Da Figueirinha</t>
  </si>
  <si>
    <t>13/07/2020 a 19/07/2020</t>
  </si>
  <si>
    <t>G.RD.    1.369 - 0,273=  1,096</t>
  </si>
  <si>
    <t>ROD         1,096</t>
  </si>
  <si>
    <t>G.Ag.     0,869 - 0,249=  0,620</t>
  </si>
  <si>
    <t>G. Ag.       0,620</t>
  </si>
  <si>
    <t>G.Ad.     1.399 - 0,288=  1,111</t>
  </si>
  <si>
    <t xml:space="preserve"> G. AD      1,111</t>
  </si>
  <si>
    <t>G.95-     1,549 - 0,264=   1,285</t>
  </si>
  <si>
    <t xml:space="preserve">  G95         1,285</t>
  </si>
  <si>
    <t>G.98-     1,649 - 0,319=   1,330</t>
  </si>
  <si>
    <t>G98          1,330</t>
  </si>
  <si>
    <t>1,096  VS  1,179</t>
  </si>
  <si>
    <t>A. Raposo</t>
  </si>
  <si>
    <t>0,620  VS  0,650</t>
  </si>
  <si>
    <t>0,620  VS  0,671</t>
  </si>
  <si>
    <t>xx</t>
  </si>
  <si>
    <t xml:space="preserve">0,620  VS  0,650 </t>
  </si>
  <si>
    <t>0,620  VS  0,660</t>
  </si>
  <si>
    <t>0,620  VS  0,699</t>
  </si>
  <si>
    <t>20/07/2020 a 26/07/2020</t>
  </si>
  <si>
    <t>Auto Eletrica Alvitensw</t>
  </si>
  <si>
    <t>G.RD.    1.364 - 0,272=  1,092</t>
  </si>
  <si>
    <t>ROD         1,092</t>
  </si>
  <si>
    <t>1,092  VS  1,151</t>
  </si>
  <si>
    <t>1092  VS  1,194</t>
  </si>
  <si>
    <t>G.Ag.     0,864- 0,247=  0,617</t>
  </si>
  <si>
    <t>G. Ag.       0,617</t>
  </si>
  <si>
    <t>0,617  VS  0,699</t>
  </si>
  <si>
    <t>0,617  VS  0,749</t>
  </si>
  <si>
    <t>0,617  VS  0,729</t>
  </si>
  <si>
    <t>0,617  VS  0,691</t>
  </si>
  <si>
    <t>G.Ad.     1.394 - 0,287=  1,107</t>
  </si>
  <si>
    <t xml:space="preserve"> G. AD      1,107</t>
  </si>
  <si>
    <t>1,107  VS  1,12</t>
  </si>
  <si>
    <t>G.95-     1,534 - 0,265=   1,269</t>
  </si>
  <si>
    <t xml:space="preserve">  G95         1,269</t>
  </si>
  <si>
    <t>G.98-     1,634 - 0,320=   1,314</t>
  </si>
  <si>
    <t>1,092  VS  1,199</t>
  </si>
  <si>
    <t>1,092  VS  1,194</t>
  </si>
  <si>
    <t>0,617  VS  0,694</t>
  </si>
  <si>
    <t>1,092  VS  1,164</t>
  </si>
  <si>
    <t>BVSerpa - 1ª-23/10/2018-37º -179,500</t>
  </si>
  <si>
    <t>0,617  VS  0,697</t>
  </si>
  <si>
    <t>Biquímicos 3,000  +  3000</t>
  </si>
  <si>
    <t>stock</t>
  </si>
  <si>
    <t>27/07/2020 a 31/07/2020</t>
  </si>
  <si>
    <t>Agro Alentejo Lda</t>
  </si>
  <si>
    <t xml:space="preserve">Mais trade </t>
  </si>
  <si>
    <t>G.Ag.     0,869- 0,249=  0,620</t>
  </si>
  <si>
    <t>G.95-     1,534 - 0,267=   1,267</t>
  </si>
  <si>
    <t xml:space="preserve">  G95         1,267</t>
  </si>
  <si>
    <t>G.98-     1,634 - 0,323=   1,311</t>
  </si>
  <si>
    <t>G98          1,311</t>
  </si>
  <si>
    <t>1,111  VS  1,167</t>
  </si>
  <si>
    <t>0,620  VS  0,697</t>
  </si>
  <si>
    <t>0,620  VS  0,694</t>
  </si>
  <si>
    <t>1,096  VS  1,101</t>
  </si>
  <si>
    <t>0,620  VS  695</t>
  </si>
  <si>
    <t>1,311  VS  1,511</t>
  </si>
  <si>
    <t xml:space="preserve">Soc Agr, da Figueirinha </t>
  </si>
  <si>
    <t>1,311  VS  1,581</t>
  </si>
  <si>
    <t>0,620  VS  0,666</t>
  </si>
  <si>
    <t>1,111  VS  1,198</t>
  </si>
  <si>
    <t xml:space="preserve">Marques e Bossa </t>
  </si>
  <si>
    <t>0,620  VS  0,769</t>
  </si>
  <si>
    <t>Inês Ortega</t>
  </si>
  <si>
    <t>0,620  VS  0,720</t>
  </si>
  <si>
    <t>Sociedade das Albernoas Lda</t>
  </si>
  <si>
    <t>3/08/2020 a 9/09/2020</t>
  </si>
  <si>
    <t>3/08/2020 a 9/08/2020</t>
  </si>
  <si>
    <t>0,620  VS   0,680</t>
  </si>
  <si>
    <t>4,138,00 €</t>
  </si>
  <si>
    <t>836.950</t>
  </si>
  <si>
    <t>&lt; 13 %</t>
  </si>
  <si>
    <t>&lt; 22%</t>
  </si>
  <si>
    <t>Luis Carlos P. Sousa</t>
  </si>
  <si>
    <t>G.Ag.     0,859- 0,249=  0,610</t>
  </si>
  <si>
    <t>G.RD.    1.359 - 0,275=  1,084</t>
  </si>
  <si>
    <t>ROD         1,084</t>
  </si>
  <si>
    <t>G. Ag.       0,610</t>
  </si>
  <si>
    <t>G.Ad.     1.389 - 0,29=  1,099</t>
  </si>
  <si>
    <t xml:space="preserve"> G. AD      1,099</t>
  </si>
  <si>
    <t>G.95-     1,519 - 0,269=   1,250</t>
  </si>
  <si>
    <t xml:space="preserve">  G95         1,250</t>
  </si>
  <si>
    <t>G.98-     1,619 - 0,326=   1,293</t>
  </si>
  <si>
    <t>G98          1,293</t>
  </si>
  <si>
    <t>0,610  VS  0,689</t>
  </si>
  <si>
    <t>0,610  VS  0,719</t>
  </si>
  <si>
    <t>0,610 VS  0,649</t>
  </si>
  <si>
    <t>0,610  VS  0,705</t>
  </si>
  <si>
    <t>Grupo Deprado</t>
  </si>
  <si>
    <t>Grupo de Prado</t>
  </si>
  <si>
    <t>0,610  VS  0,660</t>
  </si>
  <si>
    <t>1084  VS  1189</t>
  </si>
  <si>
    <t>1,084  VS  1189</t>
  </si>
  <si>
    <t>0,610  VS  0,680</t>
  </si>
  <si>
    <t>Beatriz Frausto Cidoncha</t>
  </si>
  <si>
    <t>10/08/2020 a 16/09/2020</t>
  </si>
  <si>
    <t>10/08/2020 a 16/08/2020</t>
  </si>
  <si>
    <t>Jose Gannhão</t>
  </si>
  <si>
    <t>Soc Agrícola Monte Novo e Figueirinha</t>
  </si>
  <si>
    <t>G.RD.    1.364- 0,276=  1,088</t>
  </si>
  <si>
    <t>ROD         1,088</t>
  </si>
  <si>
    <t>G.Ag.     0,864- 0,251=  0,613</t>
  </si>
  <si>
    <t>G. Ag.       0,613</t>
  </si>
  <si>
    <t>G.Ad.     1.394 - 0,291=  1,103</t>
  </si>
  <si>
    <t xml:space="preserve"> G. AD      1,103</t>
  </si>
  <si>
    <t>G.95-     1,524 - 0,268=   1,256</t>
  </si>
  <si>
    <t xml:space="preserve">  G95         1,256</t>
  </si>
  <si>
    <t>G.98-     1,624 - 0,328=   1,296</t>
  </si>
  <si>
    <t>G98          1,296</t>
  </si>
  <si>
    <t>0,613  VS  0,699</t>
  </si>
  <si>
    <t>1,088  VS  1,134</t>
  </si>
  <si>
    <t>0,613  VS  0,660</t>
  </si>
  <si>
    <t>0,613  VS  0,673</t>
  </si>
  <si>
    <t>0,613  VS  0,724</t>
  </si>
  <si>
    <t>De Prado Portugal Sa</t>
  </si>
  <si>
    <t>1,088  VS  1,164</t>
  </si>
  <si>
    <t>BVSerpa - 1ª-23/10/2018-38º -185,500</t>
  </si>
  <si>
    <t>Trilho da Lebre</t>
  </si>
  <si>
    <t>Levar a custos</t>
  </si>
  <si>
    <t>De Prado Portugal SA</t>
  </si>
  <si>
    <t>1,088  VS  1,189</t>
  </si>
  <si>
    <t>Serpa / Herd. Piorninho</t>
  </si>
  <si>
    <t>Moura/ Brinches-Herd. Alvarrão</t>
  </si>
  <si>
    <t>Fonte dos Frades</t>
  </si>
  <si>
    <t>São Manços-Herd Casão e cume</t>
  </si>
  <si>
    <t xml:space="preserve">1,082 Tot. Lits. Vend.23,950 Lits </t>
  </si>
  <si>
    <t>1,082             T-LV.   24,950  Lits</t>
  </si>
  <si>
    <t>1,088  VS  1,128</t>
  </si>
  <si>
    <t>0,613  VS  0,653</t>
  </si>
  <si>
    <t>1,088  VS  1,244</t>
  </si>
  <si>
    <t>1,088  VS  1,118</t>
  </si>
  <si>
    <t>0,613  VS  0,643</t>
  </si>
  <si>
    <t>Beja - Fonte dos Frades</t>
  </si>
  <si>
    <t>17/08/2020 a 23/09/2020</t>
  </si>
  <si>
    <t>17/08/2020 a 23/08/2020</t>
  </si>
  <si>
    <t>G.RD.    1.364- 0,277=  1,087</t>
  </si>
  <si>
    <t>G.Ag.     0,864- 0,252=  0,612</t>
  </si>
  <si>
    <t>G. Ag.       0,612</t>
  </si>
  <si>
    <t>G.Ad.     1.394 - 0,292=  1,102</t>
  </si>
  <si>
    <t>G.95-     1,523 - 0,257=   1,266</t>
  </si>
  <si>
    <t xml:space="preserve">  G95         1,266</t>
  </si>
  <si>
    <t>G.98-     1,623 - 0,314=   1,309</t>
  </si>
  <si>
    <t>G98          1,309</t>
  </si>
  <si>
    <t>0,612  VS  0,724</t>
  </si>
  <si>
    <t>António Maria Cabral Fuialho</t>
  </si>
  <si>
    <t>0,612  VS  0,644</t>
  </si>
  <si>
    <t>1,084 €  T. L.V.  27,450 Lit.</t>
  </si>
  <si>
    <t>1,087  VS  1,194</t>
  </si>
  <si>
    <t>0,612  VS  0,673</t>
  </si>
  <si>
    <t>Vale de ;Mértola</t>
  </si>
  <si>
    <t>0,612  VS  0,643</t>
  </si>
  <si>
    <t>Casagri, Lda</t>
  </si>
  <si>
    <t>0,612  VS  0,694</t>
  </si>
  <si>
    <t>0,612  VS  0,682</t>
  </si>
  <si>
    <t/>
  </si>
  <si>
    <t>1,087  VS  1,234</t>
  </si>
  <si>
    <t>Beja/Fonte dos Frades / Industria</t>
  </si>
  <si>
    <t xml:space="preserve"> 1,084 € T,LV.32,950</t>
  </si>
  <si>
    <t>Herdade do Azinhal / Avis</t>
  </si>
  <si>
    <t>1,084 € T. LV 36,450</t>
  </si>
  <si>
    <t>Herd, das Almeidas /São Matias</t>
  </si>
  <si>
    <t>1,084 €/ T. LV. 37.450</t>
  </si>
  <si>
    <t>Herdade casa Alta / Montoito</t>
  </si>
  <si>
    <t>d</t>
  </si>
  <si>
    <t>Beja/Fonte dos Frades</t>
  </si>
  <si>
    <t/>
  </si>
  <si>
    <t xml:space="preserve"> 1,084 € T,LV. 36,450</t>
  </si>
  <si>
    <t>Serpa</t>
  </si>
  <si>
    <t xml:space="preserve">Serpa </t>
  </si>
  <si>
    <t xml:space="preserve">Pias </t>
  </si>
  <si>
    <t>G.RD.    1.364- 0,280=  1,084</t>
  </si>
  <si>
    <t>G.Ag.     0,864- 0,255=  0,609</t>
  </si>
  <si>
    <t>G.Ad.     1.394 - 0,295=  1,099</t>
  </si>
  <si>
    <t>G. Ag.       0,609</t>
  </si>
  <si>
    <t>0,609  VS  0,692</t>
  </si>
  <si>
    <t>1,084  VS  1,090</t>
  </si>
  <si>
    <t>0,609  VS  0,664</t>
  </si>
  <si>
    <t>Brinches</t>
  </si>
  <si>
    <t>24/08/2020 a 30/09/2020</t>
  </si>
  <si>
    <t>24/08/2020 a 30/08/2020</t>
  </si>
  <si>
    <t>1,084  VS  1,194</t>
  </si>
  <si>
    <t>0,609  VS  0,694</t>
  </si>
  <si>
    <t>Andté Afonso Pereira</t>
  </si>
  <si>
    <t>0,609  VS    0,649</t>
  </si>
  <si>
    <t>Herd Almeidas / São MatiaS</t>
  </si>
  <si>
    <t>Herd Barrocal / Évora</t>
  </si>
  <si>
    <t>1,080 € t. LV 38450</t>
  </si>
  <si>
    <t>0,599 € T. LV.   40,450</t>
  </si>
  <si>
    <t>BAJAFRUTOS SOC AGRÍC. Unio. Lda</t>
  </si>
  <si>
    <t>Herdade da Rata / Beringel</t>
  </si>
  <si>
    <t>0,599 € T. LV  41,650</t>
  </si>
  <si>
    <t>Balancina Explolração Agrícola Unip</t>
  </si>
  <si>
    <t>Herdade Mata Burros/Boavista</t>
  </si>
  <si>
    <t>Garrotal Lda</t>
  </si>
  <si>
    <t/>
  </si>
  <si>
    <t>0,609  vs  0,679</t>
  </si>
  <si>
    <t>Herd. Azinhal / Avis</t>
  </si>
  <si>
    <t>Herdade Casa Alta - Montoito</t>
  </si>
  <si>
    <t>Branco Rosado Soc Agr. Lda</t>
  </si>
  <si>
    <t>Herd. Melo - Montemor</t>
  </si>
  <si>
    <t>Casca Subtil Unip, Lda</t>
  </si>
  <si>
    <t>Herd  Cunqueiros - S. Manços</t>
  </si>
  <si>
    <t>Folha caidaSoc Agr. Lda</t>
  </si>
  <si>
    <t>Herd da Furada- Montoito</t>
  </si>
  <si>
    <t>Frades da planicie Lda</t>
  </si>
  <si>
    <t>Herd. Das Almeidas / S. Matias</t>
  </si>
  <si>
    <t>Soc. Agríc. De Prado Amendoas.Lda</t>
  </si>
  <si>
    <t>0,599  VS  0,739</t>
  </si>
  <si>
    <t/>
  </si>
  <si>
    <t>Agricola Alentejo S.L.</t>
  </si>
  <si>
    <t>Herdade do Vau/Quintos</t>
  </si>
  <si>
    <t>1,084  VS  1,244</t>
  </si>
  <si>
    <t>0,609  VS  0,744</t>
  </si>
  <si>
    <t>1,083  VS  1,194</t>
  </si>
  <si>
    <t>Vale de CHaparro Lda</t>
  </si>
  <si>
    <t>Folha Caduca Lda</t>
  </si>
  <si>
    <t/>
  </si>
  <si>
    <t>5,217,00 €</t>
  </si>
  <si>
    <t>614.650</t>
  </si>
  <si>
    <t>&gt; 35%</t>
  </si>
  <si>
    <t>&gt; 54%</t>
  </si>
  <si>
    <t>01/09/2020 a 6/09/2020</t>
  </si>
  <si>
    <t>1/09/2020 a 6/09/2020</t>
  </si>
  <si>
    <t>G.RD.    1.359- 0,276=  1,083</t>
  </si>
  <si>
    <t>ROD         1,083</t>
  </si>
  <si>
    <t>G.Ag.     0,859- 0,251=  0,608</t>
  </si>
  <si>
    <t>G.Ad.     1.389 - 0,291=  1,098</t>
  </si>
  <si>
    <t>G.95-     1,533 - 0,257=   1,276</t>
  </si>
  <si>
    <t xml:space="preserve"> G. AD      1,098</t>
  </si>
  <si>
    <t xml:space="preserve">  G95         1,276</t>
  </si>
  <si>
    <t>G.98-     1,633 - 0,314=   1,319</t>
  </si>
  <si>
    <t>G98          1,319</t>
  </si>
  <si>
    <t>G. Ag.       0,608</t>
  </si>
  <si>
    <t>0,608  VS  0,641</t>
  </si>
  <si>
    <t>F. Cameirinha ( Fernando Ruaz )</t>
  </si>
  <si>
    <t>1,098  VS  1,108</t>
  </si>
  <si>
    <t>Frubeja Lda</t>
  </si>
  <si>
    <t>Agrícola Alentejo SL</t>
  </si>
  <si>
    <t>Monte da Semente Soc Agrícola</t>
  </si>
  <si>
    <t>Folha Caida</t>
  </si>
  <si>
    <t>Figueira</t>
  </si>
  <si>
    <t>5500 Lits. Falta entregar</t>
  </si>
  <si>
    <t>De Prado Portugal  Lda</t>
  </si>
  <si>
    <t/>
  </si>
  <si>
    <t>1,083  VS  1,153</t>
  </si>
  <si>
    <t>Herd. Sertão - São Matias</t>
  </si>
  <si>
    <t>Herdade Alvarrão - Moura</t>
  </si>
  <si>
    <t>Herdade do Peral-São Manços</t>
  </si>
  <si>
    <t>Herdade Fonte dos Frades</t>
  </si>
  <si>
    <t>Casca Subtil Unip Lda</t>
  </si>
  <si>
    <t>Herd. Pereiro- Chancelaria- Alter do chão 7440-203/  0,598</t>
  </si>
  <si>
    <t>Herdade Burrinho</t>
  </si>
  <si>
    <t>Ilidio Matos</t>
  </si>
  <si>
    <t>0,608  VS  0,658</t>
  </si>
  <si>
    <t>,OK</t>
  </si>
  <si>
    <t>0,608  VS  0,735</t>
  </si>
  <si>
    <t>6ª Feira</t>
  </si>
  <si>
    <t>TLV 27,000</t>
  </si>
  <si>
    <t>folha Caída</t>
  </si>
  <si>
    <t>Aos Molhos sociedade Agrícola</t>
  </si>
  <si>
    <t>De Prado portugal SA</t>
  </si>
  <si>
    <t>Herdade da Cega - Montoito</t>
  </si>
  <si>
    <t>Monfrabeja Lda</t>
  </si>
  <si>
    <t>Herd. Das Almeidas São Matias</t>
  </si>
  <si>
    <t>Vale de Chaparro Lda</t>
  </si>
  <si>
    <t>Herd. Balancina/Beringel</t>
  </si>
  <si>
    <t>Balancina Exp. Agr. Lda</t>
  </si>
  <si>
    <t/>
  </si>
  <si>
    <t>BVSerpa - 1ª-23/10/2018-39º -191,500</t>
  </si>
  <si>
    <t>3ª Feira</t>
  </si>
  <si>
    <t>0,591  VS  0,674</t>
  </si>
  <si>
    <t>G.RD.    1.344- 0,28=  1,064</t>
  </si>
  <si>
    <t>ROD         1,064</t>
  </si>
  <si>
    <t>G.Ag.     0,844- 0,253=  0,591</t>
  </si>
  <si>
    <t>G. Ag.       0,591</t>
  </si>
  <si>
    <t>G.Ad.     1.374 - 0,295=  1,079</t>
  </si>
  <si>
    <t xml:space="preserve"> G. AD      1,079</t>
  </si>
  <si>
    <t>G.95-     1,523 - 0,259=   1,264</t>
  </si>
  <si>
    <t xml:space="preserve">  G95         1,264</t>
  </si>
  <si>
    <t>07/09/2020 a 13/09/2020</t>
  </si>
  <si>
    <t>7/09/2020 a 13/09/2020</t>
  </si>
  <si>
    <t>0,591  VS  0,725</t>
  </si>
  <si>
    <t>1,064  VS  1,144</t>
  </si>
  <si>
    <t>H. Casa Alta - Montoito</t>
  </si>
  <si>
    <t>H. Furada - Montoito</t>
  </si>
  <si>
    <t>Folha caída</t>
  </si>
  <si>
    <t>H. Cunqueiros- Sâo Manços</t>
  </si>
  <si>
    <t>Herd do Piorninho - Serpa</t>
  </si>
  <si>
    <t>Herd. Piorninho- Serpa</t>
  </si>
  <si>
    <t>Soc Ag. Tagarria Lda</t>
  </si>
  <si>
    <t>Herd. Almeidas-São Matias</t>
  </si>
  <si>
    <t>Soc Agr. Tagarria</t>
  </si>
  <si>
    <t>Desc Diabrória- Beja</t>
  </si>
  <si>
    <t>Balancina Lda</t>
  </si>
  <si>
    <t>Balancina - Beringel</t>
  </si>
  <si>
    <t>Herd Cunqueiros - São Matias</t>
  </si>
  <si>
    <t>PlaniLamial Lda</t>
  </si>
  <si>
    <t>H. Mestras-São Manços</t>
  </si>
  <si>
    <t>Herd. Da Rata - Beringel</t>
  </si>
  <si>
    <t>Casca Dourada</t>
  </si>
  <si>
    <t>Herd Cadsa Alta - Montoito</t>
  </si>
  <si>
    <t>Agricola de Fontam</t>
  </si>
  <si>
    <t>Herd das Fuseiras - Montoito</t>
  </si>
  <si>
    <t>Casca Subtil Lda</t>
  </si>
  <si>
    <t>Herd Barrocal - Montoito</t>
  </si>
  <si>
    <t>Soc Agr. Depradosa.lda</t>
  </si>
  <si>
    <t>0,591  VS 0,674</t>
  </si>
  <si>
    <t>0,581  TLV. 67,600 Lits</t>
  </si>
  <si>
    <t>1,309  VS 1,409</t>
  </si>
  <si>
    <t>t</t>
  </si>
  <si>
    <t>f</t>
  </si>
  <si>
    <t>t 7/9</t>
  </si>
  <si>
    <t>t  7/9</t>
  </si>
  <si>
    <t>1,309  VS  1,509</t>
  </si>
  <si>
    <t>Soc Agr. Deprado Amêndoas</t>
  </si>
  <si>
    <t>Casão e cume 2000 casaõ/ 1000 casão 2-São Manços  0,581</t>
  </si>
  <si>
    <t>Herd. Cunqueiros/São Manços</t>
  </si>
  <si>
    <t>Coval do Casco- Sto Aleixo Elvas</t>
  </si>
  <si>
    <t>Agrícola Cascoprado</t>
  </si>
  <si>
    <t>0,591  VS  0,691</t>
  </si>
  <si>
    <t>0,591  VS  0,631</t>
  </si>
  <si>
    <t>ok</t>
  </si>
  <si>
    <t>0k</t>
  </si>
  <si>
    <t>Depradp Amendoas</t>
  </si>
  <si>
    <t>0,591  VS  0,641</t>
  </si>
  <si>
    <t>1,064  VS  1,174</t>
  </si>
  <si>
    <t xml:space="preserve">Fonte dos Frades/Baleizão </t>
  </si>
  <si>
    <t/>
  </si>
  <si>
    <t/>
  </si>
  <si>
    <t>H, Azinhal-Benavila Avis</t>
  </si>
  <si>
    <t xml:space="preserve">Soc Ag Pátios de Cordoba, Lda </t>
  </si>
  <si>
    <t>Herd. Carreiras /Benavila Avis</t>
  </si>
  <si>
    <t>Amilcar Guerreiro Charraz/L. Carlos</t>
  </si>
  <si>
    <t>H. Carrascal/Beja</t>
  </si>
  <si>
    <t>Garrotal. Lda</t>
  </si>
  <si>
    <t>H.do Carrascal/Beja</t>
  </si>
  <si>
    <t>Soc Ag Herd do Jackes</t>
  </si>
  <si>
    <t>H. Mata Burros/Boavista</t>
  </si>
  <si>
    <t>Agrícola do Alentejo SL</t>
  </si>
  <si>
    <t>H. das Almeidas -São Matias</t>
  </si>
  <si>
    <t>Quinta das Amendoeiras</t>
  </si>
  <si>
    <t>Pass10/9</t>
  </si>
  <si>
    <t/>
  </si>
  <si>
    <t>Herd Vale Pães-S.Matias</t>
  </si>
  <si>
    <t>Socexpagro Lda</t>
  </si>
  <si>
    <t>H. Cunqueiros-S. Manços</t>
  </si>
  <si>
    <t>Folha Caída</t>
  </si>
  <si>
    <t>H. da Furada - Montoito</t>
  </si>
  <si>
    <t>H da Casa lta-Montoito</t>
  </si>
  <si>
    <t>SOPOGAR</t>
  </si>
  <si>
    <t>Terras de Montoito(Folha caida)</t>
  </si>
  <si>
    <t>Cartão OK</t>
  </si>
  <si>
    <t>Deprado amendoas</t>
  </si>
  <si>
    <t/>
  </si>
  <si>
    <t>Depradosa, Lda</t>
  </si>
  <si>
    <t>Branco Rosado Soc Ag. Lda</t>
  </si>
  <si>
    <t>H. Rata Beringel</t>
  </si>
  <si>
    <t>Sem Casca Lda</t>
  </si>
  <si>
    <t>H. Piorninho  Serpa</t>
  </si>
  <si>
    <t>Soc. Ag  Tagarria Lda</t>
  </si>
  <si>
    <t/>
  </si>
  <si>
    <t>Almeidas S, Matias</t>
  </si>
  <si>
    <t>Amêndoas Doa Alentejo Unop.</t>
  </si>
  <si>
    <t>Casão e cume -S. Manços</t>
  </si>
  <si>
    <t>H da Furada - Montoiuto</t>
  </si>
  <si>
    <t>H Casa Alta - Montoito</t>
  </si>
  <si>
    <t>Sopogar- Soc.Port. Gado Raça</t>
  </si>
  <si>
    <t>H. Botelha - Vidigueira</t>
  </si>
  <si>
    <t>H. Sertão- São Matias</t>
  </si>
  <si>
    <t>G.RD.    1.324- 0,283=  1,041</t>
  </si>
  <si>
    <t>ROD         1,041</t>
  </si>
  <si>
    <t>G.Ag.     0,824- 0,254=  0,570</t>
  </si>
  <si>
    <t>G. Ag.       0,570</t>
  </si>
  <si>
    <t xml:space="preserve"> G. AD      1,056</t>
  </si>
  <si>
    <t>G.Ad.     1.354 - 0,298=  1,056</t>
  </si>
  <si>
    <t>G.95-     1,503 - 0,257=   1,246</t>
  </si>
  <si>
    <t xml:space="preserve">  G95         1,246</t>
  </si>
  <si>
    <t>G.98-     1,603 - 0,311=   1,292</t>
  </si>
  <si>
    <t>G98          1,292</t>
  </si>
  <si>
    <t>0,570  VS  0,684</t>
  </si>
  <si>
    <t>1,041  VS  1204</t>
  </si>
  <si>
    <t/>
  </si>
  <si>
    <t>H Fonte dos Frades/Baleizão</t>
  </si>
  <si>
    <t>14/09/2020 a 20/09/2020</t>
  </si>
  <si>
    <t>1,056  VS  1,066</t>
  </si>
  <si>
    <t>H. Almeidas ( São Matias )</t>
  </si>
  <si>
    <t>Deprado Amendoas</t>
  </si>
  <si>
    <t>1,041  VS  1,081</t>
  </si>
  <si>
    <t>Sagri, Lda</t>
  </si>
  <si>
    <t>Herdade dos Currais - Évora</t>
  </si>
  <si>
    <t>DE PRADOAMB; LDA</t>
  </si>
  <si>
    <t>Herd, Piuorninho - Serpa</t>
  </si>
  <si>
    <t>Soc. Ag. Tagarria</t>
  </si>
  <si>
    <t/>
  </si>
  <si>
    <t/>
  </si>
  <si>
    <t>21/09/2020 a 27/09/2020</t>
  </si>
  <si>
    <t>0,591  VS  0,628</t>
  </si>
  <si>
    <t>Verde Porporção</t>
  </si>
  <si>
    <t>Almeidas - São Matias</t>
  </si>
  <si>
    <t>Amêndoas Deprado</t>
  </si>
  <si>
    <t/>
  </si>
  <si>
    <t>0,570  VS  0,674</t>
  </si>
  <si>
    <t xml:space="preserve">Jaime Braga </t>
  </si>
  <si>
    <t>Vir amanhã ?</t>
  </si>
  <si>
    <t>1,041  VS  1,154</t>
  </si>
  <si>
    <t>H. Azinhal -Benavila-Avis</t>
  </si>
  <si>
    <t>Frubeja Soc Agr.</t>
  </si>
  <si>
    <t>H da Cega - Montoito</t>
  </si>
  <si>
    <t>H. Barrocal - Évora</t>
  </si>
  <si>
    <t>H. Tagarria - Baleizão</t>
  </si>
  <si>
    <t>0,570  VS  0,610</t>
  </si>
  <si>
    <t>Verissimo Batista Soc Agro-Pecuária</t>
  </si>
  <si>
    <t>Planilamial</t>
  </si>
  <si>
    <t>Her Cunqueiros-S Manços</t>
  </si>
  <si>
    <t/>
  </si>
  <si>
    <t>Mte Marco Alto Beja</t>
  </si>
  <si>
    <t>Penedo Gordo - Casão</t>
  </si>
  <si>
    <t>Ent 21/9</t>
  </si>
  <si>
    <t>Mais Trade</t>
  </si>
  <si>
    <t/>
  </si>
  <si>
    <t xml:space="preserve">Fernando Cabaça </t>
  </si>
  <si>
    <t>OK   662 Lits.</t>
  </si>
  <si>
    <t>Herd. Alvarrão- Moura/ Brinches</t>
  </si>
  <si>
    <t>ROD         1,045</t>
  </si>
  <si>
    <t>G.RD.    1.329- 0,284=  1,045</t>
  </si>
  <si>
    <t>G.Ag.     0,829- 0,256=  0,573</t>
  </si>
  <si>
    <t>G. Ag.       0,573</t>
  </si>
  <si>
    <t>G.Ad.     1.359- 0,299=  1,060</t>
  </si>
  <si>
    <t xml:space="preserve"> G. AD      1,060</t>
  </si>
  <si>
    <t>G.95-     1,514 - 0,257=   1,257</t>
  </si>
  <si>
    <t>G.98-     1,614 - 0,311=   1,303</t>
  </si>
  <si>
    <t>0,573  VS  0,659</t>
  </si>
  <si>
    <t>1,045  VS  1,159</t>
  </si>
  <si>
    <t>0,573  VS  0,610</t>
  </si>
  <si>
    <t>0,573  VS  0,630</t>
  </si>
  <si>
    <t>0,573  VS  0,654</t>
  </si>
  <si>
    <t>Coop Ag Beja E Brinches</t>
  </si>
  <si>
    <t>Soc Agr, Amedoas do Alentejo</t>
  </si>
  <si>
    <t xml:space="preserve">                             Stock            9,997 L. 1ª Ent. 26/06 - 2989 L. 2ª Ent 24/07 - 3,000 3ª Ent. 3/09 - 2,500 Lits / disponivel 1,508 Lits. Lev. 23/9</t>
  </si>
  <si>
    <t>Stock Biquimicos</t>
  </si>
  <si>
    <t>Fim de Stock  23/09</t>
  </si>
  <si>
    <t/>
  </si>
  <si>
    <t>0,573  VS  0,613</t>
  </si>
  <si>
    <t>Monte Novo E Figueirinha</t>
  </si>
  <si>
    <t>0,573  VS  0,673</t>
  </si>
  <si>
    <t>Rui Patricio Gouvei</t>
  </si>
  <si>
    <t>H. Vau - Quintos</t>
  </si>
  <si>
    <t>H. Morgada Sociedade</t>
  </si>
  <si>
    <t>H. Fonte dos Frades / Baleizão</t>
  </si>
  <si>
    <t>Fonte dos Frades/Baleizão</t>
  </si>
  <si>
    <t>H. Vilarinho - Beringel</t>
  </si>
  <si>
    <t>Balancina Exp. Agr.</t>
  </si>
  <si>
    <t>Branco Rosado Sociedade Agrícola</t>
  </si>
  <si>
    <t/>
  </si>
  <si>
    <t>H. Torre S. Brissos -Diabrória</t>
  </si>
  <si>
    <t>1,045  VS  1,089</t>
  </si>
  <si>
    <t>M;onte Novo e Figueirinha</t>
  </si>
  <si>
    <t>Herd, do Peral-São Manços</t>
  </si>
  <si>
    <t>Frades da Planicie</t>
  </si>
  <si>
    <t>Frubeja Soc. Agr.</t>
  </si>
  <si>
    <t>Paxfrutos</t>
  </si>
  <si>
    <t>Herd da Rata - Beringel</t>
  </si>
  <si>
    <t/>
  </si>
  <si>
    <t>H. da Furada- Montoito</t>
  </si>
  <si>
    <t xml:space="preserve">Folha Caida </t>
  </si>
  <si>
    <t>H da Casa Alta - Montoito</t>
  </si>
  <si>
    <t xml:space="preserve">Terras de Montoito </t>
  </si>
  <si>
    <t>0,573  VS  0,623</t>
  </si>
  <si>
    <t>0,573  VS  0,633</t>
  </si>
  <si>
    <t xml:space="preserve">Albernoas Brancas </t>
  </si>
  <si>
    <t/>
  </si>
  <si>
    <t>28/09/2020 a 30/09/2020</t>
  </si>
  <si>
    <t>Soc. Agr. Deprado Amendoas</t>
  </si>
  <si>
    <t>Herd. Pereiro- Chancelaria- Alter do chão 7440-203/  0,574</t>
  </si>
  <si>
    <t>De Pradp Portugal SA</t>
  </si>
  <si>
    <t>C.  pequeno- Quinta baleizão</t>
  </si>
  <si>
    <t>1,045  VS  1,095</t>
  </si>
  <si>
    <t/>
  </si>
  <si>
    <t>0,573  VS  0,689</t>
  </si>
  <si>
    <t>0,573  VS  0,709</t>
  </si>
  <si>
    <t>0,573  VS  0,729</t>
  </si>
  <si>
    <t>1,045  VS  1,189</t>
  </si>
  <si>
    <t>0,573  VS  0,679</t>
  </si>
  <si>
    <t>Socespagro Exp. Agro Pec. Lda</t>
  </si>
  <si>
    <t>H. Vale Paes-S. Matias</t>
  </si>
  <si>
    <t>0,573  0,679</t>
  </si>
  <si>
    <t>G.RD.    1.329- 0,283=  1,046</t>
  </si>
  <si>
    <t>ROD         1,046</t>
  </si>
  <si>
    <t>G.Ag.     0,829- 0,255=  0,574</t>
  </si>
  <si>
    <t>G. Ag.       0,574</t>
  </si>
  <si>
    <t>G.Ad.     1.359- 0,298=  1,061</t>
  </si>
  <si>
    <t xml:space="preserve"> G. AD      1,061</t>
  </si>
  <si>
    <t>G.95-     1,514 - 0,256=   1,258</t>
  </si>
  <si>
    <t xml:space="preserve">  G95         1,258</t>
  </si>
  <si>
    <t>G.98-     1,614 - 0,310=   1,304</t>
  </si>
  <si>
    <t>G98          1,304</t>
  </si>
  <si>
    <t>0,573  VS  0,629</t>
  </si>
  <si>
    <t>joaquim da Cruz e Cruz</t>
  </si>
  <si>
    <t>1,046  VS  1,056</t>
  </si>
  <si>
    <t>xxx</t>
  </si>
  <si>
    <t>xxxx</t>
  </si>
  <si>
    <t>0,574 b VS  0,614</t>
  </si>
  <si>
    <t>0,574  VS  0,614</t>
  </si>
  <si>
    <t>6,296,50 €</t>
  </si>
  <si>
    <t>&gt; 89%</t>
  </si>
  <si>
    <t>&gt;100%</t>
  </si>
  <si>
    <t>01/10/2020 a  4/10/2020</t>
  </si>
  <si>
    <t>BVSerpa - 1ª-23/10/2018-40º -196,500</t>
  </si>
  <si>
    <t>1,046  VS  1,129</t>
  </si>
  <si>
    <t>0,574  VS  0,659</t>
  </si>
  <si>
    <t>1,046  VS  1,159</t>
  </si>
  <si>
    <t>Retro beja Lda</t>
  </si>
  <si>
    <t>0,574  VS  0,592</t>
  </si>
  <si>
    <t>Luisa Casteleiro</t>
  </si>
  <si>
    <t>0,574    VS  0,614</t>
  </si>
  <si>
    <t>0,574  VS  0,654</t>
  </si>
  <si>
    <t>Llopius Portugal SA</t>
  </si>
  <si>
    <t>0,574  VS  0,709</t>
  </si>
  <si>
    <t>0,574  VS  0,624</t>
  </si>
  <si>
    <t>05/10/2020 a  11/10/2020</t>
  </si>
  <si>
    <t>Jprge Paixão</t>
  </si>
  <si>
    <t>António Raposo</t>
  </si>
  <si>
    <t>Paulo André Garrido Herdos</t>
  </si>
  <si>
    <t>Llopis Portuhgal SA</t>
  </si>
  <si>
    <t>Monte do Pasto II-</t>
  </si>
  <si>
    <t>G.RD.    1.329- 0,28=  1,049</t>
  </si>
  <si>
    <t>ROD         1,049</t>
  </si>
  <si>
    <t>G.Ag.     0,829- 0,251=  0,578</t>
  </si>
  <si>
    <t>G. Ag.       0,578</t>
  </si>
  <si>
    <t xml:space="preserve"> G. AD      1,063</t>
  </si>
  <si>
    <t>G.95-     1,514 - 0,249=   1,265</t>
  </si>
  <si>
    <t>G.98-     1,614 - 0,302=   1,312</t>
  </si>
  <si>
    <t xml:space="preserve">  G95         1,265</t>
  </si>
  <si>
    <t>G98          1,312</t>
  </si>
  <si>
    <t>G.Ad.     1.359- 0,296=  1,063</t>
  </si>
  <si>
    <t>1,049  VS  1,159</t>
  </si>
  <si>
    <t>0,578  VS  0,644</t>
  </si>
  <si>
    <t>0,578  VS  0,664</t>
  </si>
  <si>
    <t>0,578  VS  0,614</t>
  </si>
  <si>
    <t>0,578  VS  0,634</t>
  </si>
  <si>
    <t>0,578  VS  0,674</t>
  </si>
  <si>
    <t>1,063  VS  1,071</t>
  </si>
  <si>
    <t>1,049  VS  1,209</t>
  </si>
  <si>
    <t>0,578  VS  0,684</t>
  </si>
  <si>
    <t>0578  VS  0,628</t>
  </si>
  <si>
    <t>Herdade Vale Judeu</t>
  </si>
  <si>
    <t>0,578  vs  0,628</t>
  </si>
  <si>
    <t>Apogeu das Folres</t>
  </si>
  <si>
    <t>ROD         1,060</t>
  </si>
  <si>
    <t>G. Ag.       0,589</t>
  </si>
  <si>
    <t xml:space="preserve"> G. AD      1,075</t>
  </si>
  <si>
    <t xml:space="preserve">  G95         1,277</t>
  </si>
  <si>
    <t>G98          1,323</t>
  </si>
  <si>
    <t>0,589  VS  0,669</t>
  </si>
  <si>
    <t>0,589  VS  0,692</t>
  </si>
  <si>
    <t>0,589  VS   0,609</t>
  </si>
  <si>
    <t>Pax Sul Lda</t>
  </si>
  <si>
    <t>0,589  VS  0,609</t>
  </si>
  <si>
    <t>G.RD.    1.339- 0,279=  1,060</t>
  </si>
  <si>
    <t>G.Ag.     0,839- 0,25=  0,589</t>
  </si>
  <si>
    <t>G.Ad.     1.369- 0,294=  1,075</t>
  </si>
  <si>
    <t>G.95-     1,524 - 0,247=   1,277</t>
  </si>
  <si>
    <t>G.98-     1,624 - 0,301=   1,323</t>
  </si>
  <si>
    <t>0,589  VS  0,689</t>
  </si>
  <si>
    <t>Hoje</t>
  </si>
  <si>
    <t>1,075  VS  1,105</t>
  </si>
  <si>
    <t>Cooperativa  Ag. Beringel</t>
  </si>
  <si>
    <t>1,060  VS  1,169</t>
  </si>
  <si>
    <t>0,589  VS  0,649</t>
  </si>
  <si>
    <t>Freixagro Lda</t>
  </si>
  <si>
    <t>12/10/2020 a  18/10/2020</t>
  </si>
  <si>
    <t>1,060  VS  1169</t>
  </si>
  <si>
    <t>19/10/2020 a  25/10/2020</t>
  </si>
  <si>
    <t>G.RD.    1.344- 0,281=  1,063</t>
  </si>
  <si>
    <t>ROD         1,063</t>
  </si>
  <si>
    <t>G.Ag.     0,844- 0,252=  0,592</t>
  </si>
  <si>
    <t>G. Ag.       0,592</t>
  </si>
  <si>
    <t>G.Ad.     1.374- 0,296=  1,078</t>
  </si>
  <si>
    <t xml:space="preserve"> G. AD      1,078</t>
  </si>
  <si>
    <t>G.95-     1,514 - 0,247=   1,267</t>
  </si>
  <si>
    <t>G.98-     1,614 - 0,301=   1,313</t>
  </si>
  <si>
    <t>G98          1,313</t>
  </si>
  <si>
    <t>Farolo da Roca</t>
  </si>
  <si>
    <t>1,063  VS  1.070</t>
  </si>
  <si>
    <t>F, Charneca Pinto e Filhos Lda</t>
  </si>
  <si>
    <t>0,589  VS  0,629</t>
  </si>
  <si>
    <t>0,592  VS  0,674</t>
  </si>
  <si>
    <t>1,063  VS  1,174</t>
  </si>
  <si>
    <t>1,063  VS  1,144</t>
  </si>
  <si>
    <t>0,592  VS  0,622</t>
  </si>
  <si>
    <t>Joaquim da Cruz e Cruz, Lda</t>
  </si>
  <si>
    <t>1,063  VS  1085</t>
  </si>
  <si>
    <t>BVSerpa - 1ª-23/10/2018-41º -202,500</t>
  </si>
  <si>
    <t>0,592  VS  0,642</t>
  </si>
  <si>
    <t>0,592  VS  0,652</t>
  </si>
  <si>
    <t>0,592  VS  0689</t>
  </si>
  <si>
    <t>0,589  VS  0629</t>
  </si>
  <si>
    <t>SOVICAM Lda</t>
  </si>
  <si>
    <t>SAGRI Lda</t>
  </si>
  <si>
    <t>G.RD.    1.339- 0,281=  1,058</t>
  </si>
  <si>
    <t>ROD         1,058</t>
  </si>
  <si>
    <t>G.Ag.     0,839- 0,252=  0,587</t>
  </si>
  <si>
    <t>G. Ag.       0,587</t>
  </si>
  <si>
    <t>G.Ad.     1.369- 0,296=  1,073</t>
  </si>
  <si>
    <t xml:space="preserve"> G. AD      1,073</t>
  </si>
  <si>
    <t>G.95-     1,504 - 0,250=   1,254</t>
  </si>
  <si>
    <t>G.98-     1,604 - 0,304=   1,300</t>
  </si>
  <si>
    <t>G98          1,300</t>
  </si>
  <si>
    <t xml:space="preserve">  G95         1,254</t>
  </si>
  <si>
    <t>1,058  VS  1,219</t>
  </si>
  <si>
    <t>0,587  VS  0,719</t>
  </si>
  <si>
    <t>1,254  VS  1,384</t>
  </si>
  <si>
    <t>1,058  VS  1,169</t>
  </si>
  <si>
    <t>0,587  0,647</t>
  </si>
  <si>
    <t>0,587  VS  0,627</t>
  </si>
  <si>
    <t>1,058  VS  1,098</t>
  </si>
  <si>
    <t>0,587  VS  0,604</t>
  </si>
  <si>
    <t>1,300  VS  1,413</t>
  </si>
  <si>
    <t>1,300  VS  1553</t>
  </si>
  <si>
    <t>0,587  VS  0,652</t>
  </si>
  <si>
    <t>0,587  VS  0,687</t>
  </si>
  <si>
    <t>0,587  VS  0,739</t>
  </si>
  <si>
    <t>0,587  VS  0,647</t>
  </si>
  <si>
    <t>Liuis Fernando Soares Borges</t>
  </si>
  <si>
    <t>02/11/2020 a  08/11/2020</t>
  </si>
  <si>
    <t>1,058  VS  1,158</t>
  </si>
  <si>
    <t>Jorge Quiroga  /  Vale de Mértola</t>
  </si>
  <si>
    <t>Coop. Agr. De Beringel</t>
  </si>
  <si>
    <t>&lt;10%</t>
  </si>
  <si>
    <t>5,685,00 €</t>
  </si>
  <si>
    <t>&lt;&gt;</t>
  </si>
  <si>
    <t>Paulo André Garrido e Herdºs.</t>
  </si>
  <si>
    <t>Fernando Contente Cabaça</t>
  </si>
  <si>
    <t>G.RD.    1.324- 0,281=  1,043</t>
  </si>
  <si>
    <t>ROD         1,043</t>
  </si>
  <si>
    <t>G.Ag.     0,824 0,250=  0,574</t>
  </si>
  <si>
    <t>0,574  VS  0,677</t>
  </si>
  <si>
    <t>Rui Gouveia</t>
  </si>
  <si>
    <t>G.Ad.     1.354- 0,296=  1,058</t>
  </si>
  <si>
    <t xml:space="preserve"> G. AD      1,058</t>
  </si>
  <si>
    <t xml:space="preserve">  G95         1,233</t>
  </si>
  <si>
    <t>G.98-     1,584 - 0,305=   1,279</t>
  </si>
  <si>
    <t>G 98         1,279</t>
  </si>
  <si>
    <t>G.95-     1,484 - 0,251=   1,233</t>
  </si>
  <si>
    <t>0,574 VS  0,654</t>
  </si>
  <si>
    <t>1,043  VS  1,158</t>
  </si>
  <si>
    <t>0,574  VS    0,654</t>
  </si>
  <si>
    <t>1,043  VS    1,154</t>
  </si>
  <si>
    <t/>
  </si>
  <si>
    <t>0,574  VS  0,598</t>
  </si>
  <si>
    <t>0,574  VS  0,664</t>
  </si>
  <si>
    <t>Francisco Fialho  Janeiro</t>
  </si>
  <si>
    <t>1,043  VS  1,164</t>
  </si>
  <si>
    <t>0,574  VS  ,0628</t>
  </si>
  <si>
    <t xml:space="preserve">Trilho da Lebre </t>
  </si>
  <si>
    <t>0,578  VS  0,628</t>
  </si>
  <si>
    <t>Monte da Comenda</t>
  </si>
  <si>
    <t>G.RD.    1.329 - 0,281=  1,048</t>
  </si>
  <si>
    <t>ROD         1,048</t>
  </si>
  <si>
    <t>G.Ag.     0,829 - 0,251=  0,578</t>
  </si>
  <si>
    <t>G.95-     1,484 - 0,252=  1,232</t>
  </si>
  <si>
    <t xml:space="preserve">  G95         1,232</t>
  </si>
  <si>
    <t>G.98-     1,584 - 0,306=   1,278</t>
  </si>
  <si>
    <t>G 98         1,278</t>
  </si>
  <si>
    <t>1,278  VS  1,378</t>
  </si>
  <si>
    <t>1,043   VS   1,159</t>
  </si>
  <si>
    <t>Monte da Comenda Lda</t>
  </si>
  <si>
    <t>1,278  VS  1,524</t>
  </si>
  <si>
    <t>0,846  VS  1,039</t>
  </si>
  <si>
    <t>Rocim AgroIndustria Lda</t>
  </si>
  <si>
    <t>Coop. Ag. Beringej</t>
  </si>
  <si>
    <t>0,578  VS  0,659</t>
  </si>
  <si>
    <t xml:space="preserve">1,048  VS  1,159  </t>
  </si>
  <si>
    <t>0,578  0,684</t>
  </si>
  <si>
    <t>BVSerpa - 1ª-23/10/2018-42º -209,500</t>
  </si>
  <si>
    <t>1,048  VS  1,129</t>
  </si>
  <si>
    <t>0,578 n VS  0,678</t>
  </si>
  <si>
    <t>Cooperativa Agrícola Beja e Brinches</t>
  </si>
  <si>
    <t>0,578  BS  0,668</t>
  </si>
  <si>
    <t>0,578  VS  0,728</t>
  </si>
  <si>
    <t>16/11/2020 a  22/11/2020</t>
  </si>
  <si>
    <t>Augusta Catela Rosado Herd</t>
  </si>
  <si>
    <t>0,600  VS  0,719</t>
  </si>
  <si>
    <t>0,600  VS  0,689</t>
  </si>
  <si>
    <t>0,600  VS  0,699</t>
  </si>
  <si>
    <t>1,072  VS  1,189</t>
  </si>
  <si>
    <t>0,600  VS  0,789</t>
  </si>
  <si>
    <t>G.RD.    1.354 - 0,282=  1,072</t>
  </si>
  <si>
    <t>ROD         1,072</t>
  </si>
  <si>
    <t>G.Ag.     0,854 - 0,254=  0,600</t>
  </si>
  <si>
    <t>G. Ag.       0,600</t>
  </si>
  <si>
    <t>G.Ad.     1.384- 0,297=  1,087</t>
  </si>
  <si>
    <t>G.95-     1,504 - 0,248=  1,256</t>
  </si>
  <si>
    <t>G 98         1,300</t>
  </si>
  <si>
    <t>0,600  VS   0,689</t>
  </si>
  <si>
    <t>Rui Borralho Gouveia</t>
  </si>
  <si>
    <t>??????</t>
  </si>
  <si>
    <t>0'600  VS  0'654</t>
  </si>
  <si>
    <t>0'600  VS  0'651</t>
  </si>
  <si>
    <t>José Coelho</t>
  </si>
  <si>
    <t>0.600  VS  0.675</t>
  </si>
  <si>
    <t>1.072  VS  1.122</t>
  </si>
  <si>
    <t>1.072  VS  1.234</t>
  </si>
  <si>
    <t>23/11/2020 a  29/11/2020</t>
  </si>
  <si>
    <t>Nesgas de Terra, Lda</t>
  </si>
  <si>
    <t>Soc, Ag,Pe. Herd. Do Moinho</t>
  </si>
  <si>
    <t>Soc Ag. Do Vinagrinho, Lda</t>
  </si>
  <si>
    <t>0.000  VS  0.698</t>
  </si>
  <si>
    <t>0.000  VVS  0.654</t>
  </si>
  <si>
    <t>0.000  VS  0.684</t>
  </si>
  <si>
    <t>0'601  VS  0. 699</t>
  </si>
  <si>
    <t>901.50</t>
  </si>
  <si>
    <t>0.601  VS  0.672</t>
  </si>
  <si>
    <t>1081.80</t>
  </si>
  <si>
    <t>1209.6</t>
  </si>
  <si>
    <t>G.RD.    1.359 - 0,286=  1,073</t>
  </si>
  <si>
    <t>G.Ag.     0,859 - 0,258=  0,601</t>
  </si>
  <si>
    <t>G. Ag.       0,601</t>
  </si>
  <si>
    <t>G.Ad.     1.389- 0,301=  1,088</t>
  </si>
  <si>
    <t xml:space="preserve"> G. AD      1,088</t>
  </si>
  <si>
    <t xml:space="preserve">  G95         1,252</t>
  </si>
  <si>
    <t>G.98-     1,609 - 0,312=   1,297</t>
  </si>
  <si>
    <t>G.95-     1,509 - 0,257=  1,252</t>
  </si>
  <si>
    <t>0.601  VS  0.695</t>
  </si>
  <si>
    <t>0.601  VS  0.662</t>
  </si>
  <si>
    <t>0.601  VS  0.650</t>
  </si>
  <si>
    <t>1088  VS  1108</t>
  </si>
  <si>
    <t>Biiquimicos</t>
  </si>
  <si>
    <t>0.601  VS  0.698</t>
  </si>
  <si>
    <t>Frernando Barbosa Unip.</t>
  </si>
  <si>
    <t>Gas. 98-      1.297</t>
  </si>
  <si>
    <t>1.297  VS  1.534</t>
  </si>
  <si>
    <t>1945.5</t>
  </si>
  <si>
    <t>0.601  VS  0.651</t>
  </si>
  <si>
    <t>2704.5</t>
  </si>
  <si>
    <t>2929.5</t>
  </si>
  <si>
    <t>Agricola de Terges-Soc Agro-Pec.</t>
  </si>
  <si>
    <t>1.073  VS  1.189</t>
  </si>
  <si>
    <t xml:space="preserve">0.601  VS  0.689 </t>
  </si>
  <si>
    <t>0.601  VS  0.641</t>
  </si>
  <si>
    <t>Hugo filipe A. Pereira</t>
  </si>
  <si>
    <t>3755.5</t>
  </si>
  <si>
    <t>4056.5</t>
  </si>
  <si>
    <t>0.601  VS  0.661</t>
  </si>
  <si>
    <t>536.5</t>
  </si>
  <si>
    <t>566.5</t>
  </si>
  <si>
    <t>Charneca Pnto</t>
  </si>
  <si>
    <t>0.601  VS  0.630</t>
  </si>
  <si>
    <t>1.073  VS  1.098</t>
  </si>
  <si>
    <t>1.073  VS  1'189</t>
  </si>
  <si>
    <t>1609.50</t>
  </si>
  <si>
    <t>1.783.5</t>
  </si>
  <si>
    <t>976.5</t>
  </si>
  <si>
    <t>0'601  VS  0.661</t>
  </si>
  <si>
    <t>Joaquim Lourençço</t>
  </si>
  <si>
    <t>0.601  VS  0'669</t>
  </si>
  <si>
    <t>Carlos Desidério</t>
  </si>
  <si>
    <t>6,102,00 €</t>
  </si>
  <si>
    <t>&lt; 3 /</t>
  </si>
  <si>
    <t>&gt; 13 %</t>
  </si>
  <si>
    <t>1/12/2020 a  6/12/2020</t>
  </si>
  <si>
    <t>G.RD.    1.384 - 0,282=  1,102</t>
  </si>
  <si>
    <t>ROD         1,102</t>
  </si>
  <si>
    <t>G.Ag.     0,884 - 0,257=  0,627</t>
  </si>
  <si>
    <t>G. Ag.       0,627</t>
  </si>
  <si>
    <t>G.Ad.     1.414- 0,297=  1,117</t>
  </si>
  <si>
    <t xml:space="preserve"> G. AD      1,117</t>
  </si>
  <si>
    <t>G.95-     1,529 - 0,254=  1,275</t>
  </si>
  <si>
    <t xml:space="preserve">  G95         1,275</t>
  </si>
  <si>
    <t>G.98-     1,629 - 0,308=   1,321</t>
  </si>
  <si>
    <t>1.102  VS  1.184</t>
  </si>
  <si>
    <t>1.102  VS  1.152</t>
  </si>
  <si>
    <t>0.627  VS  0.677</t>
  </si>
  <si>
    <t>3723.5</t>
  </si>
  <si>
    <t>3448.5</t>
  </si>
  <si>
    <t>1102  VS  1.152</t>
  </si>
  <si>
    <t>0.627  vs  0.717</t>
  </si>
  <si>
    <t>1.321  VS  1.571</t>
  </si>
  <si>
    <t>1981.50</t>
  </si>
  <si>
    <t>2356.5</t>
  </si>
  <si>
    <t>Soc. Ag. Paço do Conde</t>
  </si>
  <si>
    <t>0.627  VS  0.687</t>
  </si>
  <si>
    <t>940.50</t>
  </si>
  <si>
    <t>1030.5</t>
  </si>
  <si>
    <t>0.627  VS  0.697</t>
  </si>
  <si>
    <t>0.627  VS  0.734</t>
  </si>
  <si>
    <t>7/12/2020 a  13/12/2020</t>
  </si>
  <si>
    <t>BVSerpa - 1ª-23/10/2018-43º -213.000</t>
  </si>
  <si>
    <t>Luis Palma</t>
  </si>
  <si>
    <t>ROD         1,100</t>
  </si>
  <si>
    <t>G.Ag.     0,884 - 0,258=  0,626</t>
  </si>
  <si>
    <t>G.RD.    1.384 - 0,284=  1,100</t>
  </si>
  <si>
    <t>G. Ag.       0,626</t>
  </si>
  <si>
    <t>G.Ad.     1.414- 0,299=  1,115</t>
  </si>
  <si>
    <t xml:space="preserve"> G. AD      1,115</t>
  </si>
  <si>
    <t>G.95-     1,529 - 0,259=  1,270</t>
  </si>
  <si>
    <t xml:space="preserve">  G95         1,270</t>
  </si>
  <si>
    <t>G.98-     1,629 - 0,314=   1,315</t>
  </si>
  <si>
    <t>Gas. 98-      1.305</t>
  </si>
  <si>
    <t>0.626  VS  0.677</t>
  </si>
  <si>
    <t>0.626  VS  0.697</t>
  </si>
  <si>
    <t>1.100  VS  1.214</t>
  </si>
  <si>
    <t>0.626  VS  0647</t>
  </si>
  <si>
    <t>1.315  VS  1.565</t>
  </si>
  <si>
    <t>1100  VS  1.214</t>
  </si>
  <si>
    <t>0.626  VS  0.714</t>
  </si>
  <si>
    <t>Monte Novo E figueirinha</t>
  </si>
  <si>
    <t>0.626  VS  0.678</t>
  </si>
  <si>
    <t>10/12   ???</t>
  </si>
  <si>
    <t>10/12  ???</t>
  </si>
  <si>
    <t>10//12</t>
  </si>
  <si>
    <t>1.100  VS  1.152</t>
  </si>
  <si>
    <t>14/12/2020 a  20/12/2020</t>
  </si>
  <si>
    <t>G.RD.    1.394 - 0,284=  1,110</t>
  </si>
  <si>
    <t>ROD         1,110</t>
  </si>
  <si>
    <t>G.Ag.     0,894 - 0,259=  0,635</t>
  </si>
  <si>
    <t>G. Ag.       0,635</t>
  </si>
  <si>
    <t>G.Ad.     1.424- 0,299=  1,125</t>
  </si>
  <si>
    <t xml:space="preserve"> G. AD      1,125</t>
  </si>
  <si>
    <t>G.95-     1,529 - 0,250=  1,279</t>
  </si>
  <si>
    <t xml:space="preserve">  G95         1,279</t>
  </si>
  <si>
    <t>Gas. 98-      1.324</t>
  </si>
  <si>
    <t>1.110  VS  1.194</t>
  </si>
  <si>
    <t>BVSerpa - 1ª-23/10/2018-44º -218.000</t>
  </si>
  <si>
    <t>G.98-     1,629 - 0,305=  1,324</t>
  </si>
  <si>
    <t>952.50</t>
  </si>
  <si>
    <t>0.635  VS  0.725</t>
  </si>
  <si>
    <t>1087.50</t>
  </si>
  <si>
    <t>0.635  VS  0.749</t>
  </si>
  <si>
    <t>0.635  VS  0.695</t>
  </si>
  <si>
    <t>482.60</t>
  </si>
  <si>
    <t>528.2</t>
  </si>
  <si>
    <t>45.6</t>
  </si>
  <si>
    <t>1.125  VS  1.169</t>
  </si>
  <si>
    <t>0.635  VS  0.735</t>
  </si>
  <si>
    <t>Vale de Mértola</t>
  </si>
  <si>
    <t>0.635  VS  0.745</t>
  </si>
  <si>
    <t>21/12/2020 a  27/12/2020</t>
  </si>
  <si>
    <t>0.635  VS  0.664</t>
  </si>
  <si>
    <t>1.120  VS  1.234</t>
  </si>
  <si>
    <t>3.000</t>
  </si>
  <si>
    <t>G.RD.    1.404 - 0,285=  1,119</t>
  </si>
  <si>
    <t>ROD         1,119</t>
  </si>
  <si>
    <t>G.Ag.     0,904 - 0,261=  0,643</t>
  </si>
  <si>
    <t>G. Ag.       0,643</t>
  </si>
  <si>
    <t>G.Ad.     1.434- 0,300=  1,134</t>
  </si>
  <si>
    <t xml:space="preserve"> G. AD      1,134</t>
  </si>
  <si>
    <t>G.95-     1,544- 0,257=  1,287</t>
  </si>
  <si>
    <t xml:space="preserve">  G95         1,287</t>
  </si>
  <si>
    <t>Gas. 98-      1.331</t>
  </si>
  <si>
    <t>1.331  VS  1.594</t>
  </si>
  <si>
    <t>0.643  VS  0.685</t>
  </si>
  <si>
    <t>0.643  VS  0.668</t>
  </si>
  <si>
    <t>0.638</t>
  </si>
  <si>
    <t>COOP.AG. BEJA (Brinches )</t>
  </si>
  <si>
    <t>.</t>
  </si>
  <si>
    <t>1.128</t>
  </si>
  <si>
    <t>1'128</t>
  </si>
  <si>
    <t>COOP.AG. BEJA (Pias )</t>
  </si>
  <si>
    <t>0.643  VS  0.793</t>
  </si>
  <si>
    <t>Summer Psaradigm Lda</t>
  </si>
  <si>
    <t>1.134  VS  1.177</t>
  </si>
  <si>
    <t>Venda p/entrega. Futura</t>
  </si>
  <si>
    <t>Venda p/entrega Futura</t>
  </si>
  <si>
    <t>0.643  VS  0.699</t>
  </si>
  <si>
    <t>964.50</t>
  </si>
  <si>
    <t>1048.50</t>
  </si>
  <si>
    <t>1.119  VS  1.234</t>
  </si>
  <si>
    <t>0.643  VS  0.734</t>
  </si>
  <si>
    <t>1.119  VS  1.169</t>
  </si>
  <si>
    <t>Luis da Cruz</t>
  </si>
  <si>
    <t>0.643  0.699</t>
  </si>
  <si>
    <t>1.134  VS  1.164</t>
  </si>
  <si>
    <t>0.643  VS  0.673</t>
  </si>
  <si>
    <t>1.110  VS  1.234</t>
  </si>
  <si>
    <t>0.643  vs  0.699</t>
  </si>
  <si>
    <t>0.643  VS  0.733</t>
  </si>
  <si>
    <t>1.119  VS  1.179</t>
  </si>
  <si>
    <t>1678.50</t>
  </si>
  <si>
    <t>1768.50</t>
  </si>
  <si>
    <t xml:space="preserve">Albernoas </t>
  </si>
  <si>
    <t>0.643  VS  0.698</t>
  </si>
  <si>
    <t>G.98-     1,644 - 0,312=  1,331</t>
  </si>
  <si>
    <t>0.643  VS  0.743</t>
  </si>
  <si>
    <t>Ideias Em Evidencia</t>
  </si>
  <si>
    <t>1.110  VS  1.204</t>
  </si>
  <si>
    <t>BVSerpa - 1ª-23/10/2018-45º -223.000</t>
  </si>
  <si>
    <t>0.643  VS 0.699</t>
  </si>
  <si>
    <t>Tranquilloásis</t>
  </si>
  <si>
    <t>175.8</t>
  </si>
  <si>
    <t>&lt; 3 %</t>
  </si>
  <si>
    <t>5.574.00 €</t>
  </si>
  <si>
    <t>&gt; 15 %</t>
  </si>
  <si>
    <t>&gt; 7 %</t>
  </si>
  <si>
    <t>2.249.05</t>
  </si>
  <si>
    <t>249.05</t>
  </si>
  <si>
    <t>&gt; Obj.       249.05</t>
  </si>
  <si>
    <t xml:space="preserve">&gt; Ano anterior 439.05 Lits </t>
  </si>
  <si>
    <t xml:space="preserve">&gt; 22.5 Mês  </t>
  </si>
  <si>
    <t>Mês Homologo</t>
  </si>
  <si>
    <t>Desvio Mês Homol. 2020</t>
  </si>
  <si>
    <t>2017 - 1.314.800 
2018 - 1'439'100
2019 - 1'810.000</t>
  </si>
  <si>
    <t xml:space="preserve">
2020
2'249'050
</t>
  </si>
  <si>
    <t>Objetivos  2021 - 2.400.000 Lits</t>
  </si>
  <si>
    <t>2.400.000</t>
  </si>
  <si>
    <t>Desv. Obj.</t>
  </si>
  <si>
    <t>G. Rodov.</t>
  </si>
  <si>
    <t>G. Agr.</t>
  </si>
  <si>
    <t>Gasolina</t>
  </si>
  <si>
    <t>P. Compra</t>
  </si>
  <si>
    <t>P/Venda</t>
  </si>
  <si>
    <t>M/valia Total</t>
  </si>
  <si>
    <t>Nome Cliente</t>
  </si>
  <si>
    <t>% comissionista</t>
  </si>
  <si>
    <t>Gil e Augusto Lda / Barrancos</t>
  </si>
  <si>
    <t>Pestana e Filho Lda</t>
  </si>
  <si>
    <t>Soc Ag Robala</t>
  </si>
  <si>
    <t>LlOPIS Portugal SA</t>
  </si>
  <si>
    <t>Albernoas - Soc. Albernoas SA</t>
  </si>
  <si>
    <t>200.000  Mês</t>
  </si>
  <si>
    <t>Verde Proporção, Lda</t>
  </si>
  <si>
    <t xml:space="preserve">0.654  VS  0.769  </t>
  </si>
  <si>
    <t>1.131  VS  1.279</t>
  </si>
  <si>
    <t>1.131  VS  1.269</t>
  </si>
  <si>
    <t>0.654  VS  0.769</t>
  </si>
  <si>
    <t>0.654  VS  0.749</t>
  </si>
  <si>
    <t>0.654  VS  0.754</t>
  </si>
  <si>
    <t>1.131  VS  1.299</t>
  </si>
  <si>
    <t>0.654  vs  0.719</t>
  </si>
  <si>
    <t>0.654  VS  0.688</t>
  </si>
  <si>
    <t>Coluna1</t>
  </si>
  <si>
    <t>Coluna2</t>
  </si>
  <si>
    <t>Coluna3</t>
  </si>
  <si>
    <t>Coluna4</t>
  </si>
  <si>
    <t>Coluna5</t>
  </si>
  <si>
    <t>0.654  VS  .724</t>
  </si>
  <si>
    <t>Rocim Agro Ind. Lda</t>
  </si>
  <si>
    <t>0.923  VS  1.129</t>
  </si>
  <si>
    <t>o.654 VS  0.754</t>
  </si>
  <si>
    <t>c               Gas. Aquecimento</t>
  </si>
  <si>
    <t>Barrancos</t>
  </si>
  <si>
    <t>1.131  VS  1'231</t>
  </si>
  <si>
    <t>G.RD.    1.424 - 0,284=  1,140</t>
  </si>
  <si>
    <t>G.Ag.     0,924 - 0,262=  0,662</t>
  </si>
  <si>
    <t>ROD         1,140</t>
  </si>
  <si>
    <t>G. Ag.       0,662</t>
  </si>
  <si>
    <t>G.Ad.     1.454- 0,300=  1,154</t>
  </si>
  <si>
    <t xml:space="preserve"> G. AD      1,154</t>
  </si>
  <si>
    <t>G.95-     1,584- 0,256=  1,328</t>
  </si>
  <si>
    <t>G.98-     1,684 - 0,328=  1,356</t>
  </si>
  <si>
    <t>Gas. 98-      1.356</t>
  </si>
  <si>
    <t xml:space="preserve">  G95         1,328</t>
  </si>
  <si>
    <t>0.662  VS  0.759</t>
  </si>
  <si>
    <t>Herd. Figueirnha Vila Galé SA</t>
  </si>
  <si>
    <t>0.662  VS  0.699</t>
  </si>
  <si>
    <t>0.662  vs  0.764</t>
  </si>
  <si>
    <t>1191.60</t>
  </si>
  <si>
    <t>1375.20</t>
  </si>
  <si>
    <t>183.60</t>
  </si>
  <si>
    <t>0.662  VS  0.754</t>
  </si>
  <si>
    <t>1.140  VS  1.254</t>
  </si>
  <si>
    <t>1'140  VS  1.224</t>
  </si>
  <si>
    <t>Luis Silva Palma</t>
  </si>
  <si>
    <t>0.662  VS  0.752</t>
  </si>
  <si>
    <t>Rui Emanuel Borralho Gouveia</t>
  </si>
  <si>
    <t>0.662  VS  0.774</t>
  </si>
  <si>
    <t>Pedro Fialho</t>
  </si>
  <si>
    <t>BVSerpa-1ª-23/10/2018-46º/228.000</t>
  </si>
  <si>
    <t>Coop Ag. Beja</t>
  </si>
  <si>
    <t>Coop  Ag.Beja</t>
  </si>
  <si>
    <t>1.154  VS  1.15497</t>
  </si>
  <si>
    <t>0.662  VS  0.66218</t>
  </si>
  <si>
    <t>0.655</t>
  </si>
  <si>
    <t>Woodconcept, Lda</t>
  </si>
  <si>
    <t>0.662  VS  0.762</t>
  </si>
  <si>
    <t>Mau</t>
  </si>
  <si>
    <t>0.682  VS  0.784</t>
  </si>
  <si>
    <t>0.682  VS  0.722</t>
  </si>
  <si>
    <t>0,682  VS  0,794</t>
  </si>
  <si>
    <t>Biquimicos STOCK</t>
  </si>
  <si>
    <t>1,377  VS  1,477</t>
  </si>
  <si>
    <t>1,161  VS  1,230</t>
  </si>
  <si>
    <t xml:space="preserve">G.RD.    1.419 - 0,288=               1,131    </t>
  </si>
  <si>
    <t>G.Ad.     1.449- 0,304=               1,145</t>
  </si>
  <si>
    <t>G.Ag.     0,919 - 0,264=               0,654</t>
  </si>
  <si>
    <t>G.95-     1,569- 0,260=               1,309</t>
  </si>
  <si>
    <t>G.98-     1,669 - 0,316=              1,353</t>
  </si>
  <si>
    <t xml:space="preserve">  17/01/2021</t>
  </si>
  <si>
    <t xml:space="preserve"> 24/01/2021</t>
  </si>
  <si>
    <t/>
  </si>
  <si>
    <t/>
  </si>
  <si>
    <t/>
  </si>
  <si>
    <t/>
  </si>
  <si>
    <t/>
  </si>
  <si>
    <t>PVP - DESC</t>
  </si>
  <si>
    <t>0,682  VSA  0,782</t>
  </si>
  <si>
    <t>0,682  VS  0,782</t>
  </si>
  <si>
    <t xml:space="preserve"> 31/01/2021</t>
  </si>
  <si>
    <t>Preços</t>
  </si>
  <si>
    <t>Semanais</t>
  </si>
  <si>
    <t>Herdade do Rosário /J. Cantinho</t>
  </si>
  <si>
    <t>1,161  VS  1,165</t>
  </si>
  <si>
    <t/>
  </si>
  <si>
    <t/>
  </si>
  <si>
    <t/>
  </si>
  <si>
    <t/>
  </si>
  <si>
    <t>Coop. Beja e Brinches</t>
  </si>
  <si>
    <t>1,162  VS  1,17711</t>
  </si>
  <si>
    <t>0,682  VS  0,68252</t>
  </si>
  <si>
    <t>7062.01</t>
  </si>
  <si>
    <t>7,069,07</t>
  </si>
  <si>
    <t>Stock-12,006-3.000 26/01</t>
  </si>
  <si>
    <t>N. Stock  9006  Lits</t>
  </si>
  <si>
    <t>1,162  VS  1,279</t>
  </si>
  <si>
    <t>3.406,00 €</t>
  </si>
  <si>
    <t>2.283.500</t>
  </si>
  <si>
    <t>&gt; 9,7 %</t>
  </si>
  <si>
    <t>&lt;  42 %</t>
  </si>
  <si>
    <t>G.Ag.     0,954 - 0,266=               0,688</t>
  </si>
  <si>
    <t>G.Ad.     1.489- 0,306=               1,183</t>
  </si>
  <si>
    <t xml:space="preserve">G.95-     1,614-0,259=                 1,362      </t>
  </si>
  <si>
    <t>G.98-     1,714-0,330=                 1,373</t>
  </si>
  <si>
    <t>0,688  VS  0,788</t>
  </si>
  <si>
    <t>0,688  VS  0,710</t>
  </si>
  <si>
    <t>Luis Mariano Palma Caetano</t>
  </si>
  <si>
    <t>Claudino António Caetano Cabeça de Casal</t>
  </si>
  <si>
    <t>1,168  VS  1,259</t>
  </si>
  <si>
    <t>BVSerpa-1ª-23/10/2018-47º/233.000</t>
  </si>
  <si>
    <t>0,688  VS  0,748</t>
  </si>
  <si>
    <t>0,688  VS  0,728</t>
  </si>
  <si>
    <t>Soc. Agr. Coelho Palma Lda</t>
  </si>
  <si>
    <t>G.RD.    1.479 - 0,288=              1,191</t>
  </si>
  <si>
    <t>G.Ag.     0,979 - 0,265=               0,714</t>
  </si>
  <si>
    <t>G.Ad.     1.509- 0,303=               1,206</t>
  </si>
  <si>
    <t xml:space="preserve">G.95-     1,634- 0,256=                 1,378      </t>
  </si>
  <si>
    <t>G.98-     1,734- 0,327=                 1,407</t>
  </si>
  <si>
    <t>1.073  VS  1159</t>
  </si>
  <si>
    <t>1.073  VS  1133</t>
  </si>
  <si>
    <t>,</t>
  </si>
  <si>
    <t>0,714  VS  0,729</t>
  </si>
  <si>
    <t>G.RD.    1.459 - 0,291=              1,168</t>
  </si>
  <si>
    <t>0,730  VS  0,760</t>
  </si>
  <si>
    <t>Verde Proporção</t>
  </si>
  <si>
    <t>José Henrique Bossa</t>
  </si>
  <si>
    <t>CC</t>
  </si>
  <si>
    <t>G.RD.    1.499 - 0,289=              1,210</t>
  </si>
  <si>
    <t>Preço Sugerido ??</t>
  </si>
  <si>
    <t>G.Ag.     0,999 - 0,268=              0,731</t>
  </si>
  <si>
    <t xml:space="preserve">0,731   VS  0,831     </t>
  </si>
  <si>
    <t>G.Ad.     1.529- 0,305=               1,224</t>
  </si>
  <si>
    <t xml:space="preserve">G.95-     1,644- 0,256=                 1,388      </t>
  </si>
  <si>
    <t>G.98-     1,744- 0,328=                 1,416</t>
  </si>
  <si>
    <t>1,210  VS  1,325</t>
  </si>
  <si>
    <t>1,210  VS  1,310</t>
  </si>
  <si>
    <t>Soc. Agr. Da Figueirinha</t>
  </si>
  <si>
    <t>0,731  VS  0,849</t>
  </si>
  <si>
    <t>0,731  VS  0,879</t>
  </si>
  <si>
    <t>1,210  VS  1299</t>
  </si>
  <si>
    <t>BVSerpa-1ª-23/10/2018-48º/238.000</t>
  </si>
  <si>
    <t>1,416  VS  1,654</t>
  </si>
  <si>
    <t>0,731  VSA  0,909</t>
  </si>
  <si>
    <t>0,731  VS  0,829</t>
  </si>
  <si>
    <t>1,210  VS  1,329</t>
  </si>
  <si>
    <t>Joaquim da Cruza</t>
  </si>
  <si>
    <t>0,731  VS  0,859</t>
  </si>
  <si>
    <t>1210  VS  1349</t>
  </si>
  <si>
    <t>0,747  VS  0,866</t>
  </si>
  <si>
    <t>ML II, Lda</t>
  </si>
  <si>
    <t xml:space="preserve">Soc. Agr. Vale de Mertola </t>
  </si>
  <si>
    <t>Soc. Agre. Monte Novo e Figueirinha</t>
  </si>
  <si>
    <t>1,426  VS  1,526</t>
  </si>
  <si>
    <t>1,068,20</t>
  </si>
  <si>
    <t>1,210  VS  1,280</t>
  </si>
  <si>
    <t>G.RD.    1.514 - 0,287=              1,227</t>
  </si>
  <si>
    <t>G.Ag.     1,014 - 0,268=              0,746</t>
  </si>
  <si>
    <t>G.Ad.     1.544- 0,303=               1,241</t>
  </si>
  <si>
    <t xml:space="preserve">G.95-     1,664- 0,253=                 1,411     </t>
  </si>
  <si>
    <t>G.98-     1,764- 0,325=                 1,439</t>
  </si>
  <si>
    <t>0,746  VS  0,841</t>
  </si>
  <si>
    <t>3ª F</t>
  </si>
  <si>
    <t>1,342,80</t>
  </si>
  <si>
    <t>0,746  VS  0,787</t>
  </si>
  <si>
    <t>0,731  VS  0,841</t>
  </si>
  <si>
    <t>0,731 VS  0,797</t>
  </si>
  <si>
    <t>0,746 VS  0,835</t>
  </si>
  <si>
    <t>1,185  VS  1,190</t>
  </si>
  <si>
    <t>0,746  VS  0,786</t>
  </si>
  <si>
    <t>26/2 - 3000 Lits</t>
  </si>
  <si>
    <t>N. Stock  6006  Lits</t>
  </si>
  <si>
    <t>0,746  VS  0,846</t>
  </si>
  <si>
    <t>Fernandeo Cabaça</t>
  </si>
  <si>
    <t>1,227  VS  1,327</t>
  </si>
  <si>
    <t>3.418,00 €</t>
  </si>
  <si>
    <t>2.190.600</t>
  </si>
  <si>
    <t>&lt;  54 %</t>
  </si>
  <si>
    <t>&lt; 30 %</t>
  </si>
  <si>
    <t>Desv. Mês Ho. 2020</t>
  </si>
  <si>
    <t>Velusu, Lda</t>
  </si>
  <si>
    <t>Rui Emanuele Borralho Gouveia</t>
  </si>
  <si>
    <t>G.RD.    1.524 - 0,286=                1,238</t>
  </si>
  <si>
    <t>G.Ag.     1,024 - 0,267=                0,757</t>
  </si>
  <si>
    <t>G.Ad.     1.554- 0,301=                 1,253</t>
  </si>
  <si>
    <t xml:space="preserve">G.95-     1,684- 0,250=                 1,434     </t>
  </si>
  <si>
    <t>G.98-     1,784- 0,321=                 1,463</t>
  </si>
  <si>
    <t>0,757  VS  0,877</t>
  </si>
  <si>
    <t>Catarina Isabel Cunha Vieira  V.Rocim</t>
  </si>
  <si>
    <t>Rocim Agro - Industia nlda</t>
  </si>
  <si>
    <t>1,072  VS  1,234</t>
  </si>
  <si>
    <t>G. Aquecim.</t>
  </si>
  <si>
    <t>0,757  VS  0,859</t>
  </si>
  <si>
    <t>0,757  VS  0,857</t>
  </si>
  <si>
    <t>BVSerpa-1ª-23/10/2018-49º/243.000</t>
  </si>
  <si>
    <t xml:space="preserve">    </t>
  </si>
  <si>
    <t>0,757  vsa  0,857</t>
  </si>
  <si>
    <t>1,232  VS  1,318</t>
  </si>
  <si>
    <t>1,232  VS  1,348</t>
  </si>
  <si>
    <t>G.RD.    1.524 - 0,284=                1,240</t>
  </si>
  <si>
    <t>G.Ag.     1,024 - 0,266=                0,758</t>
  </si>
  <si>
    <t>G.Ad.     1.554- 0,300=                 1,254</t>
  </si>
  <si>
    <t xml:space="preserve">G.95-     1,704- 0,256=                 1,448     </t>
  </si>
  <si>
    <t>0,758  VS  0,0,792</t>
  </si>
  <si>
    <t>0,758  VS  0,898</t>
  </si>
  <si>
    <t>1,240  VS  1,354</t>
  </si>
  <si>
    <t>Luis Carlos Prazeres</t>
  </si>
  <si>
    <t>0,758  VS    0,858</t>
  </si>
  <si>
    <t>0,758  VS  0,858</t>
  </si>
  <si>
    <t xml:space="preserve">Francisco Ferro </t>
  </si>
  <si>
    <t>M.L, Lda</t>
  </si>
  <si>
    <t>Herdade do Moinho  lda</t>
  </si>
  <si>
    <t>0,758  VSA  0,858</t>
  </si>
  <si>
    <t>0,758  VS   0,858</t>
  </si>
  <si>
    <t>0,758  VS  0,818</t>
  </si>
  <si>
    <t>0,758  VS  0,880</t>
  </si>
  <si>
    <t>0,771  VS  0,882</t>
  </si>
  <si>
    <t>Ideias em Evidêrncia</t>
  </si>
  <si>
    <t>0,771  VS  0,881</t>
  </si>
  <si>
    <t>G.RD.    1.539 - 0,285=                1,254</t>
  </si>
  <si>
    <t>G.Ag.     1,039 - 0,267=                0,772</t>
  </si>
  <si>
    <t>G.Ad.     1.569- 0,300=                 1,269</t>
  </si>
  <si>
    <t xml:space="preserve">G.95-     1,719- 0,252=                 1,467     </t>
  </si>
  <si>
    <t>Herdadfe do Cebolinho Lda</t>
  </si>
  <si>
    <t>José António Bicho</t>
  </si>
  <si>
    <t>0,772  VS  0,832</t>
  </si>
  <si>
    <t>0,772  VS  0,781</t>
  </si>
  <si>
    <t>1,244  VS  1,254</t>
  </si>
  <si>
    <t>Adit.</t>
  </si>
  <si>
    <t>0,772  VS  0,869</t>
  </si>
  <si>
    <t>COOP. Ag. Beringel</t>
  </si>
  <si>
    <t>1,254  VS  1,369</t>
  </si>
  <si>
    <t>André Condesso Pereira</t>
  </si>
  <si>
    <t>G.RD.    1.524 - 0,283=                1,241</t>
  </si>
  <si>
    <t>G.Ag.     1,024 - 0,264=                0,760</t>
  </si>
  <si>
    <t>G.Ad.     1.554- 0,298=                 1,256</t>
  </si>
  <si>
    <t xml:space="preserve">G.95-     1,704- 0,247=                 1,457     </t>
  </si>
  <si>
    <t>0,760  VS  0,809</t>
  </si>
  <si>
    <t>1,241  VS  1,294</t>
  </si>
  <si>
    <t>0,760  VS  0,865</t>
  </si>
  <si>
    <t>Manuel Francisco Casadinho Herança</t>
  </si>
  <si>
    <t>0,760  VS  0,860</t>
  </si>
  <si>
    <t>0,760  VS  0,874</t>
  </si>
  <si>
    <t>ML II Lda</t>
  </si>
  <si>
    <t>0,760  VS  0,810</t>
  </si>
  <si>
    <t>BVSerpa-1ª-23/10/2018-50º/250.000</t>
  </si>
  <si>
    <t>Ent. 29/03</t>
  </si>
  <si>
    <t>Casagri. Lda</t>
  </si>
  <si>
    <t>Verissimo Batista soc Agro Pec. Lda</t>
  </si>
  <si>
    <t>0,000  VS  1,230</t>
  </si>
  <si>
    <t>yy</t>
  </si>
  <si>
    <t>Ent. 30/03</t>
  </si>
  <si>
    <t>Soc, Agr da Figueirinha</t>
  </si>
  <si>
    <t>Ent  30/03</t>
  </si>
  <si>
    <t>P. C. - P.V.</t>
  </si>
  <si>
    <t>Ent 30/03</t>
  </si>
  <si>
    <t>G.RD.    1.509 - 0,283=                1,241</t>
  </si>
  <si>
    <t>G.Ad.     1.539- 0,298=                 1,241</t>
  </si>
  <si>
    <t>G.Ag.     1,009 - 0,263=                0,746</t>
  </si>
  <si>
    <t xml:space="preserve">G.98-     1,809- 0,327=                 1,482     </t>
  </si>
  <si>
    <t>0,746  VS  0,889</t>
  </si>
  <si>
    <t>0,746  VS  0,796</t>
  </si>
  <si>
    <t>0,746  VS  0,829</t>
  </si>
  <si>
    <t>0,745   VS  0,839</t>
  </si>
  <si>
    <t>0,745  VS  0,826</t>
  </si>
  <si>
    <t>1,216  VS  1,309</t>
  </si>
  <si>
    <t>Ent 31/03</t>
  </si>
  <si>
    <t>Ent  31/03</t>
  </si>
  <si>
    <t>0,746  0,826</t>
  </si>
  <si>
    <t>Ent. 31/03</t>
  </si>
  <si>
    <t>1,216  VS  1,339</t>
  </si>
  <si>
    <t>30/03 - 3,000 Lits</t>
  </si>
  <si>
    <t>N. Stock  3006  Lits</t>
  </si>
  <si>
    <t>Biquimicos    STOCK</t>
  </si>
  <si>
    <t>2,030,100</t>
  </si>
  <si>
    <t>5,511,00 €</t>
  </si>
  <si>
    <t>&lt;  20%</t>
  </si>
  <si>
    <t>0,746  VSA  0,846</t>
  </si>
  <si>
    <t>0,746  VS 0,839</t>
  </si>
  <si>
    <t>Coop. Agrícola de Beringel</t>
  </si>
  <si>
    <t>Apogeu das Flores  x</t>
  </si>
  <si>
    <t>Joaquim dos Santos Cruz</t>
  </si>
  <si>
    <t>0,746  vs  0,846</t>
  </si>
  <si>
    <t>G.RD.    1.519 - 0,279=                1,240</t>
  </si>
  <si>
    <t>G.Ag.     1,019 - 0,260=                0,759</t>
  </si>
  <si>
    <t>G.Ad.     1.549- 0,288=                 1,241</t>
  </si>
  <si>
    <t xml:space="preserve">G.98-     1,829- 0,319=                 1,482     </t>
  </si>
  <si>
    <t>0,759  vs  0,857</t>
  </si>
  <si>
    <t>0,759  VS  0,797</t>
  </si>
  <si>
    <t>0,759  VS  0,857</t>
  </si>
  <si>
    <t>0,759  VS  0,859</t>
  </si>
  <si>
    <t>0,759  VS  0,869</t>
  </si>
  <si>
    <t>1,510  VS  1,769</t>
  </si>
  <si>
    <t>Monte da comenda</t>
  </si>
  <si>
    <t>0,759  VS  0,809</t>
  </si>
  <si>
    <t>Soc. Agr. Vale de Mértola</t>
  </si>
  <si>
    <t>0,759  VS  0,829</t>
  </si>
  <si>
    <t>0,759  VS  0,839</t>
  </si>
  <si>
    <t>1,240  VS  1340</t>
  </si>
  <si>
    <t>Ilídio José Vieira de M atos</t>
  </si>
  <si>
    <t>Luis Guerreiro Silva</t>
  </si>
  <si>
    <t>Manuel Guerreiro Silva Herdeiros</t>
  </si>
  <si>
    <t>G.RD.    1.514 - 0,281=                1,233</t>
  </si>
  <si>
    <t>G.Ag.     1,014 - 0,262=                0,752</t>
  </si>
  <si>
    <t>G.Ad.     1.544- 0,297=                 1,247</t>
  </si>
  <si>
    <t xml:space="preserve">G.98-     1,819- 0,326=                 1,493     </t>
  </si>
  <si>
    <t>0,752  VS  0,849</t>
  </si>
  <si>
    <t>0,752  VS   0,799</t>
  </si>
  <si>
    <t>1,233  vs  1,279</t>
  </si>
  <si>
    <t>0,752  VS  0,789</t>
  </si>
  <si>
    <t>0,752  VS    0,849</t>
  </si>
  <si>
    <t>1,233  VS  1,333</t>
  </si>
  <si>
    <t>0,752  VS  0,792</t>
  </si>
  <si>
    <t>ML II. Lda Cavaco e Irmão</t>
  </si>
  <si>
    <t>0,752  BS  0,852</t>
  </si>
  <si>
    <t>Manuel Francisco Casadinho Parrinha Herança</t>
  </si>
  <si>
    <t>Summer Paradigm, Lda</t>
  </si>
  <si>
    <t>1,233  VS  1,343</t>
  </si>
  <si>
    <t>Retrobeja, Lda</t>
  </si>
  <si>
    <t>Cooperativa Beringel</t>
  </si>
  <si>
    <t>0,752  VS  0,844</t>
  </si>
  <si>
    <t>1,233  VGS  1,344</t>
  </si>
  <si>
    <t>1,233  VS  1,314</t>
  </si>
  <si>
    <t>BVSerpa-1ª-23/10/2018-51º/255.000</t>
  </si>
  <si>
    <t>0,752  VS  0,899</t>
  </si>
  <si>
    <t xml:space="preserve">     </t>
  </si>
  <si>
    <t>Maria Amélia Ferrão Castelo Branco</t>
  </si>
  <si>
    <t>G.RD.    1.529 - 0,283=                1,246</t>
  </si>
  <si>
    <t>G.Ag.     1,029 - 0,265=                0,764</t>
  </si>
  <si>
    <t>G.Ad.     1.559- 0,299=                 1,247</t>
  </si>
  <si>
    <t xml:space="preserve">G.98-     1,829- 0,323=                 1,506     </t>
  </si>
  <si>
    <t>0,764  VS  0,835</t>
  </si>
  <si>
    <t>1246  VS  1359</t>
  </si>
  <si>
    <t>0,764  VS  0,865</t>
  </si>
  <si>
    <t>0,764  VS  0,875</t>
  </si>
  <si>
    <t>0,764  VS  0,814</t>
  </si>
  <si>
    <t>Soc. Agr. Monte Novo e Figueirinha Lda</t>
  </si>
  <si>
    <t>Jorge Braga</t>
  </si>
  <si>
    <t>2ª Pias</t>
  </si>
  <si>
    <t>António Maria  Cabral   Fialho</t>
  </si>
  <si>
    <t>Trilho da Lebre, lda</t>
  </si>
  <si>
    <t>Fim Stock 3006 Lits  26/4</t>
  </si>
  <si>
    <t>ML II. Lda</t>
  </si>
  <si>
    <t>Biquimicos    STOCK (000 ) 27/04</t>
  </si>
  <si>
    <t>G.RD.    1.529 - 0,286=                1,246</t>
  </si>
  <si>
    <t>G.Ag.     1,029 - 0,267=                0,764</t>
  </si>
  <si>
    <t>G.Ad.     1.559- 0,301=                 1,258</t>
  </si>
  <si>
    <t xml:space="preserve">G.98-     1,829- 0,327=                 1,506     </t>
  </si>
  <si>
    <t>0,762  VS  0,854</t>
  </si>
  <si>
    <t>0,762  VS   0,859</t>
  </si>
  <si>
    <t>0,762  VS  0,839</t>
  </si>
  <si>
    <t>0,762  VS  0,844</t>
  </si>
  <si>
    <t>0,762  VS  0,789</t>
  </si>
  <si>
    <t>1,243  VS  1,346</t>
  </si>
  <si>
    <t>0,762 VS  0,879</t>
  </si>
  <si>
    <t>1,243  VS  1,349</t>
  </si>
  <si>
    <t>jose carlos Bossa</t>
  </si>
  <si>
    <t>0,762  VS  0,879</t>
  </si>
  <si>
    <t>2,249,050</t>
  </si>
  <si>
    <t>2017 - 1.314.800 
2018 - 1'439'100
2019 - 1'823.000</t>
  </si>
  <si>
    <t>1,810,000</t>
  </si>
  <si>
    <t>0,762  VS   0,783</t>
  </si>
  <si>
    <t>0,762  VS  0,859</t>
  </si>
  <si>
    <t xml:space="preserve">Coop. Agrícola de Beringel </t>
  </si>
  <si>
    <t>1,243  VS  1,329</t>
  </si>
  <si>
    <t>0,762  VS  0,867</t>
  </si>
  <si>
    <t>? C</t>
  </si>
  <si>
    <t>BVSerpa-1ª-23/10/2018-52º/261.000</t>
  </si>
  <si>
    <t>&lt; 20 %</t>
  </si>
  <si>
    <t>Lits. Vend.</t>
  </si>
  <si>
    <t>0,762   VS  0,799</t>
  </si>
  <si>
    <t>5,412,50 €</t>
  </si>
  <si>
    <t>1,863,424</t>
  </si>
  <si>
    <t>&gt; 20 %</t>
  </si>
  <si>
    <t>Obj. Mens 200.000  Mês</t>
  </si>
  <si>
    <t>Litros Vendidos</t>
  </si>
  <si>
    <t>G.RD.    1.539 - 0,282=                1,257</t>
  </si>
  <si>
    <t>G.Ag.     1,039 - 0,265=                0,764</t>
  </si>
  <si>
    <t>G.Ad.     1.569- 0,297=                 1,258</t>
  </si>
  <si>
    <t xml:space="preserve">G.98-     1,829- 0,320=                 1,506     </t>
  </si>
  <si>
    <t>0,774  VS  0,864</t>
  </si>
  <si>
    <t xml:space="preserve">0,774  VS  0,834 </t>
  </si>
  <si>
    <t>1,257  VS  1,367</t>
  </si>
  <si>
    <t>0,774  VS  0,919</t>
  </si>
  <si>
    <t>Gertrudes da Conceição Palma</t>
  </si>
  <si>
    <t>1,257  VS  1,344</t>
  </si>
  <si>
    <t>0,774  VS  0,884</t>
  </si>
  <si>
    <t>Cooperativa de Beringel</t>
  </si>
  <si>
    <t>0,774  VS  0,804</t>
  </si>
  <si>
    <t>1,257  VS  1,354</t>
  </si>
  <si>
    <t>0,774  VS  0,854</t>
  </si>
  <si>
    <t>ML II,  Lda</t>
  </si>
  <si>
    <t>Manuel Francisco Casdinho Parrinha Heranç.</t>
  </si>
  <si>
    <t>0,774  VS  0,874</t>
  </si>
  <si>
    <t>Perstana e Filha Lda</t>
  </si>
  <si>
    <t>cc</t>
  </si>
  <si>
    <t>dd</t>
  </si>
  <si>
    <t>010/05/2021</t>
  </si>
  <si>
    <t>Desc. 0,10 € Reduzi 0,02 de desconto para acerto de pagamento de 131,01 € feito por mim,  para acerto da contas corrente, falado com a com a responsável da Llopis. SA</t>
  </si>
  <si>
    <t>G.RD.    1.559 - 0,288=                1,271</t>
  </si>
  <si>
    <t>G.Ag.     1,059 - 0,272=                0,787</t>
  </si>
  <si>
    <t xml:space="preserve">G.98-     1,854- 0,328=                 1,506     </t>
  </si>
  <si>
    <t>G.Ad.     1.589- 0,304=                 1,258</t>
  </si>
  <si>
    <t>0,787  VS  0,959</t>
  </si>
  <si>
    <t>Llopis Portugal SA    1/3</t>
  </si>
  <si>
    <t>Llopis Portugal SA / Pag Fat. 14365</t>
  </si>
  <si>
    <t>0,787  VS  0,897</t>
  </si>
  <si>
    <t>Soc. Agr. Do Vinagrinho Lda</t>
  </si>
  <si>
    <t>1,271  VS  1,381</t>
  </si>
  <si>
    <t>Soc. Agr. Outeiro da Cardeira</t>
  </si>
  <si>
    <t>0,787  VS  0,899</t>
  </si>
  <si>
    <t>BVSerpa-1ª-23/10/2018-53º/266.000</t>
  </si>
  <si>
    <t>1205 - 131,01</t>
  </si>
  <si>
    <t>0,787  VS  0,867</t>
  </si>
  <si>
    <t>0,787  VS  0,827</t>
  </si>
  <si>
    <t>0,787  VS  0,847</t>
  </si>
  <si>
    <t xml:space="preserve">G.98-     1,844- 0,337=                 1,507    </t>
  </si>
  <si>
    <t>G.RD.    1.559 - 0,289=                1,271</t>
  </si>
  <si>
    <t>1,270  VS  1,299</t>
  </si>
  <si>
    <t>0,787  VS  0,887</t>
  </si>
  <si>
    <t>Manuel Guerreiro Silva Herdºs.</t>
  </si>
  <si>
    <t>Agrobicho Lda</t>
  </si>
  <si>
    <t>Terras de São José de Botas Lda</t>
  </si>
  <si>
    <t>G.RD.    1.554 - 0,289=                1,271</t>
  </si>
  <si>
    <t>0,781  VS  0,887</t>
  </si>
  <si>
    <t>0,781  VS  0,827</t>
  </si>
  <si>
    <t>0,781  VS  897</t>
  </si>
  <si>
    <t>1,265   VS  1,389</t>
  </si>
  <si>
    <t>0,781  VS  0,837</t>
  </si>
  <si>
    <t>G.Ag.     1,054 - 0,273=                0,787</t>
  </si>
  <si>
    <t>G.Ad.     1.589- 0,310=                 1,258</t>
  </si>
  <si>
    <t xml:space="preserve">G.98-     1,844- 0,346=                 1,507    </t>
  </si>
  <si>
    <t>Soc Agro Pecuária Coelho Palma</t>
  </si>
  <si>
    <t>0,781  VS  0,826</t>
  </si>
  <si>
    <t>1,265  VS  1,369</t>
  </si>
  <si>
    <t>1,265  VS  1,354</t>
  </si>
  <si>
    <t>BVSerpa-1ª-23/10/2018-54º/271.000</t>
  </si>
  <si>
    <t>0,781  VS  0,904</t>
  </si>
  <si>
    <t>1,498  VS  1,598</t>
  </si>
  <si>
    <t>1,498  VS  1,798</t>
  </si>
  <si>
    <t>0,781  VS  0,881</t>
  </si>
  <si>
    <t>Joaquim da Cruz e Cruz lda</t>
  </si>
  <si>
    <t>1,265  VS  1,320</t>
  </si>
  <si>
    <t>0,781  VS  0,882</t>
  </si>
  <si>
    <t>1,736,124</t>
  </si>
  <si>
    <t>5,266,00 €</t>
  </si>
  <si>
    <t>&lt; 35%</t>
  </si>
  <si>
    <t>&lt;  90 %</t>
  </si>
  <si>
    <t>Herd. do Cebolinho Lda</t>
  </si>
  <si>
    <t>G.RD.    1.569- 0,289=                1,271</t>
  </si>
  <si>
    <t>G.Ag.     1,069- 0,273=                0,787</t>
  </si>
  <si>
    <t>G.Ad.     1.604- 0,310=                 1,258</t>
  </si>
  <si>
    <t xml:space="preserve">G.98-     1,864- 0,346=                 1,507    </t>
  </si>
  <si>
    <t>0,796  VS  0,849</t>
  </si>
  <si>
    <t>0,796  VS  0,929</t>
  </si>
  <si>
    <t>1,294  VS  1,297</t>
  </si>
  <si>
    <t>Maquilenhas Unipessoal Lda</t>
  </si>
  <si>
    <t>0,796  VS  0,896</t>
  </si>
  <si>
    <t>0,796  VS  0,884</t>
  </si>
  <si>
    <t>Leiribeja  Lda</t>
  </si>
  <si>
    <t>Verde Porpoção</t>
  </si>
  <si>
    <t>0,811  VS  0,911</t>
  </si>
  <si>
    <t>G.RD.    1.584- 0,287=                1,271</t>
  </si>
  <si>
    <t>G.Ag.     1,084- 0,273=                0,787</t>
  </si>
  <si>
    <t>G.Ad.     1.614- 0,302=                 1,258</t>
  </si>
  <si>
    <t xml:space="preserve">G.98-     1,874- 0,346=                 1,507    </t>
  </si>
  <si>
    <t>1,297  VS  1,347</t>
  </si>
  <si>
    <t>0,811  VS  0,862</t>
  </si>
  <si>
    <t>1,297  VS  1,398</t>
  </si>
  <si>
    <t>0,811  VS  0,837</t>
  </si>
  <si>
    <t>H. Uva Lda</t>
  </si>
  <si>
    <t>0,811  VS  0,871</t>
  </si>
  <si>
    <t>Alexandre Lebre Unipessoal</t>
  </si>
  <si>
    <t>0,811  VS  0,899</t>
  </si>
  <si>
    <t>0,811  VS  0,906</t>
  </si>
  <si>
    <t>BVSerpa-1ª-23/10/2018-55º/275.000</t>
  </si>
  <si>
    <t>0,811  VS  0,964</t>
  </si>
  <si>
    <t>Monte das Lanças Lda - Llopis</t>
  </si>
  <si>
    <t>G.RD.    1.594- 0,292=                1,271</t>
  </si>
  <si>
    <t>G.Ag.     1,094- 0,278=                0,787</t>
  </si>
  <si>
    <t xml:space="preserve">G.98-     1,879- 0,347=                 1,507    </t>
  </si>
  <si>
    <t>0,816  VS  0,866</t>
  </si>
  <si>
    <t>0,816  VS  0,874</t>
  </si>
  <si>
    <t>0,816  VS  0,922</t>
  </si>
  <si>
    <t>0,816  VS  0,911</t>
  </si>
  <si>
    <t>0,816  VS  0,899</t>
  </si>
  <si>
    <t>1,302  VS  1,384</t>
  </si>
  <si>
    <t>G.Ad.     1.624- 0,307=                 1,258</t>
  </si>
  <si>
    <t>0,816  VS  0,956</t>
  </si>
  <si>
    <t>0,816  VS  0,886</t>
  </si>
  <si>
    <t>0,816  VS  0,916</t>
  </si>
  <si>
    <t>1,302  VS  1,414</t>
  </si>
  <si>
    <t>0,816  VS  0,936</t>
  </si>
  <si>
    <t>Monte Novo e Figueirinha / Sara Cavaco</t>
  </si>
  <si>
    <t>José Carlos Mendes Braga</t>
  </si>
  <si>
    <t>0,816  VS  0,926</t>
  </si>
  <si>
    <t>0,827  VS  0,887</t>
  </si>
  <si>
    <t>0,827  VS  0,876</t>
  </si>
  <si>
    <t>Agro Pecuária verissimo Batista</t>
  </si>
  <si>
    <t>Monte do Pasto II Lda</t>
  </si>
  <si>
    <t>G.Ad.     1.639- 0,307=                 1,258</t>
  </si>
  <si>
    <t>G.RD.    1.609- 0,302=                1,271</t>
  </si>
  <si>
    <t>G.Ag.     1,109- 0,28=                0,787</t>
  </si>
  <si>
    <t xml:space="preserve">G.98-     1,894- 0,348=                 1,507    </t>
  </si>
  <si>
    <t xml:space="preserve">0,829  VS  0,872 </t>
  </si>
  <si>
    <t>0,829  VS  0,897</t>
  </si>
  <si>
    <t>0,829   VS   0,957</t>
  </si>
  <si>
    <t>0,829  VS  0,877</t>
  </si>
  <si>
    <t xml:space="preserve">1,317  VS  1,454  </t>
  </si>
  <si>
    <t>0,829  VS  0,954</t>
  </si>
  <si>
    <t xml:space="preserve">1,317   VS  1,362  </t>
  </si>
  <si>
    <t>1,317  VS  1,417</t>
  </si>
  <si>
    <t xml:space="preserve">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</si>
  <si>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0,829  VS  0,924</t>
  </si>
  <si>
    <t>1,317  VS  1,424</t>
  </si>
  <si>
    <t>1,317  VS  1,409</t>
  </si>
  <si>
    <t>BVSerpa-1ª-23/10/2018-56º/280.000</t>
  </si>
  <si>
    <t>1,332  VS  1,362</t>
  </si>
  <si>
    <t xml:space="preserve">Biquimicos lda </t>
  </si>
  <si>
    <t>0,829  VS  0,869</t>
  </si>
  <si>
    <t>G.RD.    1.619- 0,291=                1,271</t>
  </si>
  <si>
    <t>G.Ag.     1,119- 0,279=                0,787</t>
  </si>
  <si>
    <t>G.Ad.     1.649- 0,306=                 1,258</t>
  </si>
  <si>
    <t xml:space="preserve">G.98-     1,919- 0,349=                 1,507    </t>
  </si>
  <si>
    <t xml:space="preserve">0,840  VS  0,938  </t>
  </si>
  <si>
    <t>0,840 VS  0,899</t>
  </si>
  <si>
    <t>0,840  VS  0,939</t>
  </si>
  <si>
    <t>0,840 VS  0,978</t>
  </si>
  <si>
    <t>0,840  VS  0,944</t>
  </si>
  <si>
    <t>0,840  VS  0,870</t>
  </si>
  <si>
    <t>Luis Carlos P Prazeres</t>
  </si>
  <si>
    <t>Maquilenhas, Lda</t>
  </si>
  <si>
    <t>1,328  VS  1439</t>
  </si>
  <si>
    <t>Leiribeja, Lda</t>
  </si>
  <si>
    <t>0,840  VS  0,940</t>
  </si>
  <si>
    <t>Jose ant. Carvalho Bicho</t>
  </si>
  <si>
    <t>1,343  VS  1,383</t>
  </si>
  <si>
    <t>1,573,824</t>
  </si>
  <si>
    <t>5,648,50 €</t>
  </si>
  <si>
    <t>&lt;  37 %</t>
  </si>
  <si>
    <t>&lt; 25%</t>
  </si>
  <si>
    <t>12,116,00 €</t>
  </si>
  <si>
    <t>11,208,50 €</t>
  </si>
  <si>
    <t>11,497,42 €</t>
  </si>
  <si>
    <t>11,947,50 €</t>
  </si>
  <si>
    <t>6,980,00 €</t>
  </si>
  <si>
    <t>7,531,00 €</t>
  </si>
  <si>
    <t>Totais</t>
  </si>
  <si>
    <t>G. R/Ad</t>
  </si>
  <si>
    <t>G. Ag.</t>
  </si>
  <si>
    <t>Gasolinas</t>
  </si>
  <si>
    <t>2500    ????</t>
  </si>
  <si>
    <t>0,840  VS  0,899</t>
  </si>
  <si>
    <t>0,840  VS  0,999</t>
  </si>
  <si>
    <t>Lloopis Portugal SA</t>
  </si>
  <si>
    <t>F. Guerreiro</t>
  </si>
  <si>
    <t>T.FUEL</t>
  </si>
  <si>
    <t xml:space="preserve">TFUEL /Liq. </t>
  </si>
  <si>
    <t>3,574,00 €</t>
  </si>
  <si>
    <t>3,418,00 €</t>
  </si>
  <si>
    <t>4,113,00 €</t>
  </si>
  <si>
    <t>5,942,50 €</t>
  </si>
  <si>
    <t>6,467,50 €</t>
  </si>
  <si>
    <t>6,436,50 €</t>
  </si>
  <si>
    <t>6,084,92 €</t>
  </si>
  <si>
    <t>Tfuel / Bruto</t>
  </si>
  <si>
    <t>Ideias em mevidência</t>
  </si>
  <si>
    <t>G.RD.    1.624- 0,293=                1,271</t>
  </si>
  <si>
    <t>G.Ag.     1,124- 0,282=                0,787</t>
  </si>
  <si>
    <t>G.Ad.     1.654- 0,308=                 1,258</t>
  </si>
  <si>
    <t xml:space="preserve">G.98-     1,929- 0,350=                 1,579   </t>
  </si>
  <si>
    <t>0,842  VS  0,895</t>
  </si>
  <si>
    <t>0,842  VS  0,942</t>
  </si>
  <si>
    <t>0,842  VS   0,865</t>
  </si>
  <si>
    <t>0,842  VS  0,892</t>
  </si>
  <si>
    <t>Hugo condeço Pereira</t>
  </si>
  <si>
    <t>0,842  VS  0,904</t>
  </si>
  <si>
    <t>Herdade Vale de Mértola</t>
  </si>
  <si>
    <t>1,331  VS  1,431</t>
  </si>
  <si>
    <t>1,331  VS  1,419</t>
  </si>
  <si>
    <t>BVSerpa-1ª-23/10/2018-57º/287.000</t>
  </si>
  <si>
    <t>G.RD.    1.619- 0,287=                1,271</t>
  </si>
  <si>
    <t>G.Ag.     1,119- 0,275=                0,844</t>
  </si>
  <si>
    <t>G.Ad.     1.649 - 0,302=                 1,347</t>
  </si>
  <si>
    <t xml:space="preserve">G.98-     1,924- 0,339=                 1,579   </t>
  </si>
  <si>
    <t>0,842  VS  0,935</t>
  </si>
  <si>
    <t>0,842  VS  0,932</t>
  </si>
  <si>
    <t>1,332  VS  1,376</t>
  </si>
  <si>
    <t>0,842  VS  0,886</t>
  </si>
  <si>
    <t>0,842  vs 0,944</t>
  </si>
  <si>
    <t>0,842  vs  0,944</t>
  </si>
  <si>
    <t>0,842  VS  0,934</t>
  </si>
  <si>
    <t>1,332  VS  1,434</t>
  </si>
  <si>
    <t>0,842  VS  0,899</t>
  </si>
  <si>
    <t>0,842  VS  0,944</t>
  </si>
  <si>
    <t>1,332  VS  1,449</t>
  </si>
  <si>
    <t>1,332  VS  1,439</t>
  </si>
  <si>
    <t>0,842  VS  0,894</t>
  </si>
  <si>
    <t>Carmim, Lda</t>
  </si>
  <si>
    <t>G.RD.    1.624- 0,287=                1,271</t>
  </si>
  <si>
    <t>G.Ad.     1.654 - 0,302=                 1,347</t>
  </si>
  <si>
    <t>G.Ag.     1,124- 0,276=                0,844</t>
  </si>
  <si>
    <t xml:space="preserve">G.98-     1,934- 0,34=                 1,579   </t>
  </si>
  <si>
    <t>0,848 VS    0,924</t>
  </si>
  <si>
    <t>0,848  VS  0,952</t>
  </si>
  <si>
    <t>G.RD.    1.604- 0,284=                1,271</t>
  </si>
  <si>
    <t>G.Ag.     1,104- 0,271=                0,844</t>
  </si>
  <si>
    <t>G.Ad.     1.634 - 0,299=                 1,347</t>
  </si>
  <si>
    <t xml:space="preserve">G.98-     1,914- 0,338=                 1,576   </t>
  </si>
  <si>
    <t>0,833  VS  0,943</t>
  </si>
  <si>
    <t>BVSerpa-1ª-23/10/2018-58º/292.000</t>
  </si>
  <si>
    <t>1,320  VS  1,404</t>
  </si>
  <si>
    <t>0,833  VS  0,984</t>
  </si>
  <si>
    <t>Monte das Lanças / Llopis SA</t>
  </si>
  <si>
    <t>0,833  VS  0,873</t>
  </si>
  <si>
    <t>1,320  VS  1,420</t>
  </si>
  <si>
    <t>1,320  VS  1,419</t>
  </si>
  <si>
    <t>0,833  VS  0,919</t>
  </si>
  <si>
    <t>0,833  VS  0,898</t>
  </si>
  <si>
    <t>0,833  VS 0,893</t>
  </si>
  <si>
    <t>Cebo-Linho Lda</t>
  </si>
  <si>
    <t>Terras de São José de Botas, Lda.</t>
  </si>
  <si>
    <t>9,787,60 €</t>
  </si>
  <si>
    <t>4,093,50 €</t>
  </si>
  <si>
    <t>5,694,10 €</t>
  </si>
  <si>
    <t>71,068,02 €</t>
  </si>
  <si>
    <t>1,458,521</t>
  </si>
  <si>
    <t>4,093,50</t>
  </si>
  <si>
    <t>&lt;  18%</t>
  </si>
  <si>
    <t>&lt; 74 %</t>
  </si>
  <si>
    <t>&lt; 25 %</t>
  </si>
  <si>
    <t>&lt;  73 %</t>
  </si>
  <si>
    <t>&lt;  107 %</t>
  </si>
  <si>
    <t>32,755,50</t>
  </si>
  <si>
    <t>38,312,52 €</t>
  </si>
  <si>
    <t>P. Minimo - VS - P. Venda</t>
  </si>
  <si>
    <t>Marg. Bruta</t>
  </si>
  <si>
    <t>% Comissionista</t>
  </si>
  <si>
    <t>P. Minimo</t>
  </si>
  <si>
    <t>P. Venda</t>
  </si>
  <si>
    <t>Cliente</t>
  </si>
  <si>
    <t>Total Lits vendidos</t>
  </si>
  <si>
    <t>Manuel Francisco Casadinho Parrinha CC Heran.</t>
  </si>
  <si>
    <t>Desv Mês Hom. 2020</t>
  </si>
  <si>
    <t>Soc Agrícola Daruais, Lda</t>
  </si>
  <si>
    <t>G.Ag.     1,119- 0,276=                0,787</t>
  </si>
  <si>
    <t>G.Ad.     1.649- 0,302=                 1,258</t>
  </si>
  <si>
    <t xml:space="preserve">G.98-     1,939- 0,34=                 1,507    </t>
  </si>
  <si>
    <t>0,843  VS  0,943</t>
  </si>
  <si>
    <t>0,843  VS  0,915</t>
  </si>
  <si>
    <t>1,332  VS  1,432</t>
  </si>
  <si>
    <t>1,347  VS  1,397</t>
  </si>
  <si>
    <t>0,843  VS  0,883</t>
  </si>
  <si>
    <t>0,843  VS  0,969</t>
  </si>
  <si>
    <t>1,599  VS  1,899</t>
  </si>
  <si>
    <t>G.RD.    1.604- 0,287=                1,271</t>
  </si>
  <si>
    <t>G.Ad.     1.634- 0,302=                 1,258</t>
  </si>
  <si>
    <t xml:space="preserve">G.98-     1,934- 0,34=                 1,507    </t>
  </si>
  <si>
    <t>LLOPIS sa</t>
  </si>
  <si>
    <t>G.Ag.     1,104- 0,274=                0,787</t>
  </si>
  <si>
    <t>1,317  VS  1,484</t>
  </si>
  <si>
    <t>0,830  VS  0,890</t>
  </si>
  <si>
    <t>Coop. Agr. Beringel</t>
  </si>
  <si>
    <t>1,317  VS 1,367</t>
  </si>
  <si>
    <t>0,830  VS  0,880</t>
  </si>
  <si>
    <t>0,830  VS  0,919</t>
  </si>
  <si>
    <t>0,830  VS 0,897</t>
  </si>
  <si>
    <t>0,830  VS  0,984</t>
  </si>
  <si>
    <t>1,571  VS  1,714</t>
  </si>
  <si>
    <t xml:space="preserve">Margalho Bossa </t>
  </si>
  <si>
    <t>0,830  VS  0,930</t>
  </si>
  <si>
    <t>0,830  VS  0,999</t>
  </si>
  <si>
    <t>BVSerpa-1ª-23/10/2018-59º/298.000</t>
  </si>
  <si>
    <t>Rui Batista / Conqueiros</t>
  </si>
  <si>
    <t>G.Ad.     1.629- 0,302=                 1,258</t>
  </si>
  <si>
    <t>G.RD.    1.599- 0,285=                1,271</t>
  </si>
  <si>
    <t>G.Ag.     1,099- 0,273=                0,787</t>
  </si>
  <si>
    <t xml:space="preserve">G.98-     1,924- 0,338=                 1,507    </t>
  </si>
  <si>
    <t>1,314  VS 1,397</t>
  </si>
  <si>
    <t>0,826  VS  0,964</t>
  </si>
  <si>
    <t xml:space="preserve">0,826  VS  0,999  </t>
  </si>
  <si>
    <t>1,314  VS  1,397</t>
  </si>
  <si>
    <t>0,826  VS  0,880</t>
  </si>
  <si>
    <t>1,314 VS  1,399</t>
  </si>
  <si>
    <t>1,586  VS  1,794</t>
  </si>
  <si>
    <t>0,826  VS  0,911</t>
  </si>
  <si>
    <t>0,826  VS  0,946</t>
  </si>
  <si>
    <t>0,826  VS  0,926</t>
  </si>
  <si>
    <t>Joaquim Manuel Fialho Lourenço</t>
  </si>
  <si>
    <t>1,314  VS  1,386</t>
  </si>
  <si>
    <t xml:space="preserve">                                                       </t>
  </si>
  <si>
    <t>G.RD.    1.589- 0,287=                1,271</t>
  </si>
  <si>
    <t>G.Ag.     1,089- 0,273=                0,787</t>
  </si>
  <si>
    <t>G.Ad.     1.619- 0,302=                 1,258</t>
  </si>
  <si>
    <t xml:space="preserve">G.98-     1,899- 0,340=                 1,507     </t>
  </si>
  <si>
    <t>1,302  VS  1,408</t>
  </si>
  <si>
    <t>1,302  VS  1,404</t>
  </si>
  <si>
    <t>Coop. Ag Beringel Lda</t>
  </si>
  <si>
    <t>1,302  VS  1,389</t>
  </si>
  <si>
    <t>BVSerpa-1ª-23/10/2018-60º/303.000</t>
  </si>
  <si>
    <t>0,816  VS 0,916</t>
  </si>
  <si>
    <t>0,816  VS  0,896</t>
  </si>
  <si>
    <t>0,816  VS  0,906</t>
  </si>
  <si>
    <t>Herdade da Figueirinha P. Conde</t>
  </si>
  <si>
    <t>0,816  VS  0,846</t>
  </si>
  <si>
    <t>Antonio Raposo</t>
  </si>
  <si>
    <t>Varela Palma e Lampreia</t>
  </si>
  <si>
    <t>1,302  VS  1,402</t>
  </si>
  <si>
    <t>G.RD.    1.609- 0,287=                1,271</t>
  </si>
  <si>
    <t xml:space="preserve">G.98-     1,914- 0,340=                 1,507     </t>
  </si>
  <si>
    <t>G.Ag.     1,109- 0,275=                0,787</t>
  </si>
  <si>
    <t>G.Ad.     1.639- 0,312=                 1,258</t>
  </si>
  <si>
    <t>Coop. Beja 0,065</t>
  </si>
  <si>
    <t>Coop. Beja 0,054</t>
  </si>
  <si>
    <t>Coop. Beja 0,543</t>
  </si>
  <si>
    <t>Coop. Beja   1.26198</t>
  </si>
  <si>
    <t>Espanha</t>
  </si>
  <si>
    <t>Repsol PP</t>
  </si>
  <si>
    <t>Rui Emmanuelle B. Gouveia</t>
  </si>
  <si>
    <t>1,327  VS 1,357</t>
  </si>
  <si>
    <t>1,342,221</t>
  </si>
  <si>
    <t>5,224,00 €</t>
  </si>
  <si>
    <t>&lt;  74 %</t>
  </si>
  <si>
    <t>11,428,40 €</t>
  </si>
  <si>
    <t>6,204,40 €</t>
  </si>
  <si>
    <t>44,516,92 €</t>
  </si>
  <si>
    <t>37,979,50 €</t>
  </si>
  <si>
    <t>82,496,42</t>
  </si>
  <si>
    <t>0,834  VS  0,884</t>
  </si>
  <si>
    <t>1,322  VS  1,372</t>
  </si>
  <si>
    <t xml:space="preserve">Soc. Agricola do Monte Novo e Figueirinha </t>
  </si>
  <si>
    <t>Coop. Agr. De Beja</t>
  </si>
  <si>
    <t>1,322  VS  1,489</t>
  </si>
  <si>
    <t>0,834  VS  0,989</t>
  </si>
  <si>
    <t>1,556  VS  1,694</t>
  </si>
  <si>
    <t>1,322  VS  1,429</t>
  </si>
  <si>
    <t>0,834  VS  0,934</t>
  </si>
  <si>
    <t xml:space="preserve">Monte do Pasto II, Lda </t>
  </si>
  <si>
    <t xml:space="preserve">G.98-     1,929- 0,327=                 1,507     </t>
  </si>
  <si>
    <t>G.Ad.     1.654- 0,303=                 1,258</t>
  </si>
  <si>
    <t>G.Ag.     1,124- 0,276=                0,787</t>
  </si>
  <si>
    <t>G.RD.    1.624- 0,285=                1,271</t>
  </si>
  <si>
    <t>0,848  VS  0,974</t>
  </si>
  <si>
    <t>1,339  VS  1,504</t>
  </si>
  <si>
    <t>0,848  VS  1,004</t>
  </si>
  <si>
    <t>1,339  VS  1,422</t>
  </si>
  <si>
    <t>0,848  VS  0,898</t>
  </si>
  <si>
    <t>1,339  VS  1444</t>
  </si>
  <si>
    <t>1,339  VS  1,424</t>
  </si>
  <si>
    <t>BVSerpa-1ª-23/10/2018-61º/308.000</t>
  </si>
  <si>
    <t>Gertrudes da Conceição Correia Palma</t>
  </si>
  <si>
    <t>0,846  VS    0,926</t>
  </si>
  <si>
    <t>José Ganhão Unipessoal, Lda</t>
  </si>
  <si>
    <t>G.RD.    1.619- 0,282=                1,271</t>
  </si>
  <si>
    <t>G.Ag.     1,119- 0,273=                0,787</t>
  </si>
  <si>
    <t>G.Ad.     1.649- 0,299=                 1,350</t>
  </si>
  <si>
    <t xml:space="preserve">G.98-     1,924- 0,326=                 1,507     </t>
  </si>
  <si>
    <t>0,846  VS  0,958</t>
  </si>
  <si>
    <t>0,846  VS  0,998</t>
  </si>
  <si>
    <t>0,846  VS  0,898</t>
  </si>
  <si>
    <t>1,337  VS  1,437</t>
  </si>
  <si>
    <t xml:space="preserve">                      </t>
  </si>
  <si>
    <t>0,846  VS  0,896</t>
  </si>
  <si>
    <t>1,337  VS 1,437</t>
  </si>
  <si>
    <t>0,846  VS 0,966</t>
  </si>
  <si>
    <t>0,846  VS  0,956</t>
  </si>
  <si>
    <t>Rui Emmanuele Borralho Gouveia</t>
  </si>
  <si>
    <t>0,846  VS  0,999</t>
  </si>
  <si>
    <t>1,337  VS  1,499</t>
  </si>
  <si>
    <t xml:space="preserve">Herdade do Rosário </t>
  </si>
  <si>
    <t>0,846  VS  0,946</t>
  </si>
  <si>
    <t>1,337  VS  1,434</t>
  </si>
  <si>
    <t>0,831   VS  0,836</t>
  </si>
  <si>
    <t>Ideias em evidencia</t>
  </si>
  <si>
    <t>1,365  VS  1,415</t>
  </si>
  <si>
    <t>Retro Beja Lda</t>
  </si>
  <si>
    <t>Manuel Francisco Casadinho</t>
  </si>
  <si>
    <t>0,866  VS 0,966</t>
  </si>
  <si>
    <t>G.RD.    1.639- 0,287=                1,271</t>
  </si>
  <si>
    <t>G.Ag.     1,139- 0,279=                0,787</t>
  </si>
  <si>
    <t>G.Ad.     1.669- 0,304=                 1,350</t>
  </si>
  <si>
    <t xml:space="preserve">G.98-     1,924- 0,330=                 1,507     </t>
  </si>
  <si>
    <t>0,860  VS  0,966</t>
  </si>
  <si>
    <t>0,860  VS  0,899</t>
  </si>
  <si>
    <t>0,860  VS  0,984</t>
  </si>
  <si>
    <t xml:space="preserve">0,860  VS  0,916 </t>
  </si>
  <si>
    <t>1,352  VS  1,457</t>
  </si>
  <si>
    <t>0,860  VS  0,910</t>
  </si>
  <si>
    <t>1,352  VS  1,452</t>
  </si>
  <si>
    <t>0,860  VS  0,920</t>
  </si>
  <si>
    <t>0,846  VS  0,954</t>
  </si>
  <si>
    <t>Cooperativa Agrícola de Beringel</t>
  </si>
  <si>
    <t>1,352  VS  1,439</t>
  </si>
  <si>
    <t>BVSerp.-1ª-23/10/2018-62º/313.000</t>
  </si>
  <si>
    <t>2ª feira</t>
  </si>
  <si>
    <t xml:space="preserve">0,846  VS  0,946 </t>
  </si>
  <si>
    <t xml:space="preserve">Apogeu das Flores </t>
  </si>
  <si>
    <t>1,594  VS  1,694</t>
  </si>
  <si>
    <t>1,594  VS  1,874</t>
  </si>
  <si>
    <t>Herdade da Figueirinha Lda</t>
  </si>
  <si>
    <t>Luis Manuel Palma Guerreiro Silva</t>
  </si>
  <si>
    <t>G.RD.    1.649- 0,283=                1,271</t>
  </si>
  <si>
    <t>G.Ag.     1,149- 0,276=                0,787</t>
  </si>
  <si>
    <t>G.Ad.     1.679- 0,300=                 1,350</t>
  </si>
  <si>
    <t xml:space="preserve">G.98-     1,919- 0,325=                 1,507     </t>
  </si>
  <si>
    <t>1,366  VS  1,472</t>
  </si>
  <si>
    <t>0,873  VS  0,970</t>
  </si>
  <si>
    <t>0,873  VS  0,924</t>
  </si>
  <si>
    <t>0,873  VS  0,934</t>
  </si>
  <si>
    <t>0,873  VS  0,920</t>
  </si>
  <si>
    <t>1,366  VS  1,412</t>
  </si>
  <si>
    <t>0,834  VS   0,943</t>
  </si>
  <si>
    <t>1,366  VS  1,466</t>
  </si>
  <si>
    <t>1,366  VS  1,529</t>
  </si>
  <si>
    <t>1,563  VS  1,699</t>
  </si>
  <si>
    <t>1,379  VS  1,429</t>
  </si>
  <si>
    <t>0,873  VS  0,973</t>
  </si>
  <si>
    <t>0,873  VS  0,964</t>
  </si>
  <si>
    <t>1,366  VS  1,464</t>
  </si>
  <si>
    <t>Coop Agrig beja e Brinches</t>
  </si>
  <si>
    <t>0,873  VS 0,920</t>
  </si>
  <si>
    <t>Joaquim da cruz e Cruz</t>
  </si>
  <si>
    <t>1,366  VS  1,426</t>
  </si>
  <si>
    <t>Soc. Agrícola Daruais, Unipessoal, Lda</t>
  </si>
  <si>
    <t>14,323,53 Serpa</t>
  </si>
  <si>
    <t>19,505,61 Brinches</t>
  </si>
  <si>
    <t>7,627,50 €</t>
  </si>
  <si>
    <t>1,076,221</t>
  </si>
  <si>
    <t>17,687,50 €</t>
  </si>
  <si>
    <t>10,060,00 €</t>
  </si>
  <si>
    <t>100,183,92</t>
  </si>
  <si>
    <t>45,607,00</t>
  </si>
  <si>
    <t>54,607,00 €</t>
  </si>
  <si>
    <t>&gt; 33 %</t>
  </si>
  <si>
    <t>&lt; 48 %</t>
  </si>
  <si>
    <t>Tfuel / TOTAL</t>
  </si>
  <si>
    <t xml:space="preserve">Maria Amélia Ferrão Castelo Branco </t>
  </si>
  <si>
    <t>xx  2ª Feira</t>
  </si>
  <si>
    <t>G.Ad.     1.709- 0,300=                 1,350</t>
  </si>
  <si>
    <t>G.RD.    1.679- 0,282=                1,271</t>
  </si>
  <si>
    <t>G.Ag.     1,179- 0,278=                0,787</t>
  </si>
  <si>
    <t xml:space="preserve">G.98-     1,954- 0,324=                 1,507     </t>
  </si>
  <si>
    <t xml:space="preserve">0,901  VS  0,999  </t>
  </si>
  <si>
    <t>Fernando Barbosa Unip, Lda</t>
  </si>
  <si>
    <t>0,873  VS  0,997</t>
  </si>
  <si>
    <t>Francisco Casadinho Parrinha</t>
  </si>
  <si>
    <t>0,901  VS 0,999</t>
  </si>
  <si>
    <t>Jose Carlos Mendes Braga</t>
  </si>
  <si>
    <t>0,901  VS  1,041</t>
  </si>
  <si>
    <t>1,397  VS  1,499</t>
  </si>
  <si>
    <t>0,901  VS  0,950</t>
  </si>
  <si>
    <t>Acerto do pedido anterior</t>
  </si>
  <si>
    <t>ficaram 794 Lits.</t>
  </si>
  <si>
    <t>1,397  VS  1,456</t>
  </si>
  <si>
    <t>1,397 VS  1,559</t>
  </si>
  <si>
    <t>0,901  VS  1,059</t>
  </si>
  <si>
    <t>0,901  VS  0,961</t>
  </si>
  <si>
    <t>706 Lits</t>
  </si>
  <si>
    <t>MAP, Lda</t>
  </si>
  <si>
    <t>1,397  vs 1,497</t>
  </si>
  <si>
    <t>Soc Agr. Da Namorada</t>
  </si>
  <si>
    <t>1,397  VS  1,479</t>
  </si>
  <si>
    <t>BVSerp.-1ª-23/10/2018-63º/318,500</t>
  </si>
  <si>
    <t>1,409  VS  1,479</t>
  </si>
  <si>
    <t>0,901  VS  0,971</t>
  </si>
  <si>
    <t>0,901  VS  1,091</t>
  </si>
  <si>
    <t xml:space="preserve">Herdade Vale Judeu </t>
  </si>
  <si>
    <t>1.436</t>
  </si>
  <si>
    <t>G.RD.    1.714- 0,278=                1,271</t>
  </si>
  <si>
    <t>G.Ag.     1,209- 0,273=                0,787</t>
  </si>
  <si>
    <t>G.Ad.     1.744- 0,256=                 1,350</t>
  </si>
  <si>
    <t xml:space="preserve">G.98-     1,979- 0,314=                 1,507     </t>
  </si>
  <si>
    <t xml:space="preserve">ML II, Lda </t>
  </si>
  <si>
    <t>0,936  VS   0,996</t>
  </si>
  <si>
    <t>0,936  VS    0,996</t>
  </si>
  <si>
    <t>0,936  VS   1,041</t>
  </si>
  <si>
    <t>0,936  VS  1,051</t>
  </si>
  <si>
    <t>0,936  VS  0,998</t>
  </si>
  <si>
    <t xml:space="preserve">Farol da Roca Lda </t>
  </si>
  <si>
    <t>0,936  VS  1,036</t>
  </si>
  <si>
    <t>0,936  VS  1,056</t>
  </si>
  <si>
    <t>0,936  VS  0,999</t>
  </si>
  <si>
    <t>Filipa Augusta Catela  Herança de</t>
  </si>
  <si>
    <t>0,936  VS  1,024</t>
  </si>
  <si>
    <t>0,936  VS  0,996</t>
  </si>
  <si>
    <t>1,436  VS  1,536</t>
  </si>
  <si>
    <t>Hugo Filipe Pereira</t>
  </si>
  <si>
    <t>1,448  VS  1,478</t>
  </si>
  <si>
    <t>Soc Agr. Coelho Palma, Lda</t>
  </si>
  <si>
    <t>Coop. Agric. Beringel Mte Cortes</t>
  </si>
  <si>
    <t>0,954  VS  1,048</t>
  </si>
  <si>
    <t>1,442  VS  1,567</t>
  </si>
  <si>
    <t>1.442</t>
  </si>
  <si>
    <t>G.Ag.     1,229- 0,275=                0,787</t>
  </si>
  <si>
    <t>0,954  VS  1,054</t>
  </si>
  <si>
    <t>1,442  VS  1,614</t>
  </si>
  <si>
    <t>0,954  VS  1,109</t>
  </si>
  <si>
    <t>G.RD.    1.724- 0,292=                1,271</t>
  </si>
  <si>
    <t>G.Ad.     1.754- 0,307 =                 1,350</t>
  </si>
  <si>
    <t xml:space="preserve">G.98-     1,974- 0,314=                 1,507     </t>
  </si>
  <si>
    <t>Lubrifuel 0,934 €</t>
  </si>
  <si>
    <t>Maquilenhas Unipessoal, Lda</t>
  </si>
  <si>
    <t>0,954  VS  1,019</t>
  </si>
  <si>
    <t>Sociedade Agr. Vale de Mertola</t>
  </si>
  <si>
    <t>1,442  VS  1,524</t>
  </si>
  <si>
    <t>BVSerp.-1ª-23/10/2018-64º/322,000</t>
  </si>
  <si>
    <t>0,922  VS  0,972</t>
  </si>
  <si>
    <t>António Mauzinho Raposo</t>
  </si>
  <si>
    <t>0,928  VS  1,054</t>
  </si>
  <si>
    <t>1,442  VS  1,604</t>
  </si>
  <si>
    <t>1,626  VS  1,754</t>
  </si>
  <si>
    <t>Oleia Alentejo-Soc Agrícola</t>
  </si>
  <si>
    <t>1,442  VS  1,542</t>
  </si>
  <si>
    <t>Coop. Ag Beja</t>
  </si>
  <si>
    <t>0,954  VS  0,999</t>
  </si>
  <si>
    <t>1,442  VS  1,499</t>
  </si>
  <si>
    <t>1,657  VS  1,758</t>
  </si>
  <si>
    <t>1,657  VS  1,945</t>
  </si>
  <si>
    <t>Soc Agr. Dos Daruais Unip. Lda</t>
  </si>
  <si>
    <t>Soc Agr-Pec. Herdade do Moinho Lda</t>
  </si>
  <si>
    <t>1,442  VS  1,539</t>
  </si>
  <si>
    <t>Biquimicos, Lda</t>
  </si>
  <si>
    <t>1,457  VS  1,497</t>
  </si>
  <si>
    <t xml:space="preserve">0,954  VS  1,054  </t>
  </si>
  <si>
    <t>1,442  VS  1,544</t>
  </si>
  <si>
    <t>IEFP, IP</t>
  </si>
  <si>
    <t>0,954  VS  1,065</t>
  </si>
  <si>
    <t>8,190,00</t>
  </si>
  <si>
    <t>&lt;  2%</t>
  </si>
  <si>
    <t>&gt; 18%</t>
  </si>
  <si>
    <t>17,680,10€</t>
  </si>
  <si>
    <t>8,190,00€</t>
  </si>
  <si>
    <t>9,490,10€</t>
  </si>
  <si>
    <t>1,583,824</t>
  </si>
  <si>
    <t>1,468,521</t>
  </si>
  <si>
    <t>1,352,221</t>
  </si>
  <si>
    <t>1,086,221</t>
  </si>
  <si>
    <t>Jorge Mendes Braga</t>
  </si>
  <si>
    <t>1.451</t>
  </si>
  <si>
    <t>1,451  VS  1,551</t>
  </si>
  <si>
    <t>G.Ad.     1.762- 0,307 =                 1,350</t>
  </si>
  <si>
    <t xml:space="preserve">G.98-     1,994- 0,314=                 1,507     </t>
  </si>
  <si>
    <t>0,961  VS  1,074</t>
  </si>
  <si>
    <t>0,961  VS  1,099</t>
  </si>
  <si>
    <t xml:space="preserve">0,961  VS   1,064 </t>
  </si>
  <si>
    <t>0,961  VS  1064</t>
  </si>
  <si>
    <t>Ent. 02/11/2021</t>
  </si>
  <si>
    <t>G.RD.    1.732- 0,281=                1,271</t>
  </si>
  <si>
    <t>G.Ag.     1,234- 0,273=                0,787</t>
  </si>
  <si>
    <t>0,961  VS  1,061</t>
  </si>
  <si>
    <t>1,591,5</t>
  </si>
  <si>
    <t>0,961  VS  1,000</t>
  </si>
  <si>
    <t>1,451  VS  1,532</t>
  </si>
  <si>
    <t>BVSerp.-1ª-23/10/2018-65º/327,000</t>
  </si>
  <si>
    <t>1,451  VS  1,612</t>
  </si>
  <si>
    <t>0,961  VS  1,114</t>
  </si>
  <si>
    <t>0,939  VS  0,949</t>
  </si>
  <si>
    <t>1,435  VS  1,443</t>
  </si>
  <si>
    <t>Soc. Agrícola do Vinagrinho Lda</t>
  </si>
  <si>
    <t>H. Vale de Mertola</t>
  </si>
  <si>
    <t>0,951  VS  1,052</t>
  </si>
  <si>
    <t>1,441  VS  1,541</t>
  </si>
  <si>
    <t>0,951   vs  1,051</t>
  </si>
  <si>
    <t/>
  </si>
  <si>
    <t>0,951  VS 1,061</t>
  </si>
  <si>
    <t>0,951  VS  1,021</t>
  </si>
  <si>
    <t>1,441  VS  1,563</t>
  </si>
  <si>
    <t>0,951  VS  1,081</t>
  </si>
  <si>
    <t>1,441  VS  1,496</t>
  </si>
  <si>
    <t>0,951  VS  1,061</t>
  </si>
  <si>
    <t>G.RD.    1.722- 0,280=                1,271</t>
  </si>
  <si>
    <t>G.Ag.     1,219- 0,266=                0,787</t>
  </si>
  <si>
    <t>G.Ad.     1.752- 0,305 =                 1,350</t>
  </si>
  <si>
    <t xml:space="preserve">G.98-     1,994- 0,306=                 1,507     </t>
  </si>
  <si>
    <t>0,953  VS  0,998</t>
  </si>
  <si>
    <t>0,953  VS  1,011</t>
  </si>
  <si>
    <t/>
  </si>
  <si>
    <t>0,953  VS  1,053</t>
  </si>
  <si>
    <t>Maria  Amélia Castelo Branco</t>
  </si>
  <si>
    <t>0,953  VS  1,064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</si>
  <si>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</si>
  <si>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Soc Ag. Da Robala</t>
  </si>
  <si>
    <t>0,953  VS  1,021</t>
  </si>
  <si>
    <t>Catarina Isabel Cunha Vieira</t>
  </si>
  <si>
    <t>1,258  VS  1,368</t>
  </si>
  <si>
    <t>Rocim Agro Industri Lda</t>
  </si>
  <si>
    <t>1,442  VS  1,602</t>
  </si>
  <si>
    <t>1,668  VS  1,874</t>
  </si>
  <si>
    <t>1,688  VS  1,898</t>
  </si>
  <si>
    <t>Soc Agrícola do Vinagrinho</t>
  </si>
  <si>
    <t>+</t>
  </si>
  <si>
    <t>0,953  VS  1,034</t>
  </si>
  <si>
    <t>1,447  VS  1,487</t>
  </si>
  <si>
    <t>0,951  VS  0,999</t>
  </si>
  <si>
    <t>1,442  VS  1,492</t>
  </si>
  <si>
    <t>Jose Carlos Braga</t>
  </si>
  <si>
    <t>0,963  VS  1,044</t>
  </si>
  <si>
    <t>1.448</t>
  </si>
  <si>
    <t>G.RD.    1.727- 0,279=                1,271</t>
  </si>
  <si>
    <t>G.Ag.     1,224- 0,265=                0,787</t>
  </si>
  <si>
    <t>G.Ad.     1.757- 0,304 =                 1,350</t>
  </si>
  <si>
    <t xml:space="preserve">G.98-     1,979- 0,313=                 1,507     </t>
  </si>
  <si>
    <t>0,959  VS  1,063</t>
  </si>
  <si>
    <t>1,448  VS  1552</t>
  </si>
  <si>
    <t>1,448  VS  1,552</t>
  </si>
  <si>
    <t>0,959  VS  1,029</t>
  </si>
  <si>
    <t>0,959  VS  1,005</t>
  </si>
  <si>
    <t/>
  </si>
  <si>
    <t>0,959  VS  1,019</t>
  </si>
  <si>
    <t>0,959  VS  1,059</t>
  </si>
  <si>
    <t>Friserpa Lda</t>
  </si>
  <si>
    <t>0,959  VS  1,009</t>
  </si>
  <si>
    <t>1,453  vs  1,498</t>
  </si>
  <si>
    <t>Soc Agr. Mont Novo e Figueirinha</t>
  </si>
  <si>
    <t>1,666  VS  1,766</t>
  </si>
  <si>
    <t>1,666  VS  1,916</t>
  </si>
  <si>
    <t>Coop. Agrícola de  Beringel</t>
  </si>
  <si>
    <t>Manuerl Alberto Carreteiro Marques</t>
  </si>
  <si>
    <t>BVSerp.-1ª-23/10/2018-66º/331,000</t>
  </si>
  <si>
    <t>Jorge Qiroga</t>
  </si>
  <si>
    <t xml:space="preserve">                       </t>
  </si>
  <si>
    <t>0,949  VS  1,020</t>
  </si>
  <si>
    <t>Francisca Agostinh Dores de Matos</t>
  </si>
  <si>
    <t>1.429</t>
  </si>
  <si>
    <t>G.RD.    1.712- 0,283=                1,271</t>
  </si>
  <si>
    <t>G.Ag.     1,209- 0,268=                0,787</t>
  </si>
  <si>
    <t xml:space="preserve">G.98-     1,969- 0,317=                 1,507     </t>
  </si>
  <si>
    <t>1,429  VS  1,527</t>
  </si>
  <si>
    <t>0,941  VS  1,024</t>
  </si>
  <si>
    <t>1,512  VS  1,429</t>
  </si>
  <si>
    <t>0,941  VS  1,049</t>
  </si>
  <si>
    <t>1,429  VS  1,538</t>
  </si>
  <si>
    <t>1,429 VS  1,607</t>
  </si>
  <si>
    <t>0,941  VS 1,059</t>
  </si>
  <si>
    <t>0,941  VS  1,051</t>
  </si>
  <si>
    <t>tirar   recibo</t>
  </si>
  <si>
    <t xml:space="preserve">30 Dias </t>
  </si>
  <si>
    <t>1,429  VS  1,529</t>
  </si>
  <si>
    <t>2ª F</t>
  </si>
  <si>
    <t>X</t>
  </si>
  <si>
    <t>Manuel Francisco Csasdinho Parrinha Herd.</t>
  </si>
  <si>
    <t>Soc Agr Monte Novo e Figueirinha</t>
  </si>
  <si>
    <t>G.Ad.     1.737- 0,308 =                 1,350</t>
  </si>
  <si>
    <t>G.RD.    1.707- 0,282=                1,271</t>
  </si>
  <si>
    <t>G.Ag.     1,204- 0,266=                0,787</t>
  </si>
  <si>
    <t>G.Ad.     1.737- 0,297 =                 1,350</t>
  </si>
  <si>
    <t xml:space="preserve">G.98-     1,959- 0,339=                 1,507     </t>
  </si>
  <si>
    <t>1,425 VS  1,529</t>
  </si>
  <si>
    <t>0,938  1,051</t>
  </si>
  <si>
    <t>0,938  1,061</t>
  </si>
  <si>
    <t>0,938  VS  0,998</t>
  </si>
  <si>
    <t>0,938  VS  1,051</t>
  </si>
  <si>
    <t>1,620  VS  1,899</t>
  </si>
  <si>
    <t xml:space="preserve">0,938  VS  1,058 </t>
  </si>
  <si>
    <t>0,938  VS  1,084</t>
  </si>
  <si>
    <t>1,425  VS  1,587</t>
  </si>
  <si>
    <t>75,239,30 €</t>
  </si>
  <si>
    <t>138,099,52</t>
  </si>
  <si>
    <t>62,889,00</t>
  </si>
  <si>
    <t>9,064,00 €</t>
  </si>
  <si>
    <t>20,042,50 €</t>
  </si>
  <si>
    <t>10,978,50</t>
  </si>
  <si>
    <t>0,938  VS  1,038</t>
  </si>
  <si>
    <t xml:space="preserve">3,418,00 </t>
  </si>
  <si>
    <t xml:space="preserve">5,511,00 </t>
  </si>
  <si>
    <t xml:space="preserve">5,412,50 </t>
  </si>
  <si>
    <t xml:space="preserve">5,266,00 </t>
  </si>
  <si>
    <t xml:space="preserve">5,648,50 </t>
  </si>
  <si>
    <t xml:space="preserve">4,093,50 </t>
  </si>
  <si>
    <t xml:space="preserve">5,224,00 </t>
  </si>
  <si>
    <t xml:space="preserve">7,627,50 </t>
  </si>
  <si>
    <t xml:space="preserve">8,190,00 </t>
  </si>
  <si>
    <t xml:space="preserve">9,064,00 </t>
  </si>
  <si>
    <t>&gt; 15%</t>
  </si>
  <si>
    <t>9,064,00</t>
  </si>
  <si>
    <t>Herdade do Judeu, Lda</t>
  </si>
  <si>
    <t>3,406,00</t>
  </si>
  <si>
    <t>1,425  VS  1,525</t>
  </si>
  <si>
    <t>BVSerp.-1ª-23/10/2018-67º/336,000</t>
  </si>
  <si>
    <t>Velusu Lda  x</t>
  </si>
  <si>
    <t>Biquimicos  x</t>
  </si>
  <si>
    <t>Francisco Jose Agudo Baleizão</t>
  </si>
  <si>
    <t>G.RD.    1.657- 0,280=                1,271</t>
  </si>
  <si>
    <t>G.Ag.     1,154- 0,260=                0,787</t>
  </si>
  <si>
    <t xml:space="preserve">G.98-     1,909- 0,334=                 1,507     </t>
  </si>
  <si>
    <t>G.Ad.    1.687- 0,295 =                 1,350</t>
  </si>
  <si>
    <t>0,894  vs  0,954</t>
  </si>
  <si>
    <t>0,894  vs  0,969</t>
  </si>
  <si>
    <t>1,377  vs  1,472</t>
  </si>
  <si>
    <t>1,377  vs  1,457</t>
  </si>
  <si>
    <t>1,377  VS  1,427</t>
  </si>
  <si>
    <t>1,392  vs  1,432</t>
  </si>
  <si>
    <t>0,894  vs  1,008</t>
  </si>
  <si>
    <t>0,894  vs  0,999</t>
  </si>
  <si>
    <t>0,894  VS  0,998</t>
  </si>
  <si>
    <t>1,310  VS  1,323</t>
  </si>
  <si>
    <t>1,575  vs  1,825</t>
  </si>
  <si>
    <t>0,894  VS  0,994</t>
  </si>
  <si>
    <t>1,575  vs  1,625</t>
  </si>
  <si>
    <t>0,894  VS  0,954</t>
  </si>
  <si>
    <t>Mte da Comenda de Baleizão Soc. Agr.</t>
  </si>
  <si>
    <t>Cooperativa Agrícola de Beja</t>
  </si>
  <si>
    <t>Terra Graciosa Unipessoal. Lda / Cebolinho</t>
  </si>
  <si>
    <t>1,392  VS  1,432</t>
  </si>
  <si>
    <t>0,894  VS  1,034</t>
  </si>
  <si>
    <t>1,377  VS  1,537</t>
  </si>
  <si>
    <t>0,894  VS  0,944</t>
  </si>
  <si>
    <t xml:space="preserve">0,894  VS  0,924  </t>
  </si>
  <si>
    <t>FRISERPA Lda</t>
  </si>
  <si>
    <t>1,392  VS  1,442</t>
  </si>
  <si>
    <t>1,377  VS  1,492</t>
  </si>
  <si>
    <t>0,894  VS  0,984</t>
  </si>
  <si>
    <t>Terras de S, José de Botas</t>
  </si>
  <si>
    <t>G.RD.    1.689- 0,282=                1,271</t>
  </si>
  <si>
    <t>G.Ag.     1,185- 0,264=                0,787</t>
  </si>
  <si>
    <t>G.Ad.    1.719- 0,297 =                 1,350</t>
  </si>
  <si>
    <t xml:space="preserve">G.98-     1,935- 0,331=                 1,507     </t>
  </si>
  <si>
    <t>0,921  VS  0,994</t>
  </si>
  <si>
    <t>0,921  vcs  1,021</t>
  </si>
  <si>
    <t>0,921  VS  1,034</t>
  </si>
  <si>
    <t>0,921  vs  1,014</t>
  </si>
  <si>
    <t>0,921  VS  1,021</t>
  </si>
  <si>
    <t>8,190,00 €</t>
  </si>
  <si>
    <t>0,921  VS  0,971</t>
  </si>
  <si>
    <t>1,407  VS  1517</t>
  </si>
  <si>
    <t>1407  VS  1517</t>
  </si>
  <si>
    <t>1,604  VS  1,874</t>
  </si>
  <si>
    <t>Casa Agricola Monte do PastoII</t>
  </si>
  <si>
    <t xml:space="preserve">G.98-     1,939- 0,331=                 1,507     </t>
  </si>
  <si>
    <t>0,921  VS  1,035</t>
  </si>
  <si>
    <t>0,921  VS  0,951</t>
  </si>
  <si>
    <t>1,407  VS  1489</t>
  </si>
  <si>
    <t>BVSerp.-1ª-23/10/2018-68º/342,000</t>
  </si>
  <si>
    <t>Vale de Mertola Lda</t>
  </si>
  <si>
    <t>G.Ag.     1,175- 0,257=                0,787</t>
  </si>
  <si>
    <t>G.RD.    1.679- 0,276=                1,271</t>
  </si>
  <si>
    <t>G.Ad.    1.709- 0,287 =                 1,350</t>
  </si>
  <si>
    <t xml:space="preserve">G.98-     1,939- 0,329=                 1,507     </t>
  </si>
  <si>
    <t>0,918  vs  1,018</t>
  </si>
  <si>
    <t>0,918  vs  1,118</t>
  </si>
  <si>
    <t>1,403  vs  1,503</t>
  </si>
  <si>
    <t>0,918  VS  0,968</t>
  </si>
  <si>
    <t>Hugo Filipe A. Pereira</t>
  </si>
  <si>
    <t>0.918  vs  1,018</t>
  </si>
  <si>
    <t>0,918  VS  1,028</t>
  </si>
  <si>
    <t>0,918  VS  1,018</t>
  </si>
  <si>
    <t>1,403  VS  1,503</t>
  </si>
  <si>
    <t>1,610  VS 1,884</t>
  </si>
  <si>
    <t>Carro Pequeno</t>
  </si>
  <si>
    <t>1403  VS  1453</t>
  </si>
  <si>
    <t>Gertrudes Palma   Noziba</t>
  </si>
  <si>
    <t>1,403  VS  1494</t>
  </si>
  <si>
    <t>0,918  VS  0,990</t>
  </si>
  <si>
    <t>H</t>
  </si>
  <si>
    <t>13,913,10</t>
  </si>
  <si>
    <t>6,542,50</t>
  </si>
  <si>
    <t>7,370,60</t>
  </si>
  <si>
    <t>&lt;  22 %</t>
  </si>
  <si>
    <t>523,816 &lt;  Meu/Obj 2,400,000</t>
  </si>
  <si>
    <t>&gt; 12 %</t>
  </si>
  <si>
    <t>Tfuel, Lda</t>
  </si>
  <si>
    <t>M</t>
  </si>
  <si>
    <t>% s/Obj.</t>
  </si>
  <si>
    <t>Desv Mês Hom. 2021</t>
  </si>
  <si>
    <t>% FG</t>
  </si>
  <si>
    <t>Objetivo</t>
  </si>
  <si>
    <t>Data</t>
  </si>
  <si>
    <t>Gas. Rodoviário</t>
  </si>
  <si>
    <t>Gas. Corado</t>
  </si>
  <si>
    <t>Comissões Totais</t>
  </si>
  <si>
    <t>Clientes</t>
  </si>
  <si>
    <t>PC/PV</t>
  </si>
  <si>
    <t xml:space="preserve">TFUEL /total </t>
  </si>
  <si>
    <t xml:space="preserve">Fg </t>
  </si>
  <si>
    <t>Valor de Compra</t>
  </si>
  <si>
    <t>valor de Venda</t>
  </si>
  <si>
    <t>F.Guerreiro</t>
  </si>
  <si>
    <t>2017 - 1.314.800 
2018 - 1'439'100
2019 - 1'823.000 2020 - 2.249.050 2021 - 1.876.180</t>
  </si>
  <si>
    <t>1,427  VS  1,547</t>
  </si>
  <si>
    <t xml:space="preserve">G.98-    1.984- 0,336=                 1,507     </t>
  </si>
  <si>
    <t>G.Ad.   1.759- 0,327 =                 1,350</t>
  </si>
  <si>
    <t>G.Ag.    1.205- 0,265=                0,787</t>
  </si>
  <si>
    <t>G.RD.   1.709- 0,282=                1,271</t>
  </si>
  <si>
    <t>0,940  VS  1,060</t>
  </si>
  <si>
    <t>0,940  VS  1,105</t>
  </si>
  <si>
    <t>Inês Palácio  Ortega</t>
  </si>
  <si>
    <t>0,940 VS  1,060</t>
  </si>
  <si>
    <t xml:space="preserve">              </t>
  </si>
  <si>
    <t>José Francisco Olho Azul                6ª Fª</t>
  </si>
  <si>
    <t>Herdade Moinho Lda</t>
  </si>
  <si>
    <t>0,940  VS  1,040</t>
  </si>
  <si>
    <t>1,427  VS  1,527</t>
  </si>
  <si>
    <t>1,427  VS  1,509</t>
  </si>
  <si>
    <t>0.940  VS   1,040</t>
  </si>
  <si>
    <t>Soc. Agr. Das Albernoas</t>
  </si>
  <si>
    <t>1,648  VS  1,888</t>
  </si>
  <si>
    <t>BVSerpa-1ª-23/10/2018  /  69º/346,000 Lits</t>
  </si>
  <si>
    <t>Trilho da Lebre, Lda</t>
  </si>
  <si>
    <t>0,940  VS  0,998</t>
  </si>
  <si>
    <t>0,940  VS  1,085</t>
  </si>
  <si>
    <t>0,940  VS  0,1,00</t>
  </si>
  <si>
    <t>1,427  VS 1,477</t>
  </si>
  <si>
    <t>1,432  VS  1,472</t>
  </si>
  <si>
    <t>Soc Agricola Daruais Unipessoal, Lda</t>
  </si>
  <si>
    <t>G.RD.   1.739- 0,282=                1,271</t>
  </si>
  <si>
    <t>G.Ag.    1.229- 0,265=                0,787</t>
  </si>
  <si>
    <t>G.Ad.   1.789- 0,327 =                 1,350</t>
  </si>
  <si>
    <t xml:space="preserve">G.98-    2,009- 0,336=                 1,507     </t>
  </si>
  <si>
    <t>0,963  VS  1,070</t>
  </si>
  <si>
    <t>1,455  VS  1,557</t>
  </si>
  <si>
    <t>0,963  VS  1,020</t>
  </si>
  <si>
    <t xml:space="preserve">Freixiagro, lda </t>
  </si>
  <si>
    <t>0,963  VS  1,063</t>
  </si>
  <si>
    <t>0,963  VS  1,033</t>
  </si>
  <si>
    <t>0,963  VS    1,044</t>
  </si>
  <si>
    <t>1,455  VS    1, 554</t>
  </si>
  <si>
    <t>linhares</t>
  </si>
  <si>
    <t>Alfarrobeira</t>
  </si>
  <si>
    <t>1,455   VS  1,498</t>
  </si>
  <si>
    <t>Soc. Agrícola Monte Novo da Figueirinha</t>
  </si>
  <si>
    <t>P. Finais</t>
  </si>
  <si>
    <t>Ilidio José Vieira de Matos</t>
  </si>
  <si>
    <t>0,963  VS  0,998</t>
  </si>
  <si>
    <t>Luis carlos  Prazeres de Sousa</t>
  </si>
  <si>
    <t>1,455  VS 1,555</t>
  </si>
  <si>
    <t>Fernando Barbosa Unipessoal, Lda</t>
  </si>
  <si>
    <t>Farol da Roca, Lda</t>
  </si>
  <si>
    <t>G.RD.   1.759- 0,282=                1,271</t>
  </si>
  <si>
    <t>G.Ad.   1.809- 0,327 =                 1,350</t>
  </si>
  <si>
    <t>Soc. Agrícola Herdade da Figueirinha</t>
  </si>
  <si>
    <t>0,983  VS  1,065</t>
  </si>
  <si>
    <t>0,983  VS  1,083</t>
  </si>
  <si>
    <t>1,474,50</t>
  </si>
  <si>
    <t>1,624,5</t>
  </si>
  <si>
    <t>Manuel F. Casadinho Parrinha Herdeiros</t>
  </si>
  <si>
    <t>G.Ag.    1.249- 0,266=                0,787</t>
  </si>
  <si>
    <t xml:space="preserve">G.98-    2,019- 0,337=                 1,507     </t>
  </si>
  <si>
    <t>1,682  VS  1,939</t>
  </si>
  <si>
    <t>Monte do Pasto II, Lda</t>
  </si>
  <si>
    <t>0,983  VS  1,099</t>
  </si>
  <si>
    <t xml:space="preserve">0,983  VS  1,083  </t>
  </si>
  <si>
    <t>0,983  VS  1,043</t>
  </si>
  <si>
    <t>1,447  VS  1,559</t>
  </si>
  <si>
    <t>BVSerpa-1ª-23/10/2018  /  70º/351,000 Lits</t>
  </si>
  <si>
    <t>0,983  VS  1,033</t>
  </si>
  <si>
    <t>0,983  VS  0,999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</si>
  <si>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</si>
  <si>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0,983  VS  1,143</t>
  </si>
  <si>
    <t>Biquimicos Unip, Lda</t>
  </si>
  <si>
    <t>1,482  VS  1,532</t>
  </si>
  <si>
    <t xml:space="preserve">0,971  VS  0,986  </t>
  </si>
  <si>
    <t>1,459  VS  1,477</t>
  </si>
  <si>
    <t>1,477  VS  1,527</t>
  </si>
  <si>
    <t>xxxx  21/01</t>
  </si>
  <si>
    <t>xxxx  21/02</t>
  </si>
  <si>
    <t xml:space="preserve">1,005  VS  1,125  </t>
  </si>
  <si>
    <t>1,005  VS  1,125</t>
  </si>
  <si>
    <t>1,005  VS  1,149</t>
  </si>
  <si>
    <t>Llopis Sa - Monte das Lanças</t>
  </si>
  <si>
    <t>xsx</t>
  </si>
  <si>
    <t>Agrobicho, Lda</t>
  </si>
  <si>
    <t>G.RD.   1.789- 0,281=                1,271</t>
  </si>
  <si>
    <t>G.Ag.    1.279- 0,267=                0,787</t>
  </si>
  <si>
    <t>G.Ad.   1.839- 0,317 =                 1,350</t>
  </si>
  <si>
    <t xml:space="preserve">G.98-    2,039- 0,336=                 1,507     </t>
  </si>
  <si>
    <t>1,012  VS  1,113</t>
  </si>
  <si>
    <t>1,012  VS  1,112</t>
  </si>
  <si>
    <t>Oleia Alentejo-Soc. Agrícola, Lda</t>
  </si>
  <si>
    <t>1,012  VS  1,094</t>
  </si>
  <si>
    <t>Verissimo Batista Soc. Agreo-Pecuária Lda</t>
  </si>
  <si>
    <t>1,012  VS  1,062</t>
  </si>
  <si>
    <t>1,012  vs  1,142</t>
  </si>
  <si>
    <t>1,820,900</t>
  </si>
  <si>
    <t>&gt;  8%</t>
  </si>
  <si>
    <t>6,900,50</t>
  </si>
  <si>
    <t>14,791,00</t>
  </si>
  <si>
    <t>7,890,50</t>
  </si>
  <si>
    <t>&gt; 50 %</t>
  </si>
  <si>
    <t>G.RD.   1.809- 0,282=                1,271</t>
  </si>
  <si>
    <t>G.Ag.    1.294- 0,265=                0,787</t>
  </si>
  <si>
    <t xml:space="preserve">2017 - 1.314.800 
2018 - 1'439'100
2019 - 1'823.000 2020 - 2.249.050 2021 - 1.876.180 - 2022 - </t>
  </si>
  <si>
    <t>Francisco  Faisco</t>
  </si>
  <si>
    <t>José Reliquias</t>
  </si>
  <si>
    <t>G.Ad.   1.859- 0,317 =                 1,350</t>
  </si>
  <si>
    <t xml:space="preserve">G.98-    2,064- 0,333=                 1,507     </t>
  </si>
  <si>
    <t>1,029  VS  1,060</t>
  </si>
  <si>
    <t>1,029  VS  1,048</t>
  </si>
  <si>
    <t>1,527  VS  1,628</t>
  </si>
  <si>
    <t>1,029  VS  1,129</t>
  </si>
  <si>
    <t>1,527   VS  1,624</t>
  </si>
  <si>
    <t>1,527  VS  1,609</t>
  </si>
  <si>
    <t>BVSerpa-1ª-23/10/2018  /  71º/356,000 Lits</t>
  </si>
  <si>
    <t>1,527  VS  1,627</t>
  </si>
  <si>
    <t>1,029  VS  1,069</t>
  </si>
  <si>
    <t>1,029  VS  1,089</t>
  </si>
  <si>
    <t>1,527  VS  1,567</t>
  </si>
  <si>
    <t>1,731  VS  1,831</t>
  </si>
  <si>
    <t>1,731  VS  1,998</t>
  </si>
  <si>
    <t>Soc. Agr. Da Figueirinha, Lda</t>
  </si>
  <si>
    <t>1029  VS  1,069</t>
  </si>
  <si>
    <t>Luis Manuel Guerreiro Palma Silva</t>
  </si>
  <si>
    <t>1,542  VS  1,582</t>
  </si>
  <si>
    <t>G.Ag.    1.314- 0,265=                0,787</t>
  </si>
  <si>
    <t xml:space="preserve">G.98-    2,084- 0,333=                 1,507     </t>
  </si>
  <si>
    <t>G.RD.   1.834- 0,285=                1,271</t>
  </si>
  <si>
    <t>G.Ad.   1.884- 0,321=                 1,350</t>
  </si>
  <si>
    <t>1,049  VS  1,249</t>
  </si>
  <si>
    <t>Gertrudes conceição Correia Palma</t>
  </si>
  <si>
    <t>1,549  vs  1,649</t>
  </si>
  <si>
    <t xml:space="preserve"> Manuel Guerreiro Silva Herdeiros</t>
  </si>
  <si>
    <t>1,049  VS  1,194</t>
  </si>
  <si>
    <t>1,751  VS  1,964</t>
  </si>
  <si>
    <t>1,049  VS 1,149</t>
  </si>
  <si>
    <t>1723.5</t>
  </si>
  <si>
    <t>1,049  VS  1,149</t>
  </si>
  <si>
    <t>Soc Agrícola dos Daruais</t>
  </si>
  <si>
    <t>Soc Agric, do Judeu Lda</t>
  </si>
  <si>
    <t>G.RD.   1.839- 0,279=                1,271</t>
  </si>
  <si>
    <t>G.Ag.    1.319- 0,260=                0,787</t>
  </si>
  <si>
    <t>G.Ad.   1.889- 0,314=                 1,350</t>
  </si>
  <si>
    <t xml:space="preserve">G.98-    2,114- 0,342=                 1,507     </t>
  </si>
  <si>
    <t>1,059  vs  1,159</t>
  </si>
  <si>
    <t>1,059  vs   1,159</t>
  </si>
  <si>
    <t>Oleia Alentejo Lda</t>
  </si>
  <si>
    <t>1,560  VS  1,639</t>
  </si>
  <si>
    <t>BVSerpa-1ª-23/10/2018  /  72º/361,000 Lits</t>
  </si>
  <si>
    <t>1,560  VS  1,660</t>
  </si>
  <si>
    <t>1,059  VS  1,169</t>
  </si>
  <si>
    <t>1,059  VS  1,134</t>
  </si>
  <si>
    <t>Cooperativa Agrícola de Beringel, Lda</t>
  </si>
  <si>
    <t>1059  VS  1,169</t>
  </si>
  <si>
    <t>Objetivo-167,000</t>
  </si>
  <si>
    <t>G.Ag.    1.329- 0,260=                0,787</t>
  </si>
  <si>
    <t>G.RD.   1.849- 0,279=                1,271</t>
  </si>
  <si>
    <t>1,059  VS 1,139</t>
  </si>
  <si>
    <t>G.Ad.   1.899- 0,314=                 1,350</t>
  </si>
  <si>
    <t>1,066  VS  1,129</t>
  </si>
  <si>
    <t>1,567  VS  1,664</t>
  </si>
  <si>
    <t xml:space="preserve">1,066  VS  1,144  </t>
  </si>
  <si>
    <t>1,567  VS  1,667</t>
  </si>
  <si>
    <t>1,066  VS  1,166</t>
  </si>
  <si>
    <t xml:space="preserve"> Manuel Francisco Casadinho Parrinha</t>
  </si>
  <si>
    <t>1,066  VS  1,099</t>
  </si>
  <si>
    <t>1,581  VS  1,621</t>
  </si>
  <si>
    <t>Soc. Agricola do Paço do Conde</t>
  </si>
  <si>
    <t xml:space="preserve">1,782  VS  1,999  </t>
  </si>
  <si>
    <t>1,782  VS  1,882</t>
  </si>
  <si>
    <t>Soc. Ag do Monte Novo da Figueirinha</t>
  </si>
  <si>
    <t>1,567  VS  1,637</t>
  </si>
  <si>
    <t>Cooperativa Agrícola de Beja e Brinches,Lda</t>
  </si>
  <si>
    <t>Oleia Alentejo-Soc. Agrícola Lda</t>
  </si>
  <si>
    <t>G.RD.   1.864- 0,279=                1,271</t>
  </si>
  <si>
    <t>G.Ag.    1.339- 0,260=                0,787</t>
  </si>
  <si>
    <t>G.Ad.   1.914- 0,314=                 1,350</t>
  </si>
  <si>
    <t xml:space="preserve">G.98-    2,139- 0,342=                 1,507     </t>
  </si>
  <si>
    <t>1,076  VS  1,176</t>
  </si>
  <si>
    <t>1,582  VS  1,682</t>
  </si>
  <si>
    <t>1,694,400</t>
  </si>
  <si>
    <t>&gt; 36%</t>
  </si>
  <si>
    <t>4,910,50</t>
  </si>
  <si>
    <t>G.RD.   1.864- 0,283=                1,271</t>
  </si>
  <si>
    <t>G.Ad.   1.914- 0,318=                 1,350</t>
  </si>
  <si>
    <t xml:space="preserve">G.98-    2,139- 0,347=                 1,507     </t>
  </si>
  <si>
    <t>2,000,000  Lts.</t>
  </si>
  <si>
    <t>Ag.</t>
  </si>
  <si>
    <t/>
  </si>
  <si>
    <t>PV</t>
  </si>
  <si>
    <t>ML total</t>
  </si>
  <si>
    <t>Ml fg.</t>
  </si>
  <si>
    <t>PC</t>
  </si>
  <si>
    <t>1,079  VS  1,154</t>
  </si>
  <si>
    <t>1,581  VS  1,679</t>
  </si>
  <si>
    <t>Coop. Agric. de Beringel</t>
  </si>
  <si>
    <t>Coop. Agric de Beringel</t>
  </si>
  <si>
    <t>1,581  VS  1,664</t>
  </si>
  <si>
    <t>BVSerpa-1ª-23/10/2018  /  73º/365,000 Lits</t>
  </si>
  <si>
    <t xml:space="preserve"> Petro Amareleja, Lda</t>
  </si>
  <si>
    <t>PSE</t>
  </si>
  <si>
    <t>Soc Agr. Monte das Lanças</t>
  </si>
  <si>
    <t>1,581  VS  1,744</t>
  </si>
  <si>
    <t>1,079  VS  1,219</t>
  </si>
  <si>
    <t>1,581  VS  1,681</t>
  </si>
  <si>
    <t>1,079  VS  1,179</t>
  </si>
  <si>
    <t>Manuel Francisco Csasdinho Parrinha Lda</t>
  </si>
  <si>
    <t>1,079  VS  1,149</t>
  </si>
  <si>
    <t>José Ganhou Unipessoal, Lda</t>
  </si>
  <si>
    <t>1,079  VS  1,159</t>
  </si>
  <si>
    <t>1,079  VS  1,099</t>
  </si>
  <si>
    <t>1,079  VS  1,129</t>
  </si>
  <si>
    <t xml:space="preserve">Filipa Augusta Catela Gerança </t>
  </si>
  <si>
    <t>1,079  VS 1,179</t>
  </si>
  <si>
    <t xml:space="preserve">                                                                                                                                                                                                                        </t>
  </si>
  <si>
    <t>1,581  VS  1,661</t>
  </si>
  <si>
    <t>1,581  VS 1,681</t>
  </si>
  <si>
    <t>1,079  VS  1,119</t>
  </si>
  <si>
    <t>Emocões a Campo Lda</t>
  </si>
  <si>
    <t>Manuel Francisco Csasdinho Parrinha</t>
  </si>
  <si>
    <t>G.RD.   2,029- 0,273=                1,271</t>
  </si>
  <si>
    <t>G.Ag.    1.494- 0,254=                0,787</t>
  </si>
  <si>
    <t>G.Ad.   2,079- 0,273=                 1,350</t>
  </si>
  <si>
    <t xml:space="preserve">G.98-    2,244- 0,364=                 1,507     </t>
  </si>
  <si>
    <t>1,240  VS  1,310</t>
  </si>
  <si>
    <t>1,240  VS  1,340</t>
  </si>
  <si>
    <t>1,756  VS 1,856</t>
  </si>
  <si>
    <t>1,756  VS  1,844</t>
  </si>
  <si>
    <t>1,240  VS  1,309</t>
  </si>
  <si>
    <t>1,756  VS  1,776</t>
  </si>
  <si>
    <t>1,240  VS  1,270</t>
  </si>
  <si>
    <t xml:space="preserve">Maquilenhas Lda </t>
  </si>
  <si>
    <t>1,240  VS  1,290</t>
  </si>
  <si>
    <t>1,756  VS  1,826</t>
  </si>
  <si>
    <t>1,756  VS  1,796</t>
  </si>
  <si>
    <t>1756  VS  1806</t>
  </si>
  <si>
    <t>1,756  VS  1,856</t>
  </si>
  <si>
    <t>1,240  VS  1,285</t>
  </si>
  <si>
    <t>Vale de Mertola</t>
  </si>
  <si>
    <t>1,880  VS    2,200</t>
  </si>
  <si>
    <t>Ferrnando Jose Cabaça Ruaz</t>
  </si>
  <si>
    <t>1,240  VS  1,260</t>
  </si>
  <si>
    <t>Amandel</t>
  </si>
  <si>
    <t xml:space="preserve">Terras de S. José de Botas </t>
  </si>
  <si>
    <t xml:space="preserve">Coop. Agrícola Beja e Brinches  / Brinches </t>
  </si>
  <si>
    <t xml:space="preserve">Coop. Agrícola Beja e Brinches  / Pias </t>
  </si>
  <si>
    <t xml:space="preserve">Coop. Agrícola Beja e Brinches  / Serpa </t>
  </si>
  <si>
    <t>G.RD.   2,179- 0,258=                1,271</t>
  </si>
  <si>
    <t>G.Ag.    1.659- 0240,=                0,787</t>
  </si>
  <si>
    <t>G.Ad.   2,229- 0,269=                 1,350</t>
  </si>
  <si>
    <t xml:space="preserve">G.98-    2,344- 0,334=                 1,507     </t>
  </si>
  <si>
    <t>1,419  VS  1,519</t>
  </si>
  <si>
    <t>1,419  VS  1,483</t>
  </si>
  <si>
    <t>Monte do Pasto II,Lda</t>
  </si>
  <si>
    <t>BVSerpa-1ª-23/10/2018  /  74º/370,000 Lits</t>
  </si>
  <si>
    <t xml:space="preserve">Soc. Agr. Vale das Èguas </t>
  </si>
  <si>
    <t>G.RD.   2,029- 0,262=                1,271</t>
  </si>
  <si>
    <t>G.Ag.    1.489- 0,251,=                0,787</t>
  </si>
  <si>
    <t>G.Ad.   2,079- 0,298=                 1,350</t>
  </si>
  <si>
    <t xml:space="preserve">G.98-    2,219- 0,328=                 1,507     </t>
  </si>
  <si>
    <t>1,238  VS  1,358</t>
  </si>
  <si>
    <t>1,767  VS  1,829</t>
  </si>
  <si>
    <t>1,238  VS  1,338</t>
  </si>
  <si>
    <t>1,238  VS  1,288</t>
  </si>
  <si>
    <t>1,767  VS  1,844</t>
  </si>
  <si>
    <t>&gt; 21 %</t>
  </si>
  <si>
    <t>6,406,00</t>
  </si>
  <si>
    <t>1,493,504</t>
  </si>
  <si>
    <t xml:space="preserve">TFUEL Liq. </t>
  </si>
  <si>
    <t>Comissões Iliq.</t>
  </si>
  <si>
    <t>% Com.</t>
  </si>
  <si>
    <t>BEJA</t>
  </si>
  <si>
    <t>GZ 98</t>
  </si>
  <si>
    <t>M.L. Tfuel total</t>
  </si>
  <si>
    <t>M.L. Comiss.</t>
  </si>
  <si>
    <t>Herdade da Russiana</t>
  </si>
  <si>
    <t>G.RD.  2,104- 0,262=                1,271</t>
  </si>
  <si>
    <t>G.Ad.   2,154- 0,298=                 1,350</t>
  </si>
  <si>
    <t xml:space="preserve">G.98-    2,279- 0,328=                 1,507     </t>
  </si>
  <si>
    <t>1,311  VS  1,411</t>
  </si>
  <si>
    <t>1,830  VS  1,930</t>
  </si>
  <si>
    <t>Gil e Augusto</t>
  </si>
  <si>
    <t>G.Ag.    1.569- 0,258,=                0,787</t>
  </si>
  <si>
    <t>G.Ag.    1.519- 0,258                0,787</t>
  </si>
  <si>
    <t>G.Rod    2,039 -  26,30</t>
  </si>
  <si>
    <t>G.Ad.   2,089- 0,298=                 1,350</t>
  </si>
  <si>
    <t>G. 98   2,239 - 0,317</t>
  </si>
  <si>
    <t>1,776  VS  1,826</t>
  </si>
  <si>
    <t xml:space="preserve">1,261  VS  1,461  </t>
  </si>
  <si>
    <t>1,261  VS  1,311</t>
  </si>
  <si>
    <t>1,261  VS  1,268</t>
  </si>
  <si>
    <t>1,261  VS  1,331</t>
  </si>
  <si>
    <t>1,776  VS  1,839</t>
  </si>
  <si>
    <t>BVSerpa-1ª-24/10/2018  /  74º/376,000 Lits</t>
  </si>
  <si>
    <t>Soc Agr. Monte Novo e Figueirinha, Lda</t>
  </si>
  <si>
    <t>G.Rod    2,069 -  0267</t>
  </si>
  <si>
    <t>G.Ag.      1.549- 0,264                0,787</t>
  </si>
  <si>
    <t>G.Ad.      2,119- 0,302                1,350</t>
  </si>
  <si>
    <t>G. 98      2,249 - 0,327</t>
  </si>
  <si>
    <t>1,802  VS  1,872</t>
  </si>
  <si>
    <t>Soc Agricola Daruais, Lda</t>
  </si>
  <si>
    <t>1,285  VS  1,341</t>
  </si>
  <si>
    <t>6,333,65</t>
  </si>
  <si>
    <t>1,285  VS  1,364</t>
  </si>
  <si>
    <t>Coop. Ag Beringel, Lda</t>
  </si>
  <si>
    <t>1,802  VS  1,862</t>
  </si>
  <si>
    <t>1802  VS  1,872</t>
  </si>
  <si>
    <t>1,285  vs  1,429</t>
  </si>
  <si>
    <t>1,285  VS  1,375</t>
  </si>
  <si>
    <t>1,802  VS  1,856</t>
  </si>
  <si>
    <t>1,285  VS  1,365</t>
  </si>
  <si>
    <t>José António C. Bicho</t>
  </si>
  <si>
    <t>Fernando M.  Cabaça</t>
  </si>
  <si>
    <t>Apogeu das Flores, Lda</t>
  </si>
  <si>
    <t>G.Rod    2,119 -  0261</t>
  </si>
  <si>
    <t>G.Ag.      1.599- 0,263                0,787</t>
  </si>
  <si>
    <t>G.Ad.      2,169- 0,266                1,873</t>
  </si>
  <si>
    <t>G. 98      2,279 - 0,323</t>
  </si>
  <si>
    <t>1,336  vs  1,436</t>
  </si>
  <si>
    <t>Leiribeja Lda.</t>
  </si>
  <si>
    <t>Cebolinho,Lda</t>
  </si>
  <si>
    <t>BVSerpa-1ª-24/10/2018  /  75º/382,000 Lits</t>
  </si>
  <si>
    <t>Manuel Francisco Casad. Parrinha</t>
  </si>
  <si>
    <t>Albernoas Brancas, Lda</t>
  </si>
  <si>
    <t>4,949,70</t>
  </si>
  <si>
    <t>2,305,00</t>
  </si>
  <si>
    <t>1,431,231</t>
  </si>
  <si>
    <t>&lt;65%</t>
  </si>
  <si>
    <t>&lt; 64%</t>
  </si>
  <si>
    <t>Margalho e Bossa Lda</t>
  </si>
  <si>
    <t>G.Ag.      1.639- 0,264                0,787</t>
  </si>
  <si>
    <t>G.Ad.      2,069- 0,306                1,873</t>
  </si>
  <si>
    <t>G. 98      2,159 - 0,308</t>
  </si>
  <si>
    <t>G.Rod    2,019 -  0,261</t>
  </si>
  <si>
    <t>1,375  VS  1,455</t>
  </si>
  <si>
    <t>1,375  VS    1,455</t>
  </si>
  <si>
    <t>1,375  VS 1,435</t>
  </si>
  <si>
    <t>1,375  VS  1,475</t>
  </si>
  <si>
    <t>1,375   VS  1,475</t>
  </si>
  <si>
    <t>1,758  VS  1,858</t>
  </si>
  <si>
    <t>1,758  VS  1,808</t>
  </si>
  <si>
    <t>1,758  VS  1,819</t>
  </si>
  <si>
    <t>1,375  VS  1,405</t>
  </si>
  <si>
    <t>VELUSU, Lda</t>
  </si>
  <si>
    <t xml:space="preserve">1,758  VS   1,838 </t>
  </si>
  <si>
    <t>Faias e Châ soc. Agricola, Lda</t>
  </si>
  <si>
    <t>1,375  vs  1,455</t>
  </si>
  <si>
    <t>Gertrudes Conceição R. Palma / Noziba</t>
  </si>
  <si>
    <t>1,375  VS  1,575</t>
  </si>
  <si>
    <t>Herdade do Moinho, Lda</t>
  </si>
  <si>
    <t>Pestana e Filhaq, Lda</t>
  </si>
  <si>
    <t>Maqnuel Alberto Carreteiro Marques</t>
  </si>
  <si>
    <t>G.Rod    2,019 -  0,259</t>
  </si>
  <si>
    <t>G.Ag.      1.659- 0,269                0,787</t>
  </si>
  <si>
    <t>G.Ad.      2,069- 0,304                1,873</t>
  </si>
  <si>
    <t>G. 98      2,209 - 0,306</t>
  </si>
  <si>
    <t>1,390  VS  1,470</t>
  </si>
  <si>
    <t>1,390  VS  1,490</t>
  </si>
  <si>
    <t>1760  VS  1860</t>
  </si>
  <si>
    <t>1,390  VS  1,539</t>
  </si>
  <si>
    <t>1,760  VS  1,860</t>
  </si>
  <si>
    <t>Coop. Agr.  Beringel</t>
  </si>
  <si>
    <t>BVSerpa-1ª-24/10/2018  /  76º/387,000 Lits</t>
  </si>
  <si>
    <t>1,390  VS  1,475</t>
  </si>
  <si>
    <t>1,903  VS  2,173</t>
  </si>
  <si>
    <t>Soc. Ag Monte Novo e Figueirinha</t>
  </si>
  <si>
    <t>Francisco Rocha Ferro</t>
  </si>
  <si>
    <t>Manuel F. Casadinho Parrinha Herdªs</t>
  </si>
  <si>
    <t>Soc Agr Namorada e Monte Abaixo</t>
  </si>
  <si>
    <t>Soc. Agr. Paço do Conde</t>
  </si>
  <si>
    <t>G.Rod    1,969 -  0,259</t>
  </si>
  <si>
    <t>G.Ag.      1.609- 0,269                0,787</t>
  </si>
  <si>
    <t>G.Ad.      2,019- 0,304                1,873</t>
  </si>
  <si>
    <t>G. 98      2,249 - 0,306</t>
  </si>
  <si>
    <t>José Francisco Guerreiro Unip, Lda</t>
  </si>
  <si>
    <t>1,704  VS  1,784</t>
  </si>
  <si>
    <t>1,340  VS  1,424</t>
  </si>
  <si>
    <t>1,704  VS  1,769</t>
  </si>
  <si>
    <t>1,704  VS  1,709</t>
  </si>
  <si>
    <t>1,943  VS  1,998</t>
  </si>
  <si>
    <t>1,340  VS  1,489</t>
  </si>
  <si>
    <t>1,340  VS  1,440</t>
  </si>
  <si>
    <t>1,340  VS  1,420</t>
  </si>
  <si>
    <t>1,340  VS  1,395</t>
  </si>
  <si>
    <t>1704  VS  1,764</t>
  </si>
  <si>
    <t>1,704  VS  1,804</t>
  </si>
  <si>
    <t>1,340  VS  1,485</t>
  </si>
  <si>
    <t>19,560,3</t>
  </si>
  <si>
    <t>1,704  VS  1,744</t>
  </si>
  <si>
    <t>Verissimo Batista Soc. Agrícola</t>
  </si>
  <si>
    <t>G.Rod    1,939 -  0,263</t>
  </si>
  <si>
    <t>G.Ag.      1.589 - 0,276                0,787</t>
  </si>
  <si>
    <t>G.Ad.      1,989 - 0,308                1,873</t>
  </si>
  <si>
    <t>G. 98       2,319 - 0,306</t>
  </si>
  <si>
    <t>1,313  VS  1,399</t>
  </si>
  <si>
    <t>1,313  VS  1,413</t>
  </si>
  <si>
    <t>1,676  VS  1,776</t>
  </si>
  <si>
    <t>1,290  VS  1,299</t>
  </si>
  <si>
    <t>1,645  VS  1,655</t>
  </si>
  <si>
    <t>1,313  VS  1,433</t>
  </si>
  <si>
    <t>Jumho</t>
  </si>
  <si>
    <t>Soc. Agr. Do Vinagrinho, Lda</t>
  </si>
  <si>
    <t>G.Ag.      1.619 - 0,276                0,787</t>
  </si>
  <si>
    <t>G.Rod    1,979 -  0,271</t>
  </si>
  <si>
    <t>G.Ad.      2,029 - 0,316                1,873</t>
  </si>
  <si>
    <t>G. 98       2,339 - 0,300</t>
  </si>
  <si>
    <t>1,343  VS  1,509</t>
  </si>
  <si>
    <t>1,708  VS  1,816</t>
  </si>
  <si>
    <t>1,343  VS  1,399</t>
  </si>
  <si>
    <t>1,276,031</t>
  </si>
  <si>
    <t>5,918,50</t>
  </si>
  <si>
    <t>&lt; 7%</t>
  </si>
  <si>
    <t>1,343  VS  1,385</t>
  </si>
  <si>
    <t>1,708  VS  1,779</t>
  </si>
  <si>
    <t>BVSerpa-1ª-24/10/2018  /  77º/393,000 Lits</t>
  </si>
  <si>
    <t>1,708  VS  1,794</t>
  </si>
  <si>
    <t>1,343  VS  1,413</t>
  </si>
  <si>
    <t>1,708  VS  1,808</t>
  </si>
  <si>
    <t>1,708  VS  1,748</t>
  </si>
  <si>
    <t>1,343  VS  1,443</t>
  </si>
  <si>
    <t>1,708  VS  1,758</t>
  </si>
  <si>
    <t>soc Agr. Monte  Novo da Figueirinha, Lda</t>
  </si>
  <si>
    <t>1,343  VS  1,393</t>
  </si>
  <si>
    <t>1,343  VS  1,388</t>
  </si>
  <si>
    <t>António Afonso Rapopso</t>
  </si>
  <si>
    <t>1,343  VS  1,423</t>
  </si>
  <si>
    <t>Amandel, Lda</t>
  </si>
  <si>
    <t>1,343  VS  1,499</t>
  </si>
  <si>
    <t>1,343  VS  1,398</t>
  </si>
  <si>
    <t>Faias e Châ Lda</t>
  </si>
  <si>
    <t>1708  VS  1,798</t>
  </si>
  <si>
    <t>Outeiro da Cardeira, Lda</t>
  </si>
  <si>
    <t>G.Rod    2,089 -  0,274</t>
  </si>
  <si>
    <t>G.Ag.      1.729 - 0,285                0,787</t>
  </si>
  <si>
    <t>G.Ad.      2,139 - 0,319                1,873</t>
  </si>
  <si>
    <t>G. 98       2,469 - 0,298</t>
  </si>
  <si>
    <t>1,444  VS  1,544</t>
  </si>
  <si>
    <t>Alexandre Lebre, Lda</t>
  </si>
  <si>
    <t>1,444  VS  1,524</t>
  </si>
  <si>
    <t>Soc. Agrícola Daruais</t>
  </si>
  <si>
    <t>1815  VS  1915</t>
  </si>
  <si>
    <t>1,815   VS  1,915</t>
  </si>
  <si>
    <t>BVSerpa-1ª-24/10/2018  /  78º/396,000 Lits</t>
  </si>
  <si>
    <t>1,815  VS  1,889</t>
  </si>
  <si>
    <t>1,815  VS  1,855</t>
  </si>
  <si>
    <t>1,444  VS  1,494</t>
  </si>
  <si>
    <t>Cebolinho, Lda</t>
  </si>
  <si>
    <t>Varela Palma e Ferreira, Lda</t>
  </si>
  <si>
    <t>G.Rod    2,229 -  0,274</t>
  </si>
  <si>
    <t>G.Ad.      2,279 - 0,319                1,873</t>
  </si>
  <si>
    <t>G.Ag.      1.859 - 0,286                0,787</t>
  </si>
  <si>
    <t>G. 98       2,449 - 0,306</t>
  </si>
  <si>
    <t>1,573  VS  1,623</t>
  </si>
  <si>
    <t>1,573  VS   1,623</t>
  </si>
  <si>
    <t>1,955  VS  2,055</t>
  </si>
  <si>
    <t>COOP. Agr. Beringel, Lda</t>
  </si>
  <si>
    <t>1,573  VS  1,674</t>
  </si>
  <si>
    <t>1,573  VS  1,739</t>
  </si>
  <si>
    <t>Monte das cLanças</t>
  </si>
  <si>
    <t>soc. Agrícola do Vinagrinho, Lda</t>
  </si>
  <si>
    <t>Soc. Agricola do Monte Novo da Figueirinha</t>
  </si>
  <si>
    <t>G.Rod    2,279 -  0,271</t>
  </si>
  <si>
    <t>G.Ag.      1.919 - 0,294               0,787</t>
  </si>
  <si>
    <t>G.Ad.      2,329 - 0,316               1,873</t>
  </si>
  <si>
    <t>G. 98       2,369 - 0,294</t>
  </si>
  <si>
    <t>2,008  VS  2,108</t>
  </si>
  <si>
    <t>1,625  VS  1,725</t>
  </si>
  <si>
    <t>1,625  VS  1,675</t>
  </si>
  <si>
    <t>2,075  VS  2.275</t>
  </si>
  <si>
    <t>2,075  VS  2,125</t>
  </si>
  <si>
    <t>1,625  VS  1,769</t>
  </si>
  <si>
    <t>Comissões FG.</t>
  </si>
  <si>
    <t>2,008  VS  2,068</t>
  </si>
  <si>
    <t>Soc Agr. Monte Novo da Figueirinha, Lda</t>
  </si>
  <si>
    <t>G.Rod    2,249 -  0,271</t>
  </si>
  <si>
    <t>Parcela Salutar, Lda</t>
  </si>
  <si>
    <t>G.Ag.      1.889 - 0,292              0,787</t>
  </si>
  <si>
    <t>G.Ad.      2,299 - 0,296              1,873</t>
  </si>
  <si>
    <t>G. 98       2,369 - 0,297</t>
  </si>
  <si>
    <t>1,597  VS  1,789</t>
  </si>
  <si>
    <t xml:space="preserve">1.978  VS  2,028 </t>
  </si>
  <si>
    <t>1,597  VS  1,657</t>
  </si>
  <si>
    <t>José Ganhão Unip, Lda</t>
  </si>
  <si>
    <t>Leiribeja. Lda</t>
  </si>
  <si>
    <t>1,169,531</t>
  </si>
  <si>
    <t>4,497,00</t>
  </si>
  <si>
    <t>&lt; 55 %</t>
  </si>
  <si>
    <t>&lt; 46 %</t>
  </si>
  <si>
    <t>Catarina  Vieira  / H. Rocim</t>
  </si>
  <si>
    <t>BVSerpa-1ª-24/10/2018  /  79º/402,000 Lits</t>
  </si>
  <si>
    <t>Carro Pequeno  ??</t>
  </si>
  <si>
    <t>Francisco Janeiro  /  Barrancos</t>
  </si>
  <si>
    <t>Oleia Alentejo</t>
  </si>
  <si>
    <t>Joaquim Carocinho, Lda</t>
  </si>
  <si>
    <t>G.Ad.      2,219 - 0,323               1,873</t>
  </si>
  <si>
    <t>G. 98       2,349 - 0,302</t>
  </si>
  <si>
    <t>G.Rod    2,169 -  0,278</t>
  </si>
  <si>
    <t>G.Ag.      1.779 - 0,291               0,787</t>
  </si>
  <si>
    <t>1,891  VS  1,969</t>
  </si>
  <si>
    <t>1,488  VS  1,588</t>
  </si>
  <si>
    <t>1,488  VS  1,558</t>
  </si>
  <si>
    <t>1,488  VS  1,538</t>
  </si>
  <si>
    <t>1,488  VS  1,608</t>
  </si>
  <si>
    <t>1,488  VS  1,594</t>
  </si>
  <si>
    <t>1,488  VS  1548</t>
  </si>
  <si>
    <t>1488  VS  1,559</t>
  </si>
  <si>
    <t>1488  VS  1588</t>
  </si>
  <si>
    <t>1,488  VS  1659</t>
  </si>
  <si>
    <t>1994  VS  2229</t>
  </si>
  <si>
    <t>1488  VS  1548</t>
  </si>
  <si>
    <t>1,488  VS  1,528</t>
  </si>
  <si>
    <t>Patricia Cristina Borralheira Amélio</t>
  </si>
  <si>
    <t>1,488  VS  1,518</t>
  </si>
  <si>
    <t>Soc. Agric. Monte Novo da Figueirinha, Lda</t>
  </si>
  <si>
    <t>Coelho Palma, Lda</t>
  </si>
  <si>
    <t>G.Rod    2,099 -  0,282</t>
  </si>
  <si>
    <t>G.Ag.      1.719 - 0,299               0,787</t>
  </si>
  <si>
    <t>G.Ad.      2,149 - 0,327               1,873</t>
  </si>
  <si>
    <t>G. 98       2,279 - 0,301</t>
  </si>
  <si>
    <t>1,817  VS  1,917</t>
  </si>
  <si>
    <t>1,420  VS  1,530</t>
  </si>
  <si>
    <t>1,420  VS  1,470</t>
  </si>
  <si>
    <t>1420  VS  1540</t>
  </si>
  <si>
    <t>1,420  VS  1,599</t>
  </si>
  <si>
    <t>1,776  VS  1,800</t>
  </si>
  <si>
    <t>1,817  VS  1,867</t>
  </si>
  <si>
    <t>1,420  VS  1,490</t>
  </si>
  <si>
    <t>G. 98       2,229 - 0,31</t>
  </si>
  <si>
    <t>G.Ad.      2,149 - 0,326               1,873</t>
  </si>
  <si>
    <t>G.Ag.      1.719 - 0,298               0,787</t>
  </si>
  <si>
    <t>G.Rod    2,099 -  0,281</t>
  </si>
  <si>
    <t xml:space="preserve">1,914  VS  1,818 </t>
  </si>
  <si>
    <t>1,421  VS  1,471</t>
  </si>
  <si>
    <t>1,818  VS 1,918</t>
  </si>
  <si>
    <t>Soc. Agr Monte Novo e Figueirinha</t>
  </si>
  <si>
    <t>1,818  VS  1,918</t>
  </si>
  <si>
    <t>1,421  VS  1,432</t>
  </si>
  <si>
    <t>Máquilenhas Lda</t>
  </si>
  <si>
    <t>Biquímicos Lda</t>
  </si>
  <si>
    <t>BVSerpa-1ª-24/10/2018  /  80º/406,000 Lits</t>
  </si>
  <si>
    <t>BVSerpa-1ª-24/10/2018  /  81º/408,000 Lits</t>
  </si>
  <si>
    <t>1,368  VS  1,418</t>
  </si>
  <si>
    <t>1,368  VS  1,431</t>
  </si>
  <si>
    <t>1,760  VS  1,849</t>
  </si>
  <si>
    <t>1,368    VS  1,416</t>
  </si>
  <si>
    <t>1,760  VS  1,817</t>
  </si>
  <si>
    <t>1,760  VS  1,790</t>
  </si>
  <si>
    <t>1,368  VS  1,468</t>
  </si>
  <si>
    <t>1,368  VS  1,438</t>
  </si>
  <si>
    <t>1,368  VS  1,448</t>
  </si>
  <si>
    <t>G.Rod    2,049 -  0,289</t>
  </si>
  <si>
    <t>G.Ag.      1.659 - 0,291               0,787</t>
  </si>
  <si>
    <t>G.Ad.      2,099 - 0,334             1,873</t>
  </si>
  <si>
    <t>G. 98       2,169 - 0,304</t>
  </si>
  <si>
    <t>1,368  VS  1,509</t>
  </si>
  <si>
    <t>Albornoas Brancas, Lda</t>
  </si>
  <si>
    <t>1,368  VS  1,398</t>
  </si>
  <si>
    <t>1,891  VS  1,991</t>
  </si>
  <si>
    <t>1,760  VS  1,929</t>
  </si>
  <si>
    <t>Llopis, Lda</t>
  </si>
  <si>
    <t>1,368  VS  1,539</t>
  </si>
  <si>
    <t>1,047,700</t>
  </si>
  <si>
    <t>4,569,00</t>
  </si>
  <si>
    <t>&gt; 7%</t>
  </si>
  <si>
    <t>&lt; 37 %</t>
  </si>
  <si>
    <t>ROD.</t>
  </si>
  <si>
    <t>Gsolinas 95/98</t>
  </si>
  <si>
    <t>M.Total</t>
  </si>
  <si>
    <t>M.Fg</t>
  </si>
  <si>
    <t>G. 98       2,169 - 0,308</t>
  </si>
  <si>
    <t>G.Rod    2,039 -  0,301</t>
  </si>
  <si>
    <t>G.Ag.      1.649 - 0,302               0,787</t>
  </si>
  <si>
    <t>G.Ad.      2,089 - 0,346             1,873</t>
  </si>
  <si>
    <t>1,347  VS  1,398</t>
  </si>
  <si>
    <t>1,347  VS  1,447</t>
  </si>
  <si>
    <t>1,347  VS  1,367</t>
  </si>
  <si>
    <t>1,738  VS  1,838</t>
  </si>
  <si>
    <t>Soc. Ag Daruais, Lda</t>
  </si>
  <si>
    <t>1,347  VS  1,539</t>
  </si>
  <si>
    <t>1,652  VS  1,702</t>
  </si>
  <si>
    <t>Biquimicos. Lda</t>
  </si>
  <si>
    <t>G.Rod    1,939 -  0,287</t>
  </si>
  <si>
    <t>G.Ag.      1.549 - 0,281               0,787</t>
  </si>
  <si>
    <t>G.Ad.      1,989 - 0,332            1,873</t>
  </si>
  <si>
    <t>G. 98       2,069 - 0,300</t>
  </si>
  <si>
    <t>1,268  VS  1,468</t>
  </si>
  <si>
    <t>Timbres de Outono, Lda</t>
  </si>
  <si>
    <t>BVSerpa-1ª-24/10/2018  /  82º/415,000 Lits</t>
  </si>
  <si>
    <t>1,652  VS  1,752</t>
  </si>
  <si>
    <t>1,268  VS  1,368</t>
  </si>
  <si>
    <t>1,268  VS  1,328</t>
  </si>
  <si>
    <t>Máquilenhas, Lda</t>
  </si>
  <si>
    <t>1,239  VS  1,268</t>
  </si>
  <si>
    <t>1,620  VS  1,719</t>
  </si>
  <si>
    <t>1,620  VS  1,670</t>
  </si>
  <si>
    <t>1,239  VS  1,289</t>
  </si>
  <si>
    <t>1,758  VS  1,798</t>
  </si>
  <si>
    <t>1,758  VS  1,958</t>
  </si>
  <si>
    <t>1,239  VS  1,299</t>
  </si>
  <si>
    <t>1,239  VS  1,339</t>
  </si>
  <si>
    <t>1,620  VS  1,720</t>
  </si>
  <si>
    <t>1,620  vs  1,720</t>
  </si>
  <si>
    <t>Gil e Augusto, Lda</t>
  </si>
  <si>
    <t>G.Rod    1,929 -  0,309</t>
  </si>
  <si>
    <t>G.Ag.      1.539 - 0,300              0,787</t>
  </si>
  <si>
    <t>G.Ad.      1,979 - 0,354            1,873</t>
  </si>
  <si>
    <t>G. 98       2,059 - 0,301</t>
  </si>
  <si>
    <t>1620  VS  1,720</t>
  </si>
  <si>
    <t>1,239  VS  1,419</t>
  </si>
  <si>
    <t>Monte das Lanças Lda</t>
  </si>
  <si>
    <t>Rocim Agro Industrias Lda</t>
  </si>
  <si>
    <t>1,239  VS  1,290 E.W.</t>
  </si>
  <si>
    <t>1,239  VS  1,309</t>
  </si>
  <si>
    <t>1,625  VS  1,670</t>
  </si>
  <si>
    <t>1,239  VS  1,279</t>
  </si>
  <si>
    <t xml:space="preserve">Monte do Pasto II, </t>
  </si>
  <si>
    <t>1,239  VS  1,389</t>
  </si>
  <si>
    <t>Sergio Souza  / Vidig.</t>
  </si>
  <si>
    <t>Maria Vicencia Mira Lopes Gonçalves</t>
  </si>
  <si>
    <t>1,239  VS  1,439</t>
  </si>
  <si>
    <t>Gertrudes Conceição Correia Palma</t>
  </si>
  <si>
    <t>1,291   VS  1,398</t>
  </si>
  <si>
    <t>1,291  VS  1,391</t>
  </si>
  <si>
    <t>G.Rod   1,989 - 0,313</t>
  </si>
  <si>
    <t>G.Ag.      1.599 - 0,308              0,787</t>
  </si>
  <si>
    <t>G.Ad.      2,039 - 0,358            1,873</t>
  </si>
  <si>
    <t>G. 98       2,049 - 0,301</t>
  </si>
  <si>
    <t>José Francisco Guerreiro Unipessoal, Lda</t>
  </si>
  <si>
    <t>1,291  VS  1,341</t>
  </si>
  <si>
    <t>Fernando Manuelo Contente Cabaça</t>
  </si>
  <si>
    <t>1,676  VS  1789</t>
  </si>
  <si>
    <t>Verissimo Batista Agro-Pec- Lda</t>
  </si>
  <si>
    <t>BVSerpa-1ª-24/10/2018  /  83º/419,000 Lits</t>
  </si>
  <si>
    <t>1,291  VS  1,351</t>
  </si>
  <si>
    <t>1,676  VS  1,804</t>
  </si>
  <si>
    <t>1,291   VS   1,321</t>
  </si>
  <si>
    <t>1,676 VS  1,716</t>
  </si>
  <si>
    <t>1,681  VS  1,721</t>
  </si>
  <si>
    <t xml:space="preserve">1,676  VS  1,879  </t>
  </si>
  <si>
    <t>Llopis, Portugal SA</t>
  </si>
  <si>
    <t>1,291  VS  1,479</t>
  </si>
  <si>
    <t>1,693  VS  1,859</t>
  </si>
  <si>
    <t>1,291  VS  1,331</t>
  </si>
  <si>
    <t>1,291  VS  1,299</t>
  </si>
  <si>
    <t>Eng. António Manuel Rocha Parreira</t>
  </si>
  <si>
    <t>G.Rod   2,109 - 0,313</t>
  </si>
  <si>
    <t>G.Ag.      1.719 - 0,308              0,787</t>
  </si>
  <si>
    <t>G.Ad.      2,159 - 0,358            1,873</t>
  </si>
  <si>
    <t>1,389  VS  1,439</t>
  </si>
  <si>
    <t xml:space="preserve"> 3ª</t>
  </si>
  <si>
    <t>José Ganhão Unip. Lda</t>
  </si>
  <si>
    <t>1,783  VS  1,883</t>
  </si>
  <si>
    <t>1,389  VS  1,489</t>
  </si>
  <si>
    <t>Soc das Albernoas, Lda</t>
  </si>
  <si>
    <t>1,389  VS  1449</t>
  </si>
  <si>
    <t>Manuel Franciusco Casadinho Parrinha Herdºs</t>
  </si>
  <si>
    <t>1,783  VS  1,833</t>
  </si>
  <si>
    <t>Soc. Agrícola  Monte Nova da Figueirinha, Lda</t>
  </si>
  <si>
    <t>6,608,00</t>
  </si>
  <si>
    <t>&gt; 40%</t>
  </si>
  <si>
    <t>887,600,</t>
  </si>
  <si>
    <t>&lt; 4 %</t>
  </si>
  <si>
    <t>887,600, Lits</t>
  </si>
  <si>
    <t>1,389  VS 1,599</t>
  </si>
  <si>
    <t>1,341  VS  1,441</t>
  </si>
  <si>
    <t>1,341  VS  1,451</t>
  </si>
  <si>
    <t>Francisco José  Agudo Baleizão  /  Barrancos</t>
  </si>
  <si>
    <t xml:space="preserve">Manuel Alberto Carreteiro Marques </t>
  </si>
  <si>
    <t>G.Ag.      1.649 - 0,308              0,787</t>
  </si>
  <si>
    <t>G.Rod   2,039 - 0,308</t>
  </si>
  <si>
    <t>G.Ad.      2,089 - 0,353            1,873</t>
  </si>
  <si>
    <t>G. 98       1,989 - 0,309</t>
  </si>
  <si>
    <t>1,341  VS  1,491</t>
  </si>
  <si>
    <t>Inêz Palácio Ortega / Barrancos</t>
  </si>
  <si>
    <t>1,341  VS  1,489</t>
  </si>
  <si>
    <t>1,341  VS  1,461</t>
  </si>
  <si>
    <t>António Maria Cabral Fialho/ Barrancos</t>
  </si>
  <si>
    <t>BVSerpa-1ª-24/10/2018  /  84º/423,000 Lits</t>
  </si>
  <si>
    <t>1,731   VS  1,839</t>
  </si>
  <si>
    <t>1,341  VS  1,541</t>
  </si>
  <si>
    <t>Soc Agr. Dos Daruais, Lda</t>
  </si>
  <si>
    <t>Llopis Portugal S. A.</t>
  </si>
  <si>
    <t>1,731  VS  1,919</t>
  </si>
  <si>
    <t>1,624  VS  1,749</t>
  </si>
  <si>
    <t>sx</t>
  </si>
  <si>
    <t>1,341  VS  1,426</t>
  </si>
  <si>
    <t>1,341  VS  1,422</t>
  </si>
  <si>
    <t>2ª Fª c</t>
  </si>
  <si>
    <t>G.Rod   2,039 - 0,307</t>
  </si>
  <si>
    <t>G.Ag.      1.649 - 0,307              0,787</t>
  </si>
  <si>
    <t>G.Ad.      2,089 - 0,352            1,873</t>
  </si>
  <si>
    <t>G. 98       1,989 - 0,232</t>
  </si>
  <si>
    <t>1,732  VS  1,832</t>
  </si>
  <si>
    <t>Soc Agrícola Monte Nova da Figueirinha, Lda</t>
  </si>
  <si>
    <t>Sociedade das Albernoas, Sociedade Agrícola, Lda</t>
  </si>
  <si>
    <t>1,342  VS  1,412</t>
  </si>
  <si>
    <t>1,342  VS  1442</t>
  </si>
  <si>
    <t>Jose Francisco Guerreiro Unipessoal, Leda</t>
  </si>
  <si>
    <t>1,663  VS  1,713</t>
  </si>
  <si>
    <t>1,278  VS  1,328</t>
  </si>
  <si>
    <t>1,752  VS  1,852</t>
  </si>
  <si>
    <t>1,752  VS  1,952</t>
  </si>
  <si>
    <t>1,663  VS  1,832</t>
  </si>
  <si>
    <t>1,668  VS  1,699</t>
  </si>
  <si>
    <t>1,663  VS  1,763</t>
  </si>
  <si>
    <t>1,278  VS  1,429</t>
  </si>
  <si>
    <t>G.Rod   1,969 - 0,306</t>
  </si>
  <si>
    <t>G.Ag.      1.579 - 0,301              0,787</t>
  </si>
  <si>
    <t>G.Ad.      2,019 - 0,351            1,873</t>
  </si>
  <si>
    <t>G. 98       2,099 - 0,347</t>
  </si>
  <si>
    <t>Francisco Charneca Pinto e Filhos, Lda</t>
  </si>
  <si>
    <t>1,278  VS  1,338</t>
  </si>
  <si>
    <t>Rui Emanuelle Boralho Gouveia</t>
  </si>
  <si>
    <t>Manuerl Rodrigues Sá Serino</t>
  </si>
  <si>
    <t>Ilidio José Vieira Matos</t>
  </si>
  <si>
    <t>1,278  VS  1,398</t>
  </si>
  <si>
    <t>1,663  VS  1,769</t>
  </si>
  <si>
    <t>BVSerpa-1ª-24/10/2018  /  85º/428,000 Lits</t>
  </si>
  <si>
    <t>1,259  VS  1,328</t>
  </si>
  <si>
    <t>1,642  VS  1,849</t>
  </si>
  <si>
    <t>1,608  VS  1,739</t>
  </si>
  <si>
    <t>Coop. Agr. De Beringel, Lda</t>
  </si>
  <si>
    <t>1,642  VS  1,742</t>
  </si>
  <si>
    <t>1,259  VS 1,359</t>
  </si>
  <si>
    <t>G.Rod   1,949 - 0,307</t>
  </si>
  <si>
    <t>G.Ag.      1.559 - 0,300              0,787</t>
  </si>
  <si>
    <t>G.Ad.      1,999 - 0,352            1,873</t>
  </si>
  <si>
    <t>G. 98       2,099 - 0,348</t>
  </si>
  <si>
    <t>1,642  VS   1,764</t>
  </si>
  <si>
    <t>1,259  VS  1,374</t>
  </si>
  <si>
    <t>1,259  VS  1,379</t>
  </si>
  <si>
    <t>1,259  VS  1,459</t>
  </si>
  <si>
    <t>1,259  VS  1,359</t>
  </si>
  <si>
    <t>Sega Soc Gestão Agrícola SA</t>
  </si>
  <si>
    <t>Sergio Miguel Fialho Sousa</t>
  </si>
  <si>
    <t>1,259  VS  1,319</t>
  </si>
  <si>
    <t>Paulo André Garrido Herdos, Lda</t>
  </si>
  <si>
    <t>Transportes Pontuais Lda</t>
  </si>
  <si>
    <t>1,259  VS  1,329</t>
  </si>
  <si>
    <t>Cooperativa Agricola de Beringel / Tem das Cortes</t>
  </si>
  <si>
    <t>1,647  VS  1,687</t>
  </si>
  <si>
    <t>1,259  VS    1,359</t>
  </si>
  <si>
    <t>Agrobicho. Lda</t>
  </si>
  <si>
    <t>748,000,</t>
  </si>
  <si>
    <t>6,309,00</t>
  </si>
  <si>
    <t>&lt; 48%</t>
  </si>
  <si>
    <t>G. Agrícola</t>
  </si>
  <si>
    <t>G. Ródoviário / AD.</t>
  </si>
  <si>
    <t>Com. Total</t>
  </si>
  <si>
    <t>com. Fg.</t>
  </si>
  <si>
    <t>G.Rod   1,969 - 0,313</t>
  </si>
  <si>
    <t>G.Ag.      1.579 - 0,307              0,787</t>
  </si>
  <si>
    <t>G.Ad.      2,019 - 0,358           1,873</t>
  </si>
  <si>
    <t>1,272  VS  1,322</t>
  </si>
  <si>
    <t>1,656  VS  1,756</t>
  </si>
  <si>
    <t>G. 95       1,989 - 0,296</t>
  </si>
  <si>
    <t>G. 98       2,179 - 0,338</t>
  </si>
  <si>
    <t>1,272  VS  1,372</t>
  </si>
  <si>
    <t>Coop Agr. Beringel</t>
  </si>
  <si>
    <t>BVSerpa-1ª-24/10/2018  /  86º/433,000 Lits</t>
  </si>
  <si>
    <t>1,656  VS  1,769</t>
  </si>
  <si>
    <t>1,272  VS  1,394</t>
  </si>
  <si>
    <t>1,656  VS  1,784</t>
  </si>
  <si>
    <t>1,272  VS  1,459</t>
  </si>
  <si>
    <t>1,656  VS  1,849</t>
  </si>
  <si>
    <t>1,693  VS  1819</t>
  </si>
  <si>
    <t>F. Charneca Pinto</t>
  </si>
  <si>
    <t>Monte das Lanças, Lda</t>
  </si>
  <si>
    <t>1,272  VS 1,323</t>
  </si>
  <si>
    <t>1,656  VS  1,706</t>
  </si>
  <si>
    <t>G.Rod   2,089 - 0,290</t>
  </si>
  <si>
    <t>G.Ag.      1.699 - 0,297             0,787</t>
  </si>
  <si>
    <t>G.Ad.      2,139 - 0,335           1,873</t>
  </si>
  <si>
    <t>G. 98       2,279 - 0,345</t>
  </si>
  <si>
    <t>G. 95       2,039 - 0,251</t>
  </si>
  <si>
    <t>1,402  VS  1,579</t>
  </si>
  <si>
    <t>1,402  VS  1,502</t>
  </si>
  <si>
    <t>1402  VS  1512</t>
  </si>
  <si>
    <t>1,799  VS  1,844</t>
  </si>
  <si>
    <t>1,402  VS  1,549</t>
  </si>
  <si>
    <t>1,799  VS  1,849</t>
  </si>
  <si>
    <t>1,402  VS  1,452</t>
  </si>
  <si>
    <t>Soc Agr. da Namorada e Monte Abaixo</t>
  </si>
  <si>
    <t>1799  VS  1849</t>
  </si>
  <si>
    <t>Herdade deo Moinho, Lda</t>
  </si>
  <si>
    <t>1799  VS  1899</t>
  </si>
  <si>
    <t>Soc AG do Paço do Conde, Lda</t>
  </si>
  <si>
    <t>1,402  VS  1,442</t>
  </si>
  <si>
    <t>1,402  VS  1,522</t>
  </si>
  <si>
    <t>1402  VS  1502</t>
  </si>
  <si>
    <t>1402  VS  1,442</t>
  </si>
  <si>
    <t>António Afonso M. Raqposo</t>
  </si>
  <si>
    <t>1402  VS  1462</t>
  </si>
  <si>
    <t>Terra Graciosa</t>
  </si>
  <si>
    <t>1,826  VS  1,986</t>
  </si>
  <si>
    <t>G.Rod   2,179 - 0,308</t>
  </si>
  <si>
    <t>G.Ag.      1.769 - 0,300             0,787</t>
  </si>
  <si>
    <t>G.Ad.      2,229 - 0,353           1,873</t>
  </si>
  <si>
    <t>G. 98       2,299 - 0,326</t>
  </si>
  <si>
    <t>G. 95       2,099 - 0,263</t>
  </si>
  <si>
    <t>1,469  VS  1,569</t>
  </si>
  <si>
    <t>1,871  VS  1,971</t>
  </si>
  <si>
    <t>Monte Novo e Figueirinha, Lda</t>
  </si>
  <si>
    <t>G.Rod   2,169 - 0,308</t>
  </si>
  <si>
    <t>G.Ag.      1.759 - 0,300             0,787</t>
  </si>
  <si>
    <t>G.Ad.      2,219 - 0,353           1,873</t>
  </si>
  <si>
    <t>G. 95       2,029 - 0,263</t>
  </si>
  <si>
    <t>1,459  VS  1,559</t>
  </si>
  <si>
    <t>Sega, Lda</t>
  </si>
  <si>
    <t>1459  VS  1579</t>
  </si>
  <si>
    <t xml:space="preserve">1861  VS  2,049 </t>
  </si>
  <si>
    <t>1,459  VS  1,509</t>
  </si>
  <si>
    <t>1,459  VS  1,609</t>
  </si>
  <si>
    <t>G. 98       2,229 - 0,318</t>
  </si>
  <si>
    <t>1,911  VS  2,150</t>
  </si>
  <si>
    <t>Paço do Conde, Lda</t>
  </si>
  <si>
    <t>1,911  VS  1,991</t>
  </si>
  <si>
    <t>BVSerpa-1ª-24/10/2018  /  87º/438,000 Lits</t>
  </si>
  <si>
    <t>1,861  VS  1,961</t>
  </si>
  <si>
    <t xml:space="preserve">1,459  VS  1,559  </t>
  </si>
  <si>
    <t>Cooperativa Agricola de Beringel</t>
  </si>
  <si>
    <t>Enviar Preços</t>
  </si>
  <si>
    <t>Soc. Agr. Pestana e Filha, Lda</t>
  </si>
  <si>
    <t>&lt; 33 %</t>
  </si>
  <si>
    <t>6,148,00</t>
  </si>
  <si>
    <t>&lt; 16%</t>
  </si>
  <si>
    <t>% s/Obj. M</t>
  </si>
  <si>
    <t>Objet.M -167,000</t>
  </si>
  <si>
    <t>s</t>
  </si>
  <si>
    <t>Sociedade Agr. Dáruais</t>
  </si>
  <si>
    <t>G.Rod   2,149 - 0,295</t>
  </si>
  <si>
    <t>G.Ag.      1.739 - 0,286            0,787</t>
  </si>
  <si>
    <t>G.Ad.      2,199 - 0,350           1,873</t>
  </si>
  <si>
    <t>G. 98       2,209 - 0,314</t>
  </si>
  <si>
    <t>G. 95       2,009 - 0,258</t>
  </si>
  <si>
    <t>1,453   VS  1,503</t>
  </si>
  <si>
    <t>1,854  VS  1,904</t>
  </si>
  <si>
    <t>1,894  VS  1,954</t>
  </si>
  <si>
    <t>1,453  VS  1,553</t>
  </si>
  <si>
    <t>1,854  VS  1,954</t>
  </si>
  <si>
    <t>1,854  VD  1,954</t>
  </si>
  <si>
    <t>Cooperativa Agrícola Beja e Brinches, Lda</t>
  </si>
  <si>
    <t>1,854  VS  1,949</t>
  </si>
  <si>
    <t>1,453  VS 1,503</t>
  </si>
  <si>
    <t>1,453  VS  1,554</t>
  </si>
  <si>
    <t>1,453  VS  1,533</t>
  </si>
  <si>
    <t>1,453  VS  1,503</t>
  </si>
  <si>
    <t>Rui  Emanuelle Borralho Gouveia</t>
  </si>
  <si>
    <t>Cooperativa Agrícola Beringel, Lda</t>
  </si>
  <si>
    <t>José Carlos  Braga</t>
  </si>
  <si>
    <t>Sociedade Ag. Condesso Pereira e Filhos Lda</t>
  </si>
  <si>
    <t>1.413</t>
  </si>
  <si>
    <t xml:space="preserve"> 3ª Fª</t>
  </si>
  <si>
    <t>Jose Carlos Marques Bossa</t>
  </si>
  <si>
    <t xml:space="preserve">António Maria Cabral Fialho  </t>
  </si>
  <si>
    <t xml:space="preserve">José Francisco Olho Azul </t>
  </si>
  <si>
    <t>G.Rod   2,099 - 0,327</t>
  </si>
  <si>
    <t>G.Ag.      1.709 - 0,296            0,787</t>
  </si>
  <si>
    <t>G.Ad.      2,149 - 0,372           1,873</t>
  </si>
  <si>
    <t>G. 98       2,229 - 0,325</t>
  </si>
  <si>
    <t>G. 95       2,029 - 0,271</t>
  </si>
  <si>
    <t>1,777  VS  1,827</t>
  </si>
  <si>
    <t>1,413  VS  1,463</t>
  </si>
  <si>
    <t>1,772  VS  1,872</t>
  </si>
  <si>
    <t>1413  VS  1,524</t>
  </si>
  <si>
    <t>1,413  VS  1,513</t>
  </si>
  <si>
    <t>1,758  VS  1,998</t>
  </si>
  <si>
    <t>1,413  VS  1,533</t>
  </si>
  <si>
    <t>1,413  VS 1,533</t>
  </si>
  <si>
    <t>1,513  VS  1,533</t>
  </si>
  <si>
    <t>1,772  VS 1,872</t>
  </si>
  <si>
    <t>1,413  VS  1,523</t>
  </si>
  <si>
    <t>Soc Ag. Pec. Coelho Palma, Lda</t>
  </si>
  <si>
    <t>Fernando Barbosa Unip. lda</t>
  </si>
  <si>
    <t>BVSerpa-1ª-24/10/2018  /  88º/443,000 Lits</t>
  </si>
  <si>
    <t>Francisca Agostinha dores Matos</t>
  </si>
  <si>
    <t>Soc. Agr. Reboleja, Lda</t>
  </si>
  <si>
    <t/>
  </si>
  <si>
    <t/>
  </si>
  <si>
    <t>Lllopis Lda</t>
  </si>
  <si>
    <t>Paulo André Garrido Herd. Lda</t>
  </si>
  <si>
    <t>G.Rod   2,019 - 0,329</t>
  </si>
  <si>
    <t xml:space="preserve">G.Ag.      1.639 - 0,302           </t>
  </si>
  <si>
    <t xml:space="preserve">G.Ad.      2,069 - 0,374          </t>
  </si>
  <si>
    <t>G. 98       2,199 - 0,349</t>
  </si>
  <si>
    <t>G. 95       1,999 - 0,292</t>
  </si>
  <si>
    <t>1,337  vs  1,489</t>
  </si>
  <si>
    <t>1,690  VS  1,834</t>
  </si>
  <si>
    <t>1,337  VS  1,454</t>
  </si>
  <si>
    <t>1,690  VS  1,819</t>
  </si>
  <si>
    <t>1,337  VS  1,387</t>
  </si>
  <si>
    <t>1,337  VS  1,467</t>
  </si>
  <si>
    <t>1,690  VS  1,790</t>
  </si>
  <si>
    <t>1,850  VS  2,100</t>
  </si>
  <si>
    <t>1,337  VS  1,487</t>
  </si>
  <si>
    <t>1,850  VS  1,902</t>
  </si>
  <si>
    <t>1,337  VS  1,519</t>
  </si>
  <si>
    <t>1,690  VS  1,899</t>
  </si>
  <si>
    <t>1,337  VS  1,397</t>
  </si>
  <si>
    <t>1,695  VS  1,745</t>
  </si>
  <si>
    <t>1,337  VS  1,472</t>
  </si>
  <si>
    <t>Filipa Augusta Catela Herdos</t>
  </si>
  <si>
    <t>Coop. Beringel, Lda  -   Mte das Cortes</t>
  </si>
  <si>
    <t>Miguel Nuno Sampaio</t>
  </si>
  <si>
    <t>José Miguel Palma Sampaio CC Herança de</t>
  </si>
  <si>
    <t>Herdade do rosário   Casa Zè Carro mPequeno</t>
  </si>
  <si>
    <t>G.Rd       1,929 - 0,329</t>
  </si>
  <si>
    <t xml:space="preserve">G.Ag       1,549 - 0,302           </t>
  </si>
  <si>
    <t xml:space="preserve">G.Ad.      1,979 - 0,374          </t>
  </si>
  <si>
    <t>1,600</t>
  </si>
  <si>
    <t>1,247</t>
  </si>
  <si>
    <t>1605</t>
  </si>
  <si>
    <t>1,247  VS  1,327</t>
  </si>
  <si>
    <t>1,247  VS  1,347</t>
  </si>
  <si>
    <t>1,247  VS  1,297</t>
  </si>
  <si>
    <t>1,600  VS  1,699</t>
  </si>
  <si>
    <t>1,247  VS  1,287</t>
  </si>
  <si>
    <t>1,761</t>
  </si>
  <si>
    <t>1,622</t>
  </si>
  <si>
    <t>G. 95       1,909 - 0,287</t>
  </si>
  <si>
    <t>G. 98       2,109 - 0,348</t>
  </si>
  <si>
    <t>Maria Amélia F. Castelo Branco</t>
  </si>
  <si>
    <t>Rui Emanuelle Birralho Gouveia</t>
  </si>
  <si>
    <t>1,247  VS  1,364</t>
  </si>
  <si>
    <t>Coop. Agr. Beringel, Lda</t>
  </si>
  <si>
    <t>1,600  VS  1,650</t>
  </si>
  <si>
    <t>Vinagrinho, Lda</t>
  </si>
  <si>
    <t>1,761  VS  1,999</t>
  </si>
  <si>
    <t>1,761  VS  1,791</t>
  </si>
  <si>
    <t>BVSerpa-1ª-24/10/2018  /  89º/448,000 Lits</t>
  </si>
  <si>
    <t>Francisco  Ferro</t>
  </si>
  <si>
    <t>G. 98       2,049 - 0,348</t>
  </si>
  <si>
    <t>G. 95       1,849 - 0,287</t>
  </si>
  <si>
    <t>1,545  VS  1,575</t>
  </si>
  <si>
    <t>1,197  VS  1,297</t>
  </si>
  <si>
    <t>Sérgio Sousa</t>
  </si>
  <si>
    <t>1,540  VS  1,669</t>
  </si>
  <si>
    <t>1,540  VS  1,640</t>
  </si>
  <si>
    <t>1,247  VS  1,357</t>
  </si>
  <si>
    <t>1,540  VS  1,684</t>
  </si>
  <si>
    <t>1,197  VS  1,314</t>
  </si>
  <si>
    <t>1,197  VS  1,358</t>
  </si>
  <si>
    <t>1,550</t>
  </si>
  <si>
    <t>1,209</t>
  </si>
  <si>
    <t>1,555</t>
  </si>
  <si>
    <t>1,701</t>
  </si>
  <si>
    <t>1,562</t>
  </si>
  <si>
    <t>G.Rd       1,869 - 0,319</t>
  </si>
  <si>
    <t xml:space="preserve">G.Ag       1,499 - 0,290         </t>
  </si>
  <si>
    <t xml:space="preserve">G.Ad.      1,919 - 0,364          </t>
  </si>
  <si>
    <t>1,209  VS  1,409</t>
  </si>
  <si>
    <t>1,209  VS  1,239</t>
  </si>
  <si>
    <t>1,550 VS  1,749</t>
  </si>
  <si>
    <t>1,562  VS  1,729</t>
  </si>
  <si>
    <t>1,209  VS  1,379</t>
  </si>
  <si>
    <t>1,550  VS  1650</t>
  </si>
  <si>
    <t>1,209  VS  1,299</t>
  </si>
  <si>
    <t>Biquimicos, Lda        G. AD</t>
  </si>
  <si>
    <t>1,701  VS  1,999</t>
  </si>
  <si>
    <t>1,209  VS  1,309</t>
  </si>
  <si>
    <t>&gt;  22 %</t>
  </si>
  <si>
    <t>Summer Parasigm</t>
  </si>
  <si>
    <t>Terras de São José de Botas</t>
  </si>
  <si>
    <t>o</t>
  </si>
  <si>
    <t>G. 98       2,069 - 0,348</t>
  </si>
  <si>
    <t>1,560</t>
  </si>
  <si>
    <t>1,173</t>
  </si>
  <si>
    <t>1,565</t>
  </si>
  <si>
    <t>1,721</t>
  </si>
  <si>
    <t>1,584</t>
  </si>
  <si>
    <t>G.Rd       1,889 - 0,329</t>
  </si>
  <si>
    <t xml:space="preserve">G.Ag       1,469 - 0,296         </t>
  </si>
  <si>
    <t xml:space="preserve">G.Ad.      1,939 - 0,374          </t>
  </si>
  <si>
    <t>G. 95       1,869 - 0,285</t>
  </si>
  <si>
    <t>1,173  VS  1,253</t>
  </si>
  <si>
    <t>1,173  VS  1,254</t>
  </si>
  <si>
    <t>1,173  VS  1,293</t>
  </si>
  <si>
    <t>1,466</t>
  </si>
  <si>
    <t>1,088</t>
  </si>
  <si>
    <t>1,471</t>
  </si>
  <si>
    <t>1,647</t>
  </si>
  <si>
    <t>G.Rd       1,789 - 0,323</t>
  </si>
  <si>
    <t xml:space="preserve">G.Ag       1,369 - 0,281         </t>
  </si>
  <si>
    <t xml:space="preserve">G.Ad.      1,839 - 0,368         </t>
  </si>
  <si>
    <t>G. 98       1,989 - 0,342</t>
  </si>
  <si>
    <t>1,511</t>
  </si>
  <si>
    <t>G. 95       1,789 - 0,278</t>
  </si>
  <si>
    <t>1,088  VS  1,219</t>
  </si>
  <si>
    <t>Casa Agrícola Monte do Pasto II</t>
  </si>
  <si>
    <t>5979.65</t>
  </si>
  <si>
    <t>1088  VS  1188</t>
  </si>
  <si>
    <t>1,721  VS  1,921</t>
  </si>
  <si>
    <t>1,088  VS  1,105</t>
  </si>
  <si>
    <t>1,466  VS  1,484</t>
  </si>
  <si>
    <t>1,088  VS  1.184</t>
  </si>
  <si>
    <t>1,466  VS  1,589</t>
  </si>
  <si>
    <t>BVSerpa-1ª-24/10/2018  /  90º/453,000 Lits</t>
  </si>
  <si>
    <t>1,466  VS  1,521</t>
  </si>
  <si>
    <t>Comenda soc Agr.</t>
  </si>
  <si>
    <t>1,466  VS  1,604</t>
  </si>
  <si>
    <t>1,088  VS  1,188</t>
  </si>
  <si>
    <t>1,088  VS  1,138</t>
  </si>
  <si>
    <t>1.466  VS  1,566</t>
  </si>
  <si>
    <t>Soc. Agr. Monte Novo e Figueirinha, Lda</t>
  </si>
  <si>
    <t>1,466  VS  1,516</t>
  </si>
  <si>
    <t>1,088  VS  1,038</t>
  </si>
  <si>
    <t>Francisco José Agudo Baleizão</t>
  </si>
  <si>
    <t>1,466  VS  1,566</t>
  </si>
  <si>
    <t>José Marques Bossa</t>
  </si>
  <si>
    <t>1,088  VS  1,168</t>
  </si>
  <si>
    <t>Soc Agric. Dos Daruais</t>
  </si>
  <si>
    <t xml:space="preserve">            PVP  /    DESC</t>
  </si>
  <si>
    <t>1,528</t>
  </si>
  <si>
    <t>1,144</t>
  </si>
  <si>
    <t>1,533</t>
  </si>
  <si>
    <t>1,639</t>
  </si>
  <si>
    <t>1,503</t>
  </si>
  <si>
    <t>G.Rd      1,849 - 0,321</t>
  </si>
  <si>
    <t xml:space="preserve">G.Ag      1,419 - 0,275         </t>
  </si>
  <si>
    <t xml:space="preserve">G.Ad.     1,899 - 0,366         </t>
  </si>
  <si>
    <t>G. 98      1,989 - 0,35</t>
  </si>
  <si>
    <t>G. 95      1,789 - 0,286</t>
  </si>
  <si>
    <t>WoodConcept</t>
  </si>
  <si>
    <t>1,528  VS  1,628</t>
  </si>
  <si>
    <t>1,144  VS  1,244</t>
  </si>
  <si>
    <t>1,134  VS  1.234</t>
  </si>
  <si>
    <t>1,518  VS  1,618</t>
  </si>
  <si>
    <t>Herdadedo Moinho, Lda</t>
  </si>
  <si>
    <t>1,144  VS  1,269</t>
  </si>
  <si>
    <t xml:space="preserve">G.Ag      1,409 - 0,275         </t>
  </si>
  <si>
    <t>1,521</t>
  </si>
  <si>
    <t>1,526</t>
  </si>
  <si>
    <t>1,666</t>
  </si>
  <si>
    <t>1,530</t>
  </si>
  <si>
    <t>G.Rd      1,839 - 0,318</t>
  </si>
  <si>
    <t>1,134</t>
  </si>
  <si>
    <t xml:space="preserve">G.Ad.     1,889 -0,363         </t>
  </si>
  <si>
    <t>G. 98      2,009 - 0,343</t>
  </si>
  <si>
    <t>G. 95      1,809 - 0,279</t>
  </si>
  <si>
    <t>1,134  VS  1,214</t>
  </si>
  <si>
    <t>1,521  VS  1,639</t>
  </si>
  <si>
    <t>1,134  VS  1,234</t>
  </si>
  <si>
    <t>Soc Ag Vale de Judeu, Lda</t>
  </si>
  <si>
    <t>1,530  VS  1,730</t>
  </si>
  <si>
    <t>Sociedade das Albernoas Soc. Agrícola</t>
  </si>
  <si>
    <t>1,521  VS  1,621</t>
  </si>
  <si>
    <t>Coop-. Beringel</t>
  </si>
  <si>
    <t>1,134  VS  1,224</t>
  </si>
  <si>
    <t>BVSerpa-1ª-24/10/2018  /  91º/457,000 Lits</t>
  </si>
  <si>
    <t>1,526  VS  1,576</t>
  </si>
  <si>
    <t>1,134  VS  1,194</t>
  </si>
  <si>
    <t>&lt;  65%</t>
  </si>
  <si>
    <t>&lt; 17,5 %</t>
  </si>
  <si>
    <t>2017 - 1.314.800 
2018 - 1'439'100
2019 - 1'823.000 2020 - 2.249.050 2021 - 1.876.180  2022 - 1,704,595</t>
  </si>
  <si>
    <t>&lt; 60%</t>
  </si>
  <si>
    <t>P. Fat.</t>
  </si>
  <si>
    <t>P. Comp.</t>
  </si>
  <si>
    <t>OBS.</t>
  </si>
  <si>
    <t>1,149</t>
  </si>
  <si>
    <t>1,733</t>
  </si>
  <si>
    <t>1,598</t>
  </si>
  <si>
    <t>1,149  VS  1,219</t>
  </si>
  <si>
    <t>1,149  VS  1,249</t>
  </si>
  <si>
    <t>Cooperativa  Beringel</t>
  </si>
  <si>
    <t>1,149  VS  1,269</t>
  </si>
  <si>
    <t>1,507</t>
  </si>
  <si>
    <t>1,110</t>
  </si>
  <si>
    <t>1,525</t>
  </si>
  <si>
    <t>1,581</t>
  </si>
  <si>
    <t>1,667</t>
  </si>
  <si>
    <t>G.Rd       1,829 - 0,322</t>
  </si>
  <si>
    <t xml:space="preserve">G.Ag       1,379 - 0,269         </t>
  </si>
  <si>
    <t xml:space="preserve">G.Ad.      1,879 - 0,354          </t>
  </si>
  <si>
    <t>G. 95       1,809 - 0,228</t>
  </si>
  <si>
    <t>G. 98       1,959 - 0,292</t>
  </si>
  <si>
    <t>1,110  VS  1,149</t>
  </si>
  <si>
    <t>1,110  VS  1,240</t>
  </si>
  <si>
    <t>1,110  VS  1,230</t>
  </si>
  <si>
    <t>1,110  VS  1,210</t>
  </si>
  <si>
    <t>Jose Francisco Guerreiro Unipessoal, Lda</t>
  </si>
  <si>
    <t>1,507  VS  1,644</t>
  </si>
  <si>
    <t>1,110  VS  1,194</t>
  </si>
  <si>
    <t>1,507  VS  1,629</t>
  </si>
  <si>
    <t>Coop. Agrícola  de Beringel</t>
  </si>
  <si>
    <t>BVSerpa-1ª-24/10/2018  /  92º/461,000 Lits</t>
  </si>
  <si>
    <t>1,507  VS  1,607</t>
  </si>
  <si>
    <t>1,507  VS  1,567</t>
  </si>
  <si>
    <t>16//01/2023</t>
  </si>
  <si>
    <t>6ª Fª C,</t>
  </si>
  <si>
    <t>1,523</t>
  </si>
  <si>
    <t>G.Rd       1,834 - 0,311</t>
  </si>
  <si>
    <t>1,125</t>
  </si>
  <si>
    <t xml:space="preserve">G.Ag       1,384 - 0,259         </t>
  </si>
  <si>
    <t>1,540</t>
  </si>
  <si>
    <t xml:space="preserve">G.Ad.      1,884 - 0,344          </t>
  </si>
  <si>
    <t>1,601</t>
  </si>
  <si>
    <t>G. 95       1,809 - 0,208</t>
  </si>
  <si>
    <t>1,685</t>
  </si>
  <si>
    <t>G. 98       1,959 - 0,274</t>
  </si>
  <si>
    <t>1,125  VS  1,160</t>
  </si>
  <si>
    <t>1,125  VS  1,199</t>
  </si>
  <si>
    <t>1,125  VS  1,225</t>
  </si>
  <si>
    <t>1,523  VS  1,614</t>
  </si>
  <si>
    <t>J.P. A. Silva, Lda</t>
  </si>
  <si>
    <t>1,540  VS 1,590</t>
  </si>
  <si>
    <t>1,523  VS  1,623</t>
  </si>
  <si>
    <t>Monte Novo da Figueirinha, Lda</t>
  </si>
  <si>
    <t xml:space="preserve">G.Ad.      1,919 - 0,344          </t>
  </si>
  <si>
    <t>1,553</t>
  </si>
  <si>
    <t>1,152</t>
  </si>
  <si>
    <t>1,568</t>
  </si>
  <si>
    <t>1,646</t>
  </si>
  <si>
    <t>1,730</t>
  </si>
  <si>
    <t>G.Rd       1,869 - 0,316</t>
  </si>
  <si>
    <t xml:space="preserve">G.Ag       1,399 - 0,247         </t>
  </si>
  <si>
    <t>1,152  VS  1,202</t>
  </si>
  <si>
    <t>G. 95       1,869 - 0,223</t>
  </si>
  <si>
    <t>G. 98       2,029 - 0,299</t>
  </si>
  <si>
    <t>1,646  VS  1,696</t>
  </si>
  <si>
    <t>1,152  VS  1,252</t>
  </si>
  <si>
    <t>1,553  VS  1,669</t>
  </si>
  <si>
    <t>1,553  VS  1,749</t>
  </si>
  <si>
    <t>1,152  VS  1,279</t>
  </si>
  <si>
    <t>1,553  VS   1,653</t>
  </si>
  <si>
    <t>Coop. Agric. Beringel</t>
  </si>
  <si>
    <t>BVSerpa-1ª-24/10/2018  /  93º/466,000 Lits</t>
  </si>
  <si>
    <t>1,152  VS  1,214</t>
  </si>
  <si>
    <t>1,553  VS  1,684</t>
  </si>
  <si>
    <t>1,553  VS  1,653</t>
  </si>
  <si>
    <t>1,152  VS  1,299</t>
  </si>
  <si>
    <t>1,553  VS  1,649</t>
  </si>
  <si>
    <t>JPA Silva, Lda</t>
  </si>
  <si>
    <t>1,152  VS  1,162</t>
  </si>
  <si>
    <t>1,561</t>
  </si>
  <si>
    <t>G.Rd       1,879 - 0,318</t>
  </si>
  <si>
    <t>1,160</t>
  </si>
  <si>
    <t xml:space="preserve">G.Ag       1,409 - 0,249         </t>
  </si>
  <si>
    <t>1,578</t>
  </si>
  <si>
    <t>1,680</t>
  </si>
  <si>
    <t>1,764</t>
  </si>
  <si>
    <t>G. 98       2,069 - 0,305</t>
  </si>
  <si>
    <t>G. 95       1,909 - 0,229</t>
  </si>
  <si>
    <t xml:space="preserve">G.Ad.      1,929 - 0,351          </t>
  </si>
  <si>
    <t>&lt; 86 %</t>
  </si>
  <si>
    <t>Desv Mês Hom. 2022</t>
  </si>
  <si>
    <t>&lt; 94 %</t>
  </si>
  <si>
    <t xml:space="preserve">2017 - 1.314.800 
2018 - 1'439'100
2019 - 1'823.000 2020 - 2.249.050 2021 - 1.876.180  2022 - 1,704,595 2023 - </t>
  </si>
  <si>
    <t>Verissimo Batista Agricultura</t>
  </si>
  <si>
    <t>1,160  VS  1,280</t>
  </si>
  <si>
    <t>1,160  VS  1,210</t>
  </si>
  <si>
    <t>1,578  VS 1,618</t>
  </si>
  <si>
    <t>Agro Alentejo,Lda</t>
  </si>
  <si>
    <t>1,160  VS  1,289</t>
  </si>
  <si>
    <t>Pestana e Filha, Lda</t>
  </si>
  <si>
    <t>Biqimicos, Lda</t>
  </si>
  <si>
    <t>Coop. Ag Beja e Brinches   (Pias)</t>
  </si>
  <si>
    <t>1,465</t>
  </si>
  <si>
    <t>1,071</t>
  </si>
  <si>
    <t>1,482</t>
  </si>
  <si>
    <t>1,606</t>
  </si>
  <si>
    <t>G.Rd       1,774 - 0,309</t>
  </si>
  <si>
    <t xml:space="preserve">G.Ag       1,314 - 0,243         </t>
  </si>
  <si>
    <t xml:space="preserve">G.Ad.      1,824 - 0,342        </t>
  </si>
  <si>
    <t>G. 95       1,834 - 0,228</t>
  </si>
  <si>
    <t>1,690</t>
  </si>
  <si>
    <t>G. 98       1,994 - 0,304</t>
  </si>
  <si>
    <t xml:space="preserve">1,071  VS  1,129 </t>
  </si>
  <si>
    <t>1,071  VS  1,171</t>
  </si>
  <si>
    <t>1,465  VS  1,515</t>
  </si>
  <si>
    <t>1,482  VS  1,542</t>
  </si>
  <si>
    <t>1,071  VS  1,181</t>
  </si>
  <si>
    <t>1,071  VS  1.191</t>
  </si>
  <si>
    <t>BVSerpa-1ª-24/10/2018  /  94º/470,500 Lits</t>
  </si>
  <si>
    <t>Sociedade dasAlbernoas Sociedade Agrícola SA</t>
  </si>
  <si>
    <t>G. 95       1,829 - 0,228</t>
  </si>
  <si>
    <t>G. 98       1,989 - 0,304</t>
  </si>
  <si>
    <t>1,430</t>
  </si>
  <si>
    <t>G.Rd       1,734 - 0,304</t>
  </si>
  <si>
    <t>1,039</t>
  </si>
  <si>
    <t xml:space="preserve">G.Ag       1,279 - 0,240        </t>
  </si>
  <si>
    <t>1,039  VS  1,099</t>
  </si>
  <si>
    <t>Transportes Pontuais, Lda</t>
  </si>
  <si>
    <t>1,430  VS  1,534</t>
  </si>
  <si>
    <t>1,039  VS  1,139</t>
  </si>
  <si>
    <t>FEV</t>
  </si>
  <si>
    <t>GA</t>
  </si>
  <si>
    <t>GA-V</t>
  </si>
  <si>
    <t>G.Rd      1,879 - 0,329</t>
  </si>
  <si>
    <t xml:space="preserve">G.Ag      1,429 - 0,280         </t>
  </si>
  <si>
    <t xml:space="preserve">G.Ad.     1,929 - 0,374          </t>
  </si>
  <si>
    <t>G. 98      2,079 - 0,346</t>
  </si>
  <si>
    <t>G. 95      1,879 - 0,281</t>
  </si>
  <si>
    <t>1,039  VS  1,089</t>
  </si>
  <si>
    <t>1,430  VS  1,530</t>
  </si>
  <si>
    <t>Gas 95/98</t>
  </si>
  <si>
    <t>Fenando Manuel Contente nCabaça</t>
  </si>
  <si>
    <t>1,430  VS  1,549</t>
  </si>
  <si>
    <t>1,039  VS  1,159</t>
  </si>
  <si>
    <t>Francisco Fialho Janeiro</t>
  </si>
  <si>
    <t>1,447</t>
  </si>
  <si>
    <t xml:space="preserve">G.Ad.      1,784 - 0,337        </t>
  </si>
  <si>
    <t>1,447  VS  1,507</t>
  </si>
  <si>
    <t>Marques Bossa, Lda</t>
  </si>
  <si>
    <t>3,617,50</t>
  </si>
  <si>
    <t>1,430  VS  1,570</t>
  </si>
  <si>
    <t>G. 98       1,999 - 0,304</t>
  </si>
  <si>
    <t>1,049  VS  1,169</t>
  </si>
  <si>
    <t>1,049  VS  1,098</t>
  </si>
  <si>
    <t>1,446</t>
  </si>
  <si>
    <t>1,054</t>
  </si>
  <si>
    <t>1,451</t>
  </si>
  <si>
    <t>1,610</t>
  </si>
  <si>
    <t>1,695</t>
  </si>
  <si>
    <t>G.Rd       1,739 - 0,293</t>
  </si>
  <si>
    <t xml:space="preserve">G.Ag       1,289 - 0,235        </t>
  </si>
  <si>
    <t xml:space="preserve">G.Ad.      1,789 - 0,338        </t>
  </si>
  <si>
    <t>G. 95       1,839 - 0,229</t>
  </si>
  <si>
    <t xml:space="preserve"> 20/02/2023</t>
  </si>
  <si>
    <t>1,054  VS  1,159</t>
  </si>
  <si>
    <t>Manuel Garcia Unipessoal, Lda</t>
  </si>
  <si>
    <t>1,054  VS  1,134</t>
  </si>
  <si>
    <t>1,054  VS  1,154</t>
  </si>
  <si>
    <t>Manuel Francisco Casadinho Parrinha Herdºs</t>
  </si>
  <si>
    <t xml:space="preserve">Jorge António Vargas  Quiroga </t>
  </si>
  <si>
    <t>1,054  VS  1,139</t>
  </si>
  <si>
    <t>6ª ?</t>
  </si>
  <si>
    <t xml:space="preserve"> 27//02/2023</t>
  </si>
  <si>
    <t>Postos. 02/ 2023</t>
  </si>
  <si>
    <t>Sociedade das Albernoas Soc Agr. S.A.</t>
  </si>
  <si>
    <t>BVSerpa-1ª-24/10/2018    /  95º/475,000 Lits</t>
  </si>
  <si>
    <t>1,424</t>
  </si>
  <si>
    <t>1,034</t>
  </si>
  <si>
    <t>1,429</t>
  </si>
  <si>
    <t>1,597</t>
  </si>
  <si>
    <t>1,682</t>
  </si>
  <si>
    <t>G.Rd       1,709 - 0,285</t>
  </si>
  <si>
    <t xml:space="preserve">G.Ag       1,264 - 0,23        </t>
  </si>
  <si>
    <t xml:space="preserve">G.Ad.      1,759 - 0,330       </t>
  </si>
  <si>
    <t>G. 95       1,829 - 0,232</t>
  </si>
  <si>
    <t>G. 98       1,989 - 0,307</t>
  </si>
  <si>
    <t>1,034  VS  1,084</t>
  </si>
  <si>
    <t>1,424  VS 1,474</t>
  </si>
  <si>
    <t>1,682  VS  1,929</t>
  </si>
  <si>
    <t>1,424  VS  1,524</t>
  </si>
  <si>
    <t>1,424  VS  1,474</t>
  </si>
  <si>
    <t>1,682  VS  1,782</t>
  </si>
  <si>
    <t>1,034  VS  1,134</t>
  </si>
  <si>
    <t>&lt; 71 %</t>
  </si>
  <si>
    <t xml:space="preserve"> 01//03/2023</t>
  </si>
  <si>
    <t>1,034  VS  1,184</t>
  </si>
  <si>
    <t>1,424  VS  1,509</t>
  </si>
  <si>
    <t>Velesu, Lda</t>
  </si>
  <si>
    <t>1,034  VS  1,094</t>
  </si>
  <si>
    <t>1,034  VS  1,079</t>
  </si>
  <si>
    <t>Manuel Fernando Chaveiro Rufino  Alj/Messejana</t>
  </si>
  <si>
    <t>1,429  VS  1,489</t>
  </si>
  <si>
    <t>&lt; 82 %</t>
  </si>
  <si>
    <t>Soc Agricola Condesso e Filhos, Lda</t>
  </si>
  <si>
    <t>1,070</t>
  </si>
  <si>
    <t>1,487</t>
  </si>
  <si>
    <t>1,618</t>
  </si>
  <si>
    <t>1,703</t>
  </si>
  <si>
    <t>G.Rd       1,749 - 0,267</t>
  </si>
  <si>
    <t xml:space="preserve">G.Ag       1,299 - 0,229       </t>
  </si>
  <si>
    <t xml:space="preserve">G.Ad.      1,799 - 0,312       </t>
  </si>
  <si>
    <t>G. 95       1,854 - 0,236</t>
  </si>
  <si>
    <t>G. 98       2,014 - 0,311</t>
  </si>
  <si>
    <t>1,070  VS  1,120</t>
  </si>
  <si>
    <t>1,487  VS  1,547</t>
  </si>
  <si>
    <t xml:space="preserve"> 5//03/2023</t>
  </si>
  <si>
    <t xml:space="preserve"> 13/03/2023</t>
  </si>
  <si>
    <t>Mapa Dª Ana</t>
  </si>
  <si>
    <t>Sociedadfe Agricola da Russiana, Lda</t>
  </si>
  <si>
    <t>1,039  VS  1,170</t>
  </si>
  <si>
    <t>1,039  VS  1,129</t>
  </si>
  <si>
    <t>1,462</t>
  </si>
  <si>
    <t>1,051</t>
  </si>
  <si>
    <t>1,467</t>
  </si>
  <si>
    <t>1,624</t>
  </si>
  <si>
    <t>1,709</t>
  </si>
  <si>
    <t>G.Rd       1,719 - 0,257</t>
  </si>
  <si>
    <t xml:space="preserve">G.Ag       1,274 - 0,223       </t>
  </si>
  <si>
    <t xml:space="preserve">G.Ad.      1,769 - 0,302       </t>
  </si>
  <si>
    <t>G. 95       1,854 - 0,230</t>
  </si>
  <si>
    <t>G. 98       2,014 - 0,305</t>
  </si>
  <si>
    <t>1,051  VS  1,154</t>
  </si>
  <si>
    <t>1,624  VS  1,824</t>
  </si>
  <si>
    <t>1,051  VS  1,151</t>
  </si>
  <si>
    <t>BVSerpa-1ª-24/10/2018    /  96º/480,500 Lits</t>
  </si>
  <si>
    <t>Cooperativa Agrícola de Beja e Brinches</t>
  </si>
  <si>
    <t>Manuel Alberto Marques Unip, Lda</t>
  </si>
  <si>
    <t xml:space="preserve"> 20/03/2023</t>
  </si>
  <si>
    <t>Agrodois-Sociedade Agrícola Lda</t>
  </si>
  <si>
    <t>Monte da Faleira Sociedade Agrícola, Lda</t>
  </si>
  <si>
    <t>POSTOS</t>
  </si>
  <si>
    <t>Beatrtiz Cidoncha, Lda</t>
  </si>
  <si>
    <t>G. 95       1,799 - 0,230</t>
  </si>
  <si>
    <t>1,425</t>
  </si>
  <si>
    <t>G.Rd       1,679 - 0,254</t>
  </si>
  <si>
    <t>1,017</t>
  </si>
  <si>
    <t xml:space="preserve">G.Ag       1,244 - 0,227       </t>
  </si>
  <si>
    <t xml:space="preserve">G.Ad.      1,729 - 0,299      </t>
  </si>
  <si>
    <t>1,583</t>
  </si>
  <si>
    <t>1,669</t>
  </si>
  <si>
    <t>G. 98       1,959 - 0,290</t>
  </si>
  <si>
    <t>1,017  VS  1,085</t>
  </si>
  <si>
    <t>1,017  VS  1,124</t>
  </si>
  <si>
    <t>1,017 VS  1,067</t>
  </si>
  <si>
    <t>1,425  VS  1,479</t>
  </si>
  <si>
    <t>1,425  VS  1.485</t>
  </si>
  <si>
    <t>1,017  VS  1,047</t>
  </si>
  <si>
    <t>1,425  VS  1,455</t>
  </si>
  <si>
    <t>1,430  VS  1,480</t>
  </si>
  <si>
    <t>1,017  VS  1,127</t>
  </si>
  <si>
    <t>1,017  VS  1,067</t>
  </si>
  <si>
    <t>1,017  VS  1,117</t>
  </si>
  <si>
    <t>Sociedade Agrícola da Namorada</t>
  </si>
  <si>
    <t>1,425  VS  1,475</t>
  </si>
  <si>
    <t>1,017  VS  01,117</t>
  </si>
  <si>
    <t>Sociedade Agrícola da Figueirinha, Lda</t>
  </si>
  <si>
    <t xml:space="preserve"> 27/03/2023</t>
  </si>
  <si>
    <t>Bossa</t>
  </si>
  <si>
    <t>Inês Palácio Portega</t>
  </si>
  <si>
    <t xml:space="preserve">T FUEL total </t>
  </si>
  <si>
    <t>1,418</t>
  </si>
  <si>
    <t>1,011</t>
  </si>
  <si>
    <t>1,433</t>
  </si>
  <si>
    <t>G.Rd       1,669 - 0,251</t>
  </si>
  <si>
    <t xml:space="preserve">G.Ag       1,239 - 0,228       </t>
  </si>
  <si>
    <t xml:space="preserve">G.Ad.      1,719 - 0,286      </t>
  </si>
  <si>
    <t>G. 95       1,814 - 0,208</t>
  </si>
  <si>
    <t>G. 98       1,974 - 0,284</t>
  </si>
  <si>
    <t>1,418  VS  1,475</t>
  </si>
  <si>
    <t>1,011  VS  1,091</t>
  </si>
  <si>
    <t>1,418  VS  1,498</t>
  </si>
  <si>
    <t>1,011  VS  1,117</t>
  </si>
  <si>
    <t>1,011  VS  1,137</t>
  </si>
  <si>
    <t>Coop. Beja             1,008</t>
  </si>
  <si>
    <t>Coop. Beja             1,4145</t>
  </si>
  <si>
    <t>1,011  VS  1,111</t>
  </si>
  <si>
    <t>Rui Emmanuelle Borralho Gouveia</t>
  </si>
  <si>
    <t>1,418  VS  1,518</t>
  </si>
  <si>
    <t>&lt; 80 %</t>
  </si>
  <si>
    <t>&lt; 40 %</t>
  </si>
  <si>
    <t xml:space="preserve"> 03/04/2023</t>
  </si>
  <si>
    <t/>
  </si>
  <si>
    <t>1,400</t>
  </si>
  <si>
    <t>0,955</t>
  </si>
  <si>
    <t>1,415</t>
  </si>
  <si>
    <t>1,635</t>
  </si>
  <si>
    <t>1,719</t>
  </si>
  <si>
    <t>G.Rd       1,659 - 0,259</t>
  </si>
  <si>
    <t xml:space="preserve">G.Ag       1,229 - 0,274       </t>
  </si>
  <si>
    <t xml:space="preserve">G.Ad.      1,709 - 0,294      </t>
  </si>
  <si>
    <t>G. 95       1,844 - 0,209</t>
  </si>
  <si>
    <t>G. 98       1,999 - 0,280</t>
  </si>
  <si>
    <t>1,400  VS  1,474</t>
  </si>
  <si>
    <t>1,400  VS  1,480</t>
  </si>
  <si>
    <t>1,415  VS  1,450</t>
  </si>
  <si>
    <t>0,955  VS  0,990</t>
  </si>
  <si>
    <t>0,955  VS  1,044</t>
  </si>
  <si>
    <t>0,955  VS  0,999</t>
  </si>
  <si>
    <t>1,380  VS  1,400</t>
  </si>
  <si>
    <t>0,955  VS  0,980</t>
  </si>
  <si>
    <t>0,955  VS  1,055</t>
  </si>
  <si>
    <t>0,955  VS  1,035</t>
  </si>
  <si>
    <t>1,400  VS  1,459</t>
  </si>
  <si>
    <t>BVSerpa-1ª-24/10/2018    /  97º/487,000 Lits</t>
  </si>
  <si>
    <t>1400  VS  1,439</t>
  </si>
  <si>
    <t>Manuel Rodrigues Sá Serinoo</t>
  </si>
  <si>
    <t>0,955  VS  1,065</t>
  </si>
  <si>
    <t xml:space="preserve"> 10/04/2023</t>
  </si>
  <si>
    <t>0,955  VS  0,1065</t>
  </si>
  <si>
    <t>G.Rd       1,669 - 0,259</t>
  </si>
  <si>
    <t xml:space="preserve">G.Ag       1,239 - 0,274       </t>
  </si>
  <si>
    <t xml:space="preserve">G.Ad.      1,719 - 0,294      </t>
  </si>
  <si>
    <t>G. 98       2,014 - 0,280</t>
  </si>
  <si>
    <t>1,413</t>
  </si>
  <si>
    <t>1,006</t>
  </si>
  <si>
    <t>1,428</t>
  </si>
  <si>
    <t>1,006  VS  1,050</t>
  </si>
  <si>
    <t>1,006  VS  1,106</t>
  </si>
  <si>
    <t>Soc. Agricola da Figueirinha, Lda</t>
  </si>
  <si>
    <t>1,006  VS  1,126</t>
  </si>
  <si>
    <t>1,650</t>
  </si>
  <si>
    <t>G. 95       1,854 - 0,204</t>
  </si>
  <si>
    <t>Amilcar Guerreiro Charraz /Luis Carlos Sousa</t>
  </si>
  <si>
    <t xml:space="preserve"> 17/04/2023</t>
  </si>
  <si>
    <t>Manuel Francisco Casadinho Parrinha Herdos</t>
  </si>
  <si>
    <t>Soc Agr. Da Figueirinha, Lda</t>
  </si>
  <si>
    <t>Soc Ag Monte das Lanças</t>
  </si>
  <si>
    <t>Llopis Porrtugal SA</t>
  </si>
  <si>
    <t>0,991</t>
  </si>
  <si>
    <t>0,991  VS 1,091</t>
  </si>
  <si>
    <t>0,991  VS  1,071</t>
  </si>
  <si>
    <t>1,733  VS  1,998</t>
  </si>
  <si>
    <t>1,733  VS  1,850</t>
  </si>
  <si>
    <t>1,396  VS  1,476</t>
  </si>
  <si>
    <t>0,991  VS  1,091</t>
  </si>
  <si>
    <t>0,991  VS  1,109</t>
  </si>
  <si>
    <t>1,657</t>
  </si>
  <si>
    <t>1,657  VS  1,784</t>
  </si>
  <si>
    <t xml:space="preserve">G.Ag       1,229 - 0,238      </t>
  </si>
  <si>
    <t>1,411</t>
  </si>
  <si>
    <t>1,739</t>
  </si>
  <si>
    <t xml:space="preserve">G.Ad.      1,709 - 0,298      </t>
  </si>
  <si>
    <t>G. 95       1,854 - 0,197</t>
  </si>
  <si>
    <t>1,396  VS  1,496</t>
  </si>
  <si>
    <t>1,411  VS  1451</t>
  </si>
  <si>
    <t>Manuel Fernando Chaveiro Rufino /Alj. / Messejana</t>
  </si>
  <si>
    <t>0,991  VS  1,062</t>
  </si>
  <si>
    <t>1,408</t>
  </si>
  <si>
    <t>G.Rd       1,659 - 0,251</t>
  </si>
  <si>
    <t xml:space="preserve">0,991  VS  1,091  </t>
  </si>
  <si>
    <t>0,991  VS  1,041</t>
  </si>
  <si>
    <t xml:space="preserve"> 24/04/2023</t>
  </si>
  <si>
    <t>Soc. Agr. Do Monte Novo e Figueirinha, Lda</t>
  </si>
  <si>
    <t>1,376</t>
  </si>
  <si>
    <t>0,961</t>
  </si>
  <si>
    <t>1,689</t>
  </si>
  <si>
    <t>G.Rd       1,649 - 0,273</t>
  </si>
  <si>
    <t xml:space="preserve">G.Ag       1,209 - 0,248      </t>
  </si>
  <si>
    <t xml:space="preserve">G.Ad.      1,699 - 0,309     </t>
  </si>
  <si>
    <t>G. 95       1,824 - 0,218</t>
  </si>
  <si>
    <t>G. 98       1,984 - 0,295</t>
  </si>
  <si>
    <t>1,376  VS  1,464</t>
  </si>
  <si>
    <t>0,961  VS  1,024</t>
  </si>
  <si>
    <t>0,961  VS  1,081</t>
  </si>
  <si>
    <t>1,376  VS  1,498</t>
  </si>
  <si>
    <t>1,376  VS  1,436</t>
  </si>
  <si>
    <t>BVSerpa-1ª-24/10/2018    /  98º/495,000 Lits</t>
  </si>
  <si>
    <t>&gt; 90 %</t>
  </si>
  <si>
    <t>&lt; 39 %</t>
  </si>
  <si>
    <t xml:space="preserve"> 03/05/2023</t>
  </si>
  <si>
    <t>H. Uva S.A.</t>
  </si>
  <si>
    <t>Paulo André Garrido Herdeiros, Lda</t>
  </si>
  <si>
    <t>1,368</t>
  </si>
  <si>
    <t>0,951</t>
  </si>
  <si>
    <t>1,383</t>
  </si>
  <si>
    <t>1,592</t>
  </si>
  <si>
    <t>1,674</t>
  </si>
  <si>
    <t>G.Rd       1,649 - 0,281</t>
  </si>
  <si>
    <t xml:space="preserve">G.Ag       1,209 - 0,258      </t>
  </si>
  <si>
    <t xml:space="preserve">G.Ad.      1,699 - 0,316    </t>
  </si>
  <si>
    <t>G. 95       1,824 - 0,232</t>
  </si>
  <si>
    <t>G. 98       1,984 - 0,310</t>
  </si>
  <si>
    <t>0,951  VS  1,031</t>
  </si>
  <si>
    <t>0,951  VS  1,001</t>
  </si>
  <si>
    <t>1,383  VS  1,433</t>
  </si>
  <si>
    <t>1,368  VS  1,449</t>
  </si>
  <si>
    <t>0,961  VS  1,111</t>
  </si>
  <si>
    <t>0,951  VS  1,041</t>
  </si>
  <si>
    <t>Farol da Roca, Lda,</t>
  </si>
  <si>
    <t>0,951 VS  1,063</t>
  </si>
  <si>
    <t>0,951  VS  1,011</t>
  </si>
  <si>
    <t xml:space="preserve"> 08/05/2023</t>
  </si>
  <si>
    <t>1,319</t>
  </si>
  <si>
    <t>0,906</t>
  </si>
  <si>
    <t>1,334</t>
  </si>
  <si>
    <t>1,594</t>
  </si>
  <si>
    <t>0,906  VS  0,976</t>
  </si>
  <si>
    <t>1,319  VS  1,389</t>
  </si>
  <si>
    <t>0,906  VS  0,946</t>
  </si>
  <si>
    <t xml:space="preserve">Monte das Lanças </t>
  </si>
  <si>
    <t>0,906  VS  1,049</t>
  </si>
  <si>
    <t>António Manuel Rocha Parreira</t>
  </si>
  <si>
    <t>1,334  VS 1,374</t>
  </si>
  <si>
    <t>0,906  VS  0,984</t>
  </si>
  <si>
    <t>1,319  VS  1,414</t>
  </si>
  <si>
    <t>1,334  VS  1,429</t>
  </si>
  <si>
    <t>0,906  VS 0,998</t>
  </si>
  <si>
    <t xml:space="preserve">Terras de S, José de Botas </t>
  </si>
  <si>
    <t>0,906  VS  0,998</t>
  </si>
  <si>
    <t>1,319  VS  1,419</t>
  </si>
  <si>
    <t>G.Rd       1,599 - 0,280</t>
  </si>
  <si>
    <t xml:space="preserve">G.Ag       1,169 - 0,263      </t>
  </si>
  <si>
    <t xml:space="preserve">G.Ad.      1,649 - 0,315    </t>
  </si>
  <si>
    <t>G. 95       1,779 - 0,239</t>
  </si>
  <si>
    <t>G. 98       1,939 - 0,345</t>
  </si>
  <si>
    <t xml:space="preserve"> 15/05/2023</t>
  </si>
  <si>
    <t>1,341</t>
  </si>
  <si>
    <t>0,927</t>
  </si>
  <si>
    <t>1,356</t>
  </si>
  <si>
    <t>1,574</t>
  </si>
  <si>
    <t>1,629</t>
  </si>
  <si>
    <t>G.Rd       1,629 - 0,288</t>
  </si>
  <si>
    <t xml:space="preserve">G.Ag       1,199 - 0,272     </t>
  </si>
  <si>
    <t xml:space="preserve">G.Ad.      1,679 - 0,323   </t>
  </si>
  <si>
    <t>G. 95       1,819 - 0,245</t>
  </si>
  <si>
    <t>G. 98       1,979 - 0,350</t>
  </si>
  <si>
    <t>1,341  VS  1,421</t>
  </si>
  <si>
    <t>0,927  VS  0,997</t>
  </si>
  <si>
    <t>0,927  VS  1,014</t>
  </si>
  <si>
    <t>Cooperativa Agricola de Beingel</t>
  </si>
  <si>
    <t xml:space="preserve"> 22/05/2023</t>
  </si>
  <si>
    <t>Biquimicos,Unip. Lda</t>
  </si>
  <si>
    <t>G.Rd       1,644 - 0,288</t>
  </si>
  <si>
    <t>0,940</t>
  </si>
  <si>
    <t>1,370</t>
  </si>
  <si>
    <t>1,588</t>
  </si>
  <si>
    <t>1,643</t>
  </si>
  <si>
    <t xml:space="preserve">G.Ag       1,214 - 0,274    </t>
  </si>
  <si>
    <t xml:space="preserve">G.Ad.      1,694 - 0,324   </t>
  </si>
  <si>
    <t>G. 95       1,834 - 0,246</t>
  </si>
  <si>
    <t>G. 98       1,994 - 0,351</t>
  </si>
  <si>
    <t>1,356  VS 1,444</t>
  </si>
  <si>
    <t>BVSerpa-1ª-24/10/2018  /  99º  /     501,000 Lits</t>
  </si>
  <si>
    <t>0,940  VS  1,020</t>
  </si>
  <si>
    <t>1,356  VS  1,436</t>
  </si>
  <si>
    <t>1,370  VS  1,410</t>
  </si>
  <si>
    <t>1,356  VS  1,456</t>
  </si>
  <si>
    <t xml:space="preserve">José Marcos Bicho </t>
  </si>
  <si>
    <t>1,643  VS  1,943</t>
  </si>
  <si>
    <t>1,356  VS  1,406</t>
  </si>
  <si>
    <t>0,940  VS  1,029</t>
  </si>
  <si>
    <t>0,940  VS  1,010</t>
  </si>
  <si>
    <t>O  Trevo, Lda</t>
  </si>
  <si>
    <t>Laurentino Barbpsa</t>
  </si>
  <si>
    <t>G.Rd       1,649 - 0,288</t>
  </si>
  <si>
    <t xml:space="preserve">G.Ag       1,219 - 0,274    </t>
  </si>
  <si>
    <t xml:space="preserve">G.Ad.      1,699 - 0,324   </t>
  </si>
  <si>
    <t>G. 95       1,859 - 0,246</t>
  </si>
  <si>
    <t>G. 98       2,019 - 0,351</t>
  </si>
  <si>
    <t>1,359</t>
  </si>
  <si>
    <t>0,943</t>
  </si>
  <si>
    <t>1,373</t>
  </si>
  <si>
    <t>1,612</t>
  </si>
  <si>
    <t>1,668</t>
  </si>
  <si>
    <t>0,943  VS  1,099</t>
  </si>
  <si>
    <t>0,943  VS  1,026</t>
  </si>
  <si>
    <t>1,359  VS  1,439</t>
  </si>
  <si>
    <t>0,943  VS  1,023</t>
  </si>
  <si>
    <t>1,373  VS  1,413</t>
  </si>
  <si>
    <t>0,943  VS  1,043</t>
  </si>
  <si>
    <t>Alexandre Lebre Unioessoal, Lda</t>
  </si>
  <si>
    <t>&lt; 66 %</t>
  </si>
  <si>
    <t>Gas Rod</t>
  </si>
  <si>
    <t>Gas. Agric.</t>
  </si>
  <si>
    <t>Gas. 95/98</t>
  </si>
  <si>
    <t xml:space="preserve"> 29/05/2023</t>
  </si>
  <si>
    <t>Llopis Portugal, S.A.</t>
  </si>
  <si>
    <t>G.Rd       1,664 - 0,288</t>
  </si>
  <si>
    <t xml:space="preserve">G.Ag       1,234 - 0,276    </t>
  </si>
  <si>
    <t xml:space="preserve">G.Ad.      1,714 - 0,324   </t>
  </si>
  <si>
    <t>G. 95       1,864 - 0,246</t>
  </si>
  <si>
    <t>G. 98       2,024 - 0,351</t>
  </si>
  <si>
    <t>0,959</t>
  </si>
  <si>
    <t>1,609</t>
  </si>
  <si>
    <t>1,626</t>
  </si>
  <si>
    <t>0,981</t>
  </si>
  <si>
    <t xml:space="preserve">G.Ag AD 1,284 - 0,303 </t>
  </si>
  <si>
    <t>1,391</t>
  </si>
  <si>
    <t>1,359  VS  1,458</t>
  </si>
  <si>
    <t>0,959  VS  1,114</t>
  </si>
  <si>
    <t>1609  VS  1744</t>
  </si>
  <si>
    <t>1,376  VS  1,456</t>
  </si>
  <si>
    <t>BVSerpa-1ª-24/10/2018  /  100º  /     505,500 Lits</t>
  </si>
  <si>
    <t>1,376  VS 1,464</t>
  </si>
  <si>
    <t>0,959   VS   1,049</t>
  </si>
  <si>
    <t>1,376  VS  1,479</t>
  </si>
  <si>
    <t>Biquimicos Unip. Lda</t>
  </si>
  <si>
    <t>1,391  VS  1,428</t>
  </si>
  <si>
    <t>0,959  VS  1,049</t>
  </si>
  <si>
    <t>Cooperativa Agrícola Beringel ( Mte. Cortes )</t>
  </si>
  <si>
    <t>1,398</t>
  </si>
  <si>
    <t>0,979</t>
  </si>
  <si>
    <t>1,002</t>
  </si>
  <si>
    <t>1,630</t>
  </si>
  <si>
    <t>G.Rd       1,689 - 0,291</t>
  </si>
  <si>
    <t xml:space="preserve">G.Ag       1,259 - 0,280   </t>
  </si>
  <si>
    <t xml:space="preserve">G.Ag AD 1,309 - 0,307 </t>
  </si>
  <si>
    <t xml:space="preserve">G.Ad.      1,739 - 0,326   </t>
  </si>
  <si>
    <t>G. 95       1,884 - 0,254</t>
  </si>
  <si>
    <t>G. 98       2,044 - 0,397</t>
  </si>
  <si>
    <t>0,979  VS  1,039</t>
  </si>
  <si>
    <t>0,979  VS  1,019</t>
  </si>
  <si>
    <t>1,398  VS  1,478</t>
  </si>
  <si>
    <t>0,979  VS  1,079</t>
  </si>
  <si>
    <t>Soc. Agr. Paço do Conde, Lda</t>
  </si>
  <si>
    <t>0,979   VS  1,079</t>
  </si>
  <si>
    <t>António Maria Cabral Fialho / Barrancos</t>
  </si>
  <si>
    <t>Francisco Baleizão</t>
  </si>
  <si>
    <t>1,401</t>
  </si>
  <si>
    <t>0,980</t>
  </si>
  <si>
    <t>1,416</t>
  </si>
  <si>
    <t>1,627</t>
  </si>
  <si>
    <t>G.Rd       1,689 - 0,288</t>
  </si>
  <si>
    <t xml:space="preserve">G.Ag       1,259 - 0,279  </t>
  </si>
  <si>
    <t xml:space="preserve">G.Ad.      1,739 - 0,323   </t>
  </si>
  <si>
    <t>G. 95       1,859 - 0,249</t>
  </si>
  <si>
    <t>G. 98       2,019 - 0,392</t>
  </si>
  <si>
    <t>1401  VS  1469</t>
  </si>
  <si>
    <t>0,980  VS  1,139</t>
  </si>
  <si>
    <t>0,980  VS  1,074</t>
  </si>
  <si>
    <t>0,980  VS  1,080</t>
  </si>
  <si>
    <t>0,980  VS    1,080</t>
  </si>
  <si>
    <t>1,401  VS  1,501</t>
  </si>
  <si>
    <t>Faias e Chã, Lda</t>
  </si>
  <si>
    <t>0,980  VS  1,030</t>
  </si>
  <si>
    <t>1401  VS  1,499</t>
  </si>
  <si>
    <t>Verissímo Batista, Lda</t>
  </si>
  <si>
    <t>1,416  VS  1,456</t>
  </si>
  <si>
    <t>0,980   VS  1,030</t>
  </si>
  <si>
    <t>G.Rd       1,709 - 0,288</t>
  </si>
  <si>
    <t xml:space="preserve">G.Ag       1,274 - 0,279  </t>
  </si>
  <si>
    <t xml:space="preserve">G.Ad.      1,759 - 0,323   </t>
  </si>
  <si>
    <t>1,009</t>
  </si>
  <si>
    <t>1,432</t>
  </si>
  <si>
    <t>1,611</t>
  </si>
  <si>
    <t>1,418  VS  1,524</t>
  </si>
  <si>
    <t>Cooperativa Ag. Berimgel</t>
  </si>
  <si>
    <t>1,009  VS  1,109</t>
  </si>
  <si>
    <t>BVSerpa-1ª-24/10/2018  /  101º  /     505,500 Lits</t>
  </si>
  <si>
    <t>1,,009  VS  1,109</t>
  </si>
  <si>
    <t>1,418  VS  1,509</t>
  </si>
  <si>
    <t>H Uva SA</t>
  </si>
  <si>
    <t>1,418  VS  1,458</t>
  </si>
  <si>
    <t>Herdade do Burrinho / Ilídio José Vieira de Matos</t>
  </si>
  <si>
    <t>&lt; 52 %</t>
  </si>
  <si>
    <t>1,396</t>
  </si>
  <si>
    <t>0,975</t>
  </si>
  <si>
    <t>0,998</t>
  </si>
  <si>
    <t>1,571</t>
  </si>
  <si>
    <t>0,975  VS  1,134</t>
  </si>
  <si>
    <t>0,975  VS  1,054</t>
  </si>
  <si>
    <t>G.Rd       1,689 - 0,293</t>
  </si>
  <si>
    <t xml:space="preserve">G.Ag       1,254 - 0,279    </t>
  </si>
  <si>
    <t>G.Ag AD 1,304 - 0,306</t>
  </si>
  <si>
    <t xml:space="preserve">G.Ad.      1,739 - 0,328   </t>
  </si>
  <si>
    <t>G. 95       1,829 - 0,258</t>
  </si>
  <si>
    <t>G. 98       1,989 - 0,401</t>
  </si>
  <si>
    <t>1,396  VS   1,496</t>
  </si>
  <si>
    <t>1,368  VS  1,365</t>
  </si>
  <si>
    <t>G.Rd       1,714 - 0,293</t>
  </si>
  <si>
    <t xml:space="preserve">G.Ad.      1,764 - 0,328   </t>
  </si>
  <si>
    <t>1,421</t>
  </si>
  <si>
    <t>1,020</t>
  </si>
  <si>
    <t>1,436</t>
  </si>
  <si>
    <t>1,593</t>
  </si>
  <si>
    <t xml:space="preserve">G.Ag       1,279 - 0,281    </t>
  </si>
  <si>
    <t>G.Ag AD 1,329 - 0,309</t>
  </si>
  <si>
    <t>G. 95       1,849 - 0,256</t>
  </si>
  <si>
    <t>G. 98       2,009 - 0,398</t>
  </si>
  <si>
    <t>1,421  VS  1.529</t>
  </si>
  <si>
    <t>0,998  VS  1,094</t>
  </si>
  <si>
    <t>0,998  VS  1,098</t>
  </si>
  <si>
    <t>1,421  VS  1,494</t>
  </si>
  <si>
    <t>1,437</t>
  </si>
  <si>
    <t>1,012</t>
  </si>
  <si>
    <t>1,035</t>
  </si>
  <si>
    <t>1,452</t>
  </si>
  <si>
    <t>G.Rd       1,729 - 0,292</t>
  </si>
  <si>
    <t xml:space="preserve">G.Ag       1,289 - 0,277   </t>
  </si>
  <si>
    <t>G.Ag AD 1,339 - 0,304</t>
  </si>
  <si>
    <t xml:space="preserve">G.Ad.      1,779 - 0,327   </t>
  </si>
  <si>
    <t>G. 95       1,869 - 0,260</t>
  </si>
  <si>
    <t>G. 98       2,029 - 0,402</t>
  </si>
  <si>
    <t>1,452  VS  1,502</t>
  </si>
  <si>
    <t>1,437  VS  1,537</t>
  </si>
  <si>
    <t>Marques e Bossa, Lda</t>
  </si>
  <si>
    <t>1,012  VS  1,077</t>
  </si>
  <si>
    <t>1,627  VS  1,979</t>
  </si>
  <si>
    <t>1,012  VS  1,169</t>
  </si>
  <si>
    <t>Rui Emanuelle B. Gouveia</t>
  </si>
  <si>
    <t>1,012  VS  1,104</t>
  </si>
  <si>
    <t>BVSerpa-1ª-24/10/2018  /  102º  /     510,00 Lits</t>
  </si>
  <si>
    <t>1,437  VS  1,529</t>
  </si>
  <si>
    <t>G. 98       2,039 - 0,402</t>
  </si>
  <si>
    <t>1,027</t>
  </si>
  <si>
    <t xml:space="preserve">G.Ag       1,299 - 0,272   </t>
  </si>
  <si>
    <t>G.Rd       1,739 - 0,287</t>
  </si>
  <si>
    <t>1,049</t>
  </si>
  <si>
    <t>1,620</t>
  </si>
  <si>
    <t>1,637</t>
  </si>
  <si>
    <t>G.Ag AD 1,349 - 0,300</t>
  </si>
  <si>
    <t xml:space="preserve">G.Ad.      1,789 - 0,322  </t>
  </si>
  <si>
    <t>G. 95       1,879 - 0,259</t>
  </si>
  <si>
    <t>1,027  VS  1114</t>
  </si>
  <si>
    <t>1,027  VS  1,122</t>
  </si>
  <si>
    <t>1,027  VS  1,127</t>
  </si>
  <si>
    <t>1,452  VS  1,552</t>
  </si>
  <si>
    <t>Manuel Alberto  Marques Unipessoal, Lda</t>
  </si>
  <si>
    <t>1,467  VS  1,517</t>
  </si>
  <si>
    <t>1,027  VS   1,127</t>
  </si>
  <si>
    <t>Beatriz Cidoncha, Lda</t>
  </si>
  <si>
    <t>1,027  VS  1,199</t>
  </si>
  <si>
    <t>1,027  VS  1,077</t>
  </si>
  <si>
    <t>1,452  VS  1,554</t>
  </si>
  <si>
    <t>Cooperativa de Beringel, Lda</t>
  </si>
  <si>
    <t>1,456</t>
  </si>
  <si>
    <t>1,030</t>
  </si>
  <si>
    <t>1,053</t>
  </si>
  <si>
    <t>1,644</t>
  </si>
  <si>
    <t>1,662</t>
  </si>
  <si>
    <t>1,030  VS  1,130</t>
  </si>
  <si>
    <t>G.Rd       1,739 - 0,283</t>
  </si>
  <si>
    <t xml:space="preserve">G.Ag       1,299 - 0,269  </t>
  </si>
  <si>
    <t>G.Ag AD 1,349 - 0,296</t>
  </si>
  <si>
    <t xml:space="preserve">G.Ad.      1,789 - 0,318  </t>
  </si>
  <si>
    <t>G. 95       1,899 - 0,255</t>
  </si>
  <si>
    <t>G. 98       2,059 - 0,397</t>
  </si>
  <si>
    <t>1,030  VS  1,080</t>
  </si>
  <si>
    <t>1,030  VS  1,090</t>
  </si>
  <si>
    <t>1,456  VS  1,536</t>
  </si>
  <si>
    <t>1,471  VS  1,521</t>
  </si>
  <si>
    <t>1,456  VS  1,539</t>
  </si>
  <si>
    <t>BVSerpa-1ª-24/10/2018  /  103º  /     514,500 Lits</t>
  </si>
  <si>
    <t>1,030  VS  1,098</t>
  </si>
  <si>
    <t>Alvaro Ferro unipessoal, Lda</t>
  </si>
  <si>
    <t>A</t>
  </si>
  <si>
    <t>&lt; 14 %</t>
  </si>
  <si>
    <t>&lt; 51 %</t>
  </si>
  <si>
    <t>José Francisco Guerreiro, Unipessoal, Lda</t>
  </si>
  <si>
    <t>G. ROD</t>
  </si>
  <si>
    <t>Monte das Lanças. Lda</t>
  </si>
  <si>
    <t>Terras de S. José de Botas</t>
  </si>
  <si>
    <t>1,094</t>
  </si>
  <si>
    <t>1,117</t>
  </si>
  <si>
    <t>1,541</t>
  </si>
  <si>
    <t>1,711</t>
  </si>
  <si>
    <t>1,728</t>
  </si>
  <si>
    <t>G.Rd       1,839 - 0,313</t>
  </si>
  <si>
    <t xml:space="preserve">G.Ag       1,399 - 0,305    </t>
  </si>
  <si>
    <t>G.Ag AD 1,449 - 0,332</t>
  </si>
  <si>
    <t xml:space="preserve">G.Ad.      1,889 - 0,348   </t>
  </si>
  <si>
    <t>G. 95       1,999 - 0,288</t>
  </si>
  <si>
    <t>G. 98       2,159 - 0,431</t>
  </si>
  <si>
    <t>My Price PP</t>
  </si>
  <si>
    <t>30 Dias</t>
  </si>
  <si>
    <t>MG</t>
  </si>
  <si>
    <t>1,122  VS  1,202</t>
  </si>
  <si>
    <t>1,122  VS  1,210</t>
  </si>
  <si>
    <t>1,557  VS  1,657</t>
  </si>
  <si>
    <t>1,122  VS  1,279</t>
  </si>
  <si>
    <t>Eng Manuel Sobral / José Guerreiro Unip. Lda</t>
  </si>
  <si>
    <t>Entregue</t>
  </si>
  <si>
    <t>1,094  VS  1,214</t>
  </si>
  <si>
    <t>1,094  VS  1,124</t>
  </si>
  <si>
    <t>1,557  VS  1,632</t>
  </si>
  <si>
    <t>Emoções a Campo, Lda</t>
  </si>
  <si>
    <t>1,122  VS 1,222</t>
  </si>
  <si>
    <t>1,122  VS  1,162</t>
  </si>
  <si>
    <t>1,581  VS  1.709</t>
  </si>
  <si>
    <t>1.173  VS  1.273</t>
  </si>
  <si>
    <t>1.173</t>
  </si>
  <si>
    <t>1.273</t>
  </si>
  <si>
    <t>Antonio M. Cabral Fialho</t>
  </si>
  <si>
    <t>Soc. Agr. Vinagrinho</t>
  </si>
  <si>
    <t>1,173  VS  1,344</t>
  </si>
  <si>
    <t>1,738  VS  1,949</t>
  </si>
  <si>
    <t>G.Rd       1,894 - 0,313</t>
  </si>
  <si>
    <t>G.Ag AD 1,505 - 0,332</t>
  </si>
  <si>
    <t xml:space="preserve">G.Ad.      1,944 - 0,348   </t>
  </si>
  <si>
    <t>1,145</t>
  </si>
  <si>
    <t>1,168</t>
  </si>
  <si>
    <t>1,596</t>
  </si>
  <si>
    <t>1,707</t>
  </si>
  <si>
    <t>1,724</t>
  </si>
  <si>
    <t xml:space="preserve">G.Ag       1,454 - 0,309   </t>
  </si>
  <si>
    <t xml:space="preserve"> PP</t>
  </si>
  <si>
    <t>1,145  VS  1,185</t>
  </si>
  <si>
    <t>1,173  VS 1,283</t>
  </si>
  <si>
    <t>1.612  VS  1.722</t>
  </si>
  <si>
    <t>MG/30 D</t>
  </si>
  <si>
    <t>PVP - MG/PP</t>
  </si>
  <si>
    <t>1,622  VS  1,699</t>
  </si>
  <si>
    <t>1,183  VS  1,283</t>
  </si>
  <si>
    <t>1,595</t>
  </si>
  <si>
    <t>1,157</t>
  </si>
  <si>
    <t>1,180</t>
  </si>
  <si>
    <t>1,713</t>
  </si>
  <si>
    <r>
      <t xml:space="preserve">G.Rd       1,909 - </t>
    </r>
    <r>
      <rPr>
        <b/>
        <sz val="12"/>
        <color rgb="FFFF0000"/>
        <rFont val="Calibri"/>
        <family val="2"/>
        <scheme val="minor"/>
      </rPr>
      <t>0,314</t>
    </r>
  </si>
  <si>
    <r>
      <t xml:space="preserve">G.Ag       1,469 - </t>
    </r>
    <r>
      <rPr>
        <b/>
        <sz val="12"/>
        <color rgb="FFFF0000"/>
        <rFont val="Calibri"/>
        <family val="2"/>
        <scheme val="minor"/>
      </rPr>
      <t>0,312</t>
    </r>
    <r>
      <rPr>
        <b/>
        <sz val="12"/>
        <color theme="1"/>
        <rFont val="Calibri"/>
        <family val="2"/>
        <scheme val="minor"/>
      </rPr>
      <t xml:space="preserve">   </t>
    </r>
  </si>
  <si>
    <r>
      <t xml:space="preserve">G.Ag AD 1,519 - </t>
    </r>
    <r>
      <rPr>
        <b/>
        <sz val="12"/>
        <color rgb="FFFF0000"/>
        <rFont val="Calibri"/>
        <family val="2"/>
        <scheme val="minor"/>
      </rPr>
      <t>0,339</t>
    </r>
  </si>
  <si>
    <r>
      <t>G.Ad.      1,959 -</t>
    </r>
    <r>
      <rPr>
        <b/>
        <sz val="12"/>
        <color rgb="FFFF0000"/>
        <rFont val="Calibri"/>
        <family val="2"/>
        <scheme val="minor"/>
      </rPr>
      <t xml:space="preserve"> 0,350</t>
    </r>
    <r>
      <rPr>
        <b/>
        <sz val="12"/>
        <color theme="1"/>
        <rFont val="Calibri"/>
        <family val="2"/>
        <scheme val="minor"/>
      </rPr>
      <t xml:space="preserve">  </t>
    </r>
  </si>
  <si>
    <r>
      <t xml:space="preserve">G. 95       1,999 - </t>
    </r>
    <r>
      <rPr>
        <b/>
        <sz val="12"/>
        <color rgb="FFFF0000"/>
        <rFont val="Calibri"/>
        <family val="2"/>
        <scheme val="minor"/>
      </rPr>
      <t>0,286</t>
    </r>
  </si>
  <si>
    <r>
      <t xml:space="preserve">G. 98       2,159 - </t>
    </r>
    <r>
      <rPr>
        <b/>
        <sz val="12"/>
        <color rgb="FFFF0000"/>
        <rFont val="Calibri"/>
        <family val="2"/>
        <scheme val="minor"/>
      </rPr>
      <t>0,429</t>
    </r>
  </si>
  <si>
    <t>BVSerpa-1ª-24/10/2018  /  104º  /     519,500 Lits</t>
  </si>
  <si>
    <t>1,585  VS  1,699</t>
  </si>
  <si>
    <t>1,599  VS  1,639</t>
  </si>
  <si>
    <r>
      <t xml:space="preserve">G.Ag       1,464 - </t>
    </r>
    <r>
      <rPr>
        <b/>
        <sz val="12"/>
        <color rgb="FFFF0000"/>
        <rFont val="Calibri"/>
        <family val="2"/>
        <scheme val="minor"/>
      </rPr>
      <t>0,312</t>
    </r>
    <r>
      <rPr>
        <b/>
        <sz val="12"/>
        <color theme="1"/>
        <rFont val="Calibri"/>
        <family val="2"/>
        <scheme val="minor"/>
      </rPr>
      <t xml:space="preserve">   </t>
    </r>
  </si>
  <si>
    <t>1,174</t>
  </si>
  <si>
    <t>1,603</t>
  </si>
  <si>
    <t>1,744</t>
  </si>
  <si>
    <r>
      <t xml:space="preserve">G.Rd       1,904 - </t>
    </r>
    <r>
      <rPr>
        <b/>
        <sz val="12"/>
        <color rgb="FFFF0000"/>
        <rFont val="Calibri"/>
        <family val="2"/>
        <scheme val="minor"/>
      </rPr>
      <t>0,316</t>
    </r>
  </si>
  <si>
    <r>
      <t xml:space="preserve">G.Ag AD 1,514 - </t>
    </r>
    <r>
      <rPr>
        <b/>
        <sz val="12"/>
        <color rgb="FFFF0000"/>
        <rFont val="Calibri"/>
        <family val="2"/>
        <scheme val="minor"/>
      </rPr>
      <t>0,340</t>
    </r>
  </si>
  <si>
    <r>
      <t>G.Ad.      1,954 -</t>
    </r>
    <r>
      <rPr>
        <b/>
        <sz val="12"/>
        <color rgb="FFFF0000"/>
        <rFont val="Calibri"/>
        <family val="2"/>
        <scheme val="minor"/>
      </rPr>
      <t xml:space="preserve"> 0,351</t>
    </r>
    <r>
      <rPr>
        <b/>
        <sz val="12"/>
        <color theme="1"/>
        <rFont val="Calibri"/>
        <family val="2"/>
        <scheme val="minor"/>
      </rPr>
      <t xml:space="preserve">  </t>
    </r>
  </si>
  <si>
    <r>
      <t xml:space="preserve">G. 95       2,029 - </t>
    </r>
    <r>
      <rPr>
        <b/>
        <sz val="12"/>
        <color rgb="FFFF0000"/>
        <rFont val="Calibri"/>
        <family val="2"/>
        <scheme val="minor"/>
      </rPr>
      <t>0,285</t>
    </r>
  </si>
  <si>
    <r>
      <t xml:space="preserve">G. 98       2,189 - </t>
    </r>
    <r>
      <rPr>
        <b/>
        <sz val="12"/>
        <color rgb="FFFF0000"/>
        <rFont val="Calibri"/>
        <family val="2"/>
        <scheme val="minor"/>
      </rPr>
      <t>0,428</t>
    </r>
  </si>
  <si>
    <t>Manuel Alberto Marques Unipessoal, Lda</t>
  </si>
  <si>
    <t>1,185  VS  1,285</t>
  </si>
  <si>
    <t>1,180  VS  1,344</t>
  </si>
  <si>
    <t>1,775  VS  1,909</t>
  </si>
  <si>
    <t>1,588  VS  1,719</t>
  </si>
  <si>
    <t>Coop. Beringel, Lda</t>
  </si>
  <si>
    <t>1,157  VS  1,279</t>
  </si>
  <si>
    <t>1,619  VS  1,699</t>
  </si>
  <si>
    <t>1,152  VS  1,199</t>
  </si>
  <si>
    <t>Soc. Agrícola Coelho Palma, Lda</t>
  </si>
  <si>
    <t>Soc Ag. Pec. Herdade do Judeu, Lda</t>
  </si>
  <si>
    <t>1,614</t>
  </si>
  <si>
    <t>1,175</t>
  </si>
  <si>
    <t>1,198</t>
  </si>
  <si>
    <t>1,759</t>
  </si>
  <si>
    <t>1,776</t>
  </si>
  <si>
    <t>António Afonso Mauzinho Raposo</t>
  </si>
  <si>
    <r>
      <t xml:space="preserve">G.Rd       1,929 - </t>
    </r>
    <r>
      <rPr>
        <b/>
        <sz val="12"/>
        <color rgb="FFFF0000"/>
        <rFont val="Calibri"/>
        <family val="2"/>
        <scheme val="minor"/>
      </rPr>
      <t>0,315</t>
    </r>
  </si>
  <si>
    <r>
      <t xml:space="preserve">G.Ag       1,489 - </t>
    </r>
    <r>
      <rPr>
        <b/>
        <sz val="12"/>
        <color rgb="FFFF0000"/>
        <rFont val="Calibri"/>
        <family val="2"/>
        <scheme val="minor"/>
      </rPr>
      <t>0,314</t>
    </r>
    <r>
      <rPr>
        <b/>
        <sz val="12"/>
        <color theme="1"/>
        <rFont val="Calibri"/>
        <family val="2"/>
        <scheme val="minor"/>
      </rPr>
      <t xml:space="preserve">   </t>
    </r>
  </si>
  <si>
    <r>
      <t xml:space="preserve">G.Ag AD 1,539 - </t>
    </r>
    <r>
      <rPr>
        <b/>
        <sz val="12"/>
        <color rgb="FFFF0000"/>
        <rFont val="Calibri"/>
        <family val="2"/>
        <scheme val="minor"/>
      </rPr>
      <t>0,341</t>
    </r>
  </si>
  <si>
    <r>
      <t>G.Ad.      1,979 -</t>
    </r>
    <r>
      <rPr>
        <b/>
        <sz val="12"/>
        <color rgb="FFFF0000"/>
        <rFont val="Calibri"/>
        <family val="2"/>
        <scheme val="minor"/>
      </rPr>
      <t xml:space="preserve"> 0,35</t>
    </r>
    <r>
      <rPr>
        <b/>
        <sz val="12"/>
        <color theme="1"/>
        <rFont val="Calibri"/>
        <family val="2"/>
        <scheme val="minor"/>
      </rPr>
      <t xml:space="preserve">  </t>
    </r>
  </si>
  <si>
    <r>
      <t xml:space="preserve">G. 95       2,049 - </t>
    </r>
    <r>
      <rPr>
        <b/>
        <sz val="12"/>
        <color rgb="FFFF0000"/>
        <rFont val="Calibri"/>
        <family val="2"/>
        <scheme val="minor"/>
      </rPr>
      <t>0,29</t>
    </r>
  </si>
  <si>
    <r>
      <t xml:space="preserve">G. 98       2,209 - </t>
    </r>
    <r>
      <rPr>
        <b/>
        <sz val="12"/>
        <color rgb="FFFF0000"/>
        <rFont val="Calibri"/>
        <family val="2"/>
        <scheme val="minor"/>
      </rPr>
      <t>0,433</t>
    </r>
  </si>
  <si>
    <t>1,203 VS  1,280</t>
  </si>
  <si>
    <t>1,203  VS  1,280</t>
  </si>
  <si>
    <t>1,203  VS  1,265</t>
  </si>
  <si>
    <t>1,203  VS  1,253</t>
  </si>
  <si>
    <t>Freixagro SA</t>
  </si>
  <si>
    <t>1,644  VS  1,744</t>
  </si>
  <si>
    <t>1,203  VS  1,303</t>
  </si>
  <si>
    <t>Manuel Fernando Chaveiro Rufino</t>
  </si>
  <si>
    <t>1,629  VS  1,679</t>
  </si>
  <si>
    <t>1,644  VS  1744</t>
  </si>
  <si>
    <t xml:space="preserve">1,644  VS  1724 </t>
  </si>
  <si>
    <t>1,203  VS  1,298</t>
  </si>
  <si>
    <t>1,175  VS  1,245</t>
  </si>
  <si>
    <t>&lt; 45 %</t>
  </si>
  <si>
    <t>O Trevo, Lda</t>
  </si>
  <si>
    <t>BVSerpa-1ª-24/10/2018  /  105º  /     525,500 Lits</t>
  </si>
  <si>
    <t>1,604  VS  1,719</t>
  </si>
  <si>
    <t>Terras de São José de Botas, Lda</t>
  </si>
  <si>
    <r>
      <t xml:space="preserve">G.Rd       1,919 - </t>
    </r>
    <r>
      <rPr>
        <b/>
        <sz val="12"/>
        <color rgb="FFFF0000"/>
        <rFont val="Calibri"/>
        <family val="2"/>
        <scheme val="minor"/>
      </rPr>
      <t>0,315</t>
    </r>
  </si>
  <si>
    <r>
      <t>G.Ad.      1,969 -</t>
    </r>
    <r>
      <rPr>
        <b/>
        <sz val="12"/>
        <color rgb="FFFF0000"/>
        <rFont val="Calibri"/>
        <family val="2"/>
        <scheme val="minor"/>
      </rPr>
      <t xml:space="preserve"> 0,35</t>
    </r>
    <r>
      <rPr>
        <b/>
        <sz val="12"/>
        <color theme="1"/>
        <rFont val="Calibri"/>
        <family val="2"/>
        <scheme val="minor"/>
      </rPr>
      <t xml:space="preserve">  </t>
    </r>
  </si>
  <si>
    <t>1,604</t>
  </si>
  <si>
    <t>1,166</t>
  </si>
  <si>
    <t>1,189</t>
  </si>
  <si>
    <t>1,619</t>
  </si>
  <si>
    <t>1,751</t>
  </si>
  <si>
    <r>
      <t xml:space="preserve">G.Ag       1,479 - </t>
    </r>
    <r>
      <rPr>
        <b/>
        <sz val="12"/>
        <color rgb="FFFF0000"/>
        <rFont val="Calibri"/>
        <family val="2"/>
        <scheme val="minor"/>
      </rPr>
      <t>0,313</t>
    </r>
    <r>
      <rPr>
        <b/>
        <sz val="12"/>
        <color theme="1"/>
        <rFont val="Calibri"/>
        <family val="2"/>
        <scheme val="minor"/>
      </rPr>
      <t xml:space="preserve">   </t>
    </r>
  </si>
  <si>
    <t xml:space="preserve">G.Ag AD </t>
  </si>
  <si>
    <r>
      <t>G. 95       2,044 -</t>
    </r>
    <r>
      <rPr>
        <b/>
        <sz val="12"/>
        <color rgb="FFFF0000"/>
        <rFont val="Calibri"/>
        <family val="2"/>
        <scheme val="minor"/>
      </rPr>
      <t xml:space="preserve"> 0,293</t>
    </r>
  </si>
  <si>
    <t>1,194  VS  1,296</t>
  </si>
  <si>
    <t>1,635  VS  1,714</t>
  </si>
  <si>
    <t>1,635  VS  1,699</t>
  </si>
  <si>
    <t>1,194  VS  1,294</t>
  </si>
  <si>
    <t>Monte da Comenda, Lda</t>
  </si>
  <si>
    <t>1,851  VS  2,139</t>
  </si>
  <si>
    <t>Soc. Ag. Monte Novo e Figueirinha, Lda</t>
  </si>
  <si>
    <t>1,820</t>
  </si>
  <si>
    <r>
      <t xml:space="preserve">G. 98       2,204 - </t>
    </r>
    <r>
      <rPr>
        <b/>
        <sz val="12"/>
        <color rgb="FFFF0000"/>
        <rFont val="Calibri"/>
        <family val="2"/>
        <scheme val="minor"/>
      </rPr>
      <t>0,384</t>
    </r>
  </si>
  <si>
    <t>1,619  VS  1,669</t>
  </si>
  <si>
    <t>1,194 VS  1,294</t>
  </si>
  <si>
    <t>1,194  VS  1,254</t>
  </si>
  <si>
    <t>1,604  VS  1,734</t>
  </si>
  <si>
    <t>1,234  VS  1,334</t>
  </si>
  <si>
    <r>
      <t xml:space="preserve">G.Rd       1,964 - </t>
    </r>
    <r>
      <rPr>
        <b/>
        <sz val="12"/>
        <color rgb="FFFF0000"/>
        <rFont val="Calibri"/>
        <family val="2"/>
        <scheme val="minor"/>
      </rPr>
      <t>0,315</t>
    </r>
  </si>
  <si>
    <r>
      <t>G.Ad.      2,014 -</t>
    </r>
    <r>
      <rPr>
        <b/>
        <sz val="12"/>
        <color rgb="FFFF0000"/>
        <rFont val="Calibri"/>
        <family val="2"/>
        <scheme val="minor"/>
      </rPr>
      <t xml:space="preserve"> 0,35</t>
    </r>
    <r>
      <rPr>
        <b/>
        <sz val="12"/>
        <color theme="1"/>
        <rFont val="Calibri"/>
        <family val="2"/>
        <scheme val="minor"/>
      </rPr>
      <t xml:space="preserve">  </t>
    </r>
  </si>
  <si>
    <r>
      <t>G. 95       2,029 -</t>
    </r>
    <r>
      <rPr>
        <b/>
        <sz val="12"/>
        <color rgb="FFFF0000"/>
        <rFont val="Calibri"/>
        <family val="2"/>
        <scheme val="minor"/>
      </rPr>
      <t xml:space="preserve"> 0,293</t>
    </r>
  </si>
  <si>
    <r>
      <t xml:space="preserve">G. 98       2,189 - </t>
    </r>
    <r>
      <rPr>
        <b/>
        <sz val="12"/>
        <color rgb="FFFF0000"/>
        <rFont val="Calibri"/>
        <family val="2"/>
        <scheme val="minor"/>
      </rPr>
      <t>0,384</t>
    </r>
  </si>
  <si>
    <t>1,649</t>
  </si>
  <si>
    <t>1,207</t>
  </si>
  <si>
    <t>1,230</t>
  </si>
  <si>
    <t>1,664</t>
  </si>
  <si>
    <t>1,736</t>
  </si>
  <si>
    <t>1,805</t>
  </si>
  <si>
    <r>
      <t xml:space="preserve">G.Ag       1,519 - </t>
    </r>
    <r>
      <rPr>
        <b/>
        <sz val="12"/>
        <color rgb="FFFF0000"/>
        <rFont val="Calibri"/>
        <family val="2"/>
        <scheme val="minor"/>
      </rPr>
      <t>0,312</t>
    </r>
    <r>
      <rPr>
        <b/>
        <sz val="12"/>
        <color theme="1"/>
        <rFont val="Calibri"/>
        <family val="2"/>
        <scheme val="minor"/>
      </rPr>
      <t xml:space="preserve">   </t>
    </r>
  </si>
  <si>
    <r>
      <t xml:space="preserve">G.Ag AD 1,569 - </t>
    </r>
    <r>
      <rPr>
        <b/>
        <sz val="12"/>
        <color rgb="FFFF0000"/>
        <rFont val="Calibri"/>
        <family val="2"/>
        <scheme val="minor"/>
      </rPr>
      <t>0,339</t>
    </r>
  </si>
  <si>
    <t>1,836  VS 1,899</t>
  </si>
  <si>
    <t>1,680  VS  1,760</t>
  </si>
  <si>
    <t>1,649  VS  1,779</t>
  </si>
  <si>
    <t>Cooperativa Bedringel</t>
  </si>
  <si>
    <t>1236  VS  1,296</t>
  </si>
  <si>
    <t>1,664  VS  1,714</t>
  </si>
  <si>
    <t>1,649  VS  1,764</t>
  </si>
  <si>
    <t>BVSerpa-1ª-24/10/2018  /  106º  /     529,500 Lits</t>
  </si>
  <si>
    <t>Soc. Agro-Pecuária Herdade do Moinho, Lda</t>
  </si>
  <si>
    <t>Volta da Albarda, Lda /Inês Palácio Ortega</t>
  </si>
  <si>
    <r>
      <t>G. 95       2,034 -</t>
    </r>
    <r>
      <rPr>
        <b/>
        <sz val="12"/>
        <color rgb="FFFF0000"/>
        <rFont val="Calibri"/>
        <family val="2"/>
        <scheme val="minor"/>
      </rPr>
      <t xml:space="preserve"> 0,293</t>
    </r>
  </si>
  <si>
    <r>
      <t xml:space="preserve">G. 98       2,194 - </t>
    </r>
    <r>
      <rPr>
        <b/>
        <sz val="12"/>
        <color rgb="FFFF0000"/>
        <rFont val="Calibri"/>
        <family val="2"/>
        <scheme val="minor"/>
      </rPr>
      <t>0,384</t>
    </r>
  </si>
  <si>
    <t>Apogeu das Flores / Nogueiras</t>
  </si>
  <si>
    <t>1,705</t>
  </si>
  <si>
    <t>1,258</t>
  </si>
  <si>
    <t>1,281</t>
  </si>
  <si>
    <r>
      <t xml:space="preserve">G.Rd       2,024 - </t>
    </r>
    <r>
      <rPr>
        <b/>
        <sz val="12"/>
        <color rgb="FFFF0000"/>
        <rFont val="Calibri"/>
        <family val="2"/>
        <scheme val="minor"/>
      </rPr>
      <t>0,319</t>
    </r>
  </si>
  <si>
    <r>
      <t xml:space="preserve">G.Ag       1,579 - </t>
    </r>
    <r>
      <rPr>
        <b/>
        <sz val="12"/>
        <color rgb="FFFF0000"/>
        <rFont val="Calibri"/>
        <family val="2"/>
        <scheme val="minor"/>
      </rPr>
      <t>0,321</t>
    </r>
    <r>
      <rPr>
        <b/>
        <sz val="12"/>
        <color theme="1"/>
        <rFont val="Calibri"/>
        <family val="2"/>
        <scheme val="minor"/>
      </rPr>
      <t xml:space="preserve">   </t>
    </r>
  </si>
  <si>
    <r>
      <t xml:space="preserve">G.Ag AD 1,629 - </t>
    </r>
    <r>
      <rPr>
        <b/>
        <sz val="12"/>
        <color rgb="FFFF0000"/>
        <rFont val="Calibri"/>
        <family val="2"/>
        <scheme val="minor"/>
      </rPr>
      <t>0,345</t>
    </r>
  </si>
  <si>
    <r>
      <t>G.Ad.      2,074 -</t>
    </r>
    <r>
      <rPr>
        <b/>
        <sz val="12"/>
        <color rgb="FFFF0000"/>
        <rFont val="Calibri"/>
        <family val="2"/>
        <scheme val="minor"/>
      </rPr>
      <t xml:space="preserve"> 0,355</t>
    </r>
    <r>
      <rPr>
        <b/>
        <sz val="12"/>
        <color theme="1"/>
        <rFont val="Calibri"/>
        <family val="2"/>
        <scheme val="minor"/>
      </rPr>
      <t xml:space="preserve"> </t>
    </r>
  </si>
  <si>
    <t>1,735  VS  1,815</t>
  </si>
  <si>
    <t>1,287  VS  1,367</t>
  </si>
  <si>
    <t>1,287  VS  1,337</t>
  </si>
  <si>
    <t>1,287  VS  1,398</t>
  </si>
  <si>
    <t>1,287  VS  1,326</t>
  </si>
  <si>
    <t>1,287  VS  1,336</t>
  </si>
  <si>
    <t>1,287 VS  1,387</t>
  </si>
  <si>
    <t>1,735  VS  1,785</t>
  </si>
  <si>
    <t>1,287  VS  1,387</t>
  </si>
  <si>
    <t>1,287  VS  1,368</t>
  </si>
  <si>
    <t>1,287  VS  1,459</t>
  </si>
  <si>
    <t>1,287  VS  1387</t>
  </si>
  <si>
    <t>Freixagro, Lda</t>
  </si>
  <si>
    <t>Filipa Augusta Catela e Herdºs</t>
  </si>
  <si>
    <t xml:space="preserve">5ª </t>
  </si>
  <si>
    <t>Fernando Barbosa, Unip. Lda</t>
  </si>
  <si>
    <t>Anrónio Mauzinho A. Raposo</t>
  </si>
  <si>
    <t>Leiriibeja, Lda</t>
  </si>
  <si>
    <t>1,692</t>
  </si>
  <si>
    <t>1,270</t>
  </si>
  <si>
    <t>1,740</t>
  </si>
  <si>
    <t>1,810</t>
  </si>
  <si>
    <r>
      <t xml:space="preserve">G.Rd       2,014 - </t>
    </r>
    <r>
      <rPr>
        <b/>
        <sz val="12"/>
        <color rgb="FFFF0000"/>
        <rFont val="Calibri"/>
        <family val="2"/>
        <scheme val="minor"/>
      </rPr>
      <t>0,322</t>
    </r>
  </si>
  <si>
    <r>
      <t xml:space="preserve">G.Ag       1,569 - </t>
    </r>
    <r>
      <rPr>
        <b/>
        <sz val="12"/>
        <color rgb="FFFF0000"/>
        <rFont val="Calibri"/>
        <family val="2"/>
        <scheme val="minor"/>
      </rPr>
      <t>0,322</t>
    </r>
    <r>
      <rPr>
        <b/>
        <sz val="12"/>
        <color theme="1"/>
        <rFont val="Calibri"/>
        <family val="2"/>
        <scheme val="minor"/>
      </rPr>
      <t xml:space="preserve">   </t>
    </r>
  </si>
  <si>
    <r>
      <t xml:space="preserve">G.Ag AD 1,619 - </t>
    </r>
    <r>
      <rPr>
        <b/>
        <sz val="12"/>
        <color rgb="FFFF0000"/>
        <rFont val="Calibri"/>
        <family val="2"/>
        <scheme val="minor"/>
      </rPr>
      <t>0,349</t>
    </r>
  </si>
  <si>
    <r>
      <t>G.Ad.      2,064 -</t>
    </r>
    <r>
      <rPr>
        <b/>
        <sz val="12"/>
        <color rgb="FFFF0000"/>
        <rFont val="Calibri"/>
        <family val="2"/>
        <scheme val="minor"/>
      </rPr>
      <t xml:space="preserve"> 0,357</t>
    </r>
  </si>
  <si>
    <r>
      <t>G. 95       2,044 -</t>
    </r>
    <r>
      <rPr>
        <b/>
        <sz val="12"/>
        <color rgb="FFFF0000"/>
        <rFont val="Calibri"/>
        <family val="2"/>
        <scheme val="minor"/>
      </rPr>
      <t xml:space="preserve"> 0,304</t>
    </r>
  </si>
  <si>
    <r>
      <t xml:space="preserve">G. 98       2,204 - </t>
    </r>
    <r>
      <rPr>
        <b/>
        <sz val="12"/>
        <color rgb="FFFF0000"/>
        <rFont val="Calibri"/>
        <family val="2"/>
        <scheme val="minor"/>
      </rPr>
      <t>0,394</t>
    </r>
  </si>
  <si>
    <t>1,275  VS  1,355</t>
  </si>
  <si>
    <t>1,247  VS  1,384</t>
  </si>
  <si>
    <t>1,692  VS  1,829</t>
  </si>
  <si>
    <t>1,275  VS  1,365</t>
  </si>
  <si>
    <t>1,275  VS  1,375</t>
  </si>
  <si>
    <t>1,275  VS  1,315</t>
  </si>
  <si>
    <t>1,275  VS  1,469</t>
  </si>
  <si>
    <t>1,699  VS  1,798</t>
  </si>
  <si>
    <t>1,683</t>
  </si>
  <si>
    <t>1,798</t>
  </si>
  <si>
    <r>
      <t xml:space="preserve">G.Rd       1,989 - </t>
    </r>
    <r>
      <rPr>
        <b/>
        <sz val="12"/>
        <color rgb="FFFF0000"/>
        <rFont val="Calibri"/>
        <family val="2"/>
        <scheme val="minor"/>
      </rPr>
      <t>0,321</t>
    </r>
  </si>
  <si>
    <r>
      <t>G.Ad.      2,039 -</t>
    </r>
    <r>
      <rPr>
        <b/>
        <sz val="12"/>
        <color rgb="FFFF0000"/>
        <rFont val="Calibri"/>
        <family val="2"/>
        <scheme val="minor"/>
      </rPr>
      <t xml:space="preserve"> 0,356</t>
    </r>
  </si>
  <si>
    <r>
      <t>G. 95       2,034 -</t>
    </r>
    <r>
      <rPr>
        <b/>
        <sz val="12"/>
        <color rgb="FFFF0000"/>
        <rFont val="Calibri"/>
        <family val="2"/>
        <scheme val="minor"/>
      </rPr>
      <t xml:space="preserve"> 0,306</t>
    </r>
  </si>
  <si>
    <r>
      <t xml:space="preserve">G. 98       2,194 - </t>
    </r>
    <r>
      <rPr>
        <b/>
        <sz val="12"/>
        <color rgb="FFFF0000"/>
        <rFont val="Calibri"/>
        <family val="2"/>
        <scheme val="minor"/>
      </rPr>
      <t>0,396</t>
    </r>
  </si>
  <si>
    <t>G. Rod.</t>
  </si>
  <si>
    <t>BVSerpa-1ª-24/10/2018  /  107º  /     534,000 Lits</t>
  </si>
  <si>
    <t>Soc. Agr. Herdade da Figueirinha, Lda</t>
  </si>
  <si>
    <t>&lt; 35 %</t>
  </si>
  <si>
    <r>
      <t>G. 95       2,029 -</t>
    </r>
    <r>
      <rPr>
        <b/>
        <sz val="12"/>
        <color rgb="FFFF0000"/>
        <rFont val="Calibri"/>
        <family val="2"/>
        <scheme val="minor"/>
      </rPr>
      <t xml:space="preserve"> 0,306</t>
    </r>
  </si>
  <si>
    <r>
      <t xml:space="preserve">G. 98       2,189 - </t>
    </r>
    <r>
      <rPr>
        <b/>
        <sz val="12"/>
        <color rgb="FFFF0000"/>
        <rFont val="Calibri"/>
        <family val="2"/>
        <scheme val="minor"/>
      </rPr>
      <t>0,396</t>
    </r>
  </si>
  <si>
    <t>1,269</t>
  </si>
  <si>
    <t>1,715</t>
  </si>
  <si>
    <t>1,785</t>
  </si>
  <si>
    <t>1,667  VS  1,789</t>
  </si>
  <si>
    <t>Anrónio Raposo</t>
  </si>
  <si>
    <t>1,196</t>
  </si>
  <si>
    <t>1,218</t>
  </si>
  <si>
    <t>1,642</t>
  </si>
  <si>
    <r>
      <t xml:space="preserve">G.Rd       1,939 - </t>
    </r>
    <r>
      <rPr>
        <b/>
        <sz val="12"/>
        <color rgb="FFFF0000"/>
        <rFont val="Calibri"/>
        <family val="2"/>
        <scheme val="minor"/>
      </rPr>
      <t>0,327</t>
    </r>
  </si>
  <si>
    <r>
      <t xml:space="preserve">G.Ag       1,519 - </t>
    </r>
    <r>
      <rPr>
        <b/>
        <sz val="12"/>
        <color rgb="FFFF0000"/>
        <rFont val="Calibri"/>
        <family val="2"/>
        <scheme val="minor"/>
      </rPr>
      <t>0,323</t>
    </r>
    <r>
      <rPr>
        <b/>
        <sz val="12"/>
        <color theme="1"/>
        <rFont val="Calibri"/>
        <family val="2"/>
        <scheme val="minor"/>
      </rPr>
      <t xml:space="preserve">   </t>
    </r>
  </si>
  <si>
    <r>
      <t xml:space="preserve">G.Ag AD 1,569 - </t>
    </r>
    <r>
      <rPr>
        <b/>
        <sz val="12"/>
        <color rgb="FFFF0000"/>
        <rFont val="Calibri"/>
        <family val="2"/>
        <scheme val="minor"/>
      </rPr>
      <t>0,351</t>
    </r>
  </si>
  <si>
    <r>
      <t>G.Ad.      1,989 -</t>
    </r>
    <r>
      <rPr>
        <b/>
        <sz val="12"/>
        <color rgb="FFFF0000"/>
        <rFont val="Calibri"/>
        <family val="2"/>
        <scheme val="minor"/>
      </rPr>
      <t xml:space="preserve"> 0,362</t>
    </r>
  </si>
  <si>
    <r>
      <t>G. 95       1,959 -</t>
    </r>
    <r>
      <rPr>
        <b/>
        <sz val="12"/>
        <color rgb="FFFF0000"/>
        <rFont val="Calibri"/>
        <family val="2"/>
        <scheme val="minor"/>
      </rPr>
      <t xml:space="preserve"> 0,317</t>
    </r>
  </si>
  <si>
    <r>
      <t xml:space="preserve">G. 98       2,099 - </t>
    </r>
    <r>
      <rPr>
        <b/>
        <sz val="12"/>
        <color rgb="FFFF0000"/>
        <rFont val="Calibri"/>
        <family val="2"/>
        <scheme val="minor"/>
      </rPr>
      <t>0,386</t>
    </r>
  </si>
  <si>
    <t>1,196  VS  1,236</t>
  </si>
  <si>
    <t>1,196  VS  1,319</t>
  </si>
  <si>
    <t>Jorge Manuel Paixão</t>
  </si>
  <si>
    <t xml:space="preserve">José francisco Olho Azul </t>
  </si>
  <si>
    <t>BVSerpa-1ª-24/10/2018  /  108º  /     538,000 Lits</t>
  </si>
  <si>
    <t>11//10</t>
  </si>
  <si>
    <t>Cabeço do Pinheirinho Soc Agricola, Lda</t>
  </si>
  <si>
    <t>1,682  VS  1,732</t>
  </si>
  <si>
    <t>Quiroga</t>
  </si>
  <si>
    <r>
      <t xml:space="preserve">G.Rd       1,919 - </t>
    </r>
    <r>
      <rPr>
        <b/>
        <sz val="12"/>
        <color rgb="FFFF0000"/>
        <rFont val="Calibri"/>
        <family val="2"/>
        <scheme val="minor"/>
      </rPr>
      <t>0,325</t>
    </r>
  </si>
  <si>
    <t>1,179</t>
  </si>
  <si>
    <r>
      <t xml:space="preserve">G.Ag       1,499 - </t>
    </r>
    <r>
      <rPr>
        <b/>
        <sz val="12"/>
        <color rgb="FFFF0000"/>
        <rFont val="Calibri"/>
        <family val="2"/>
        <scheme val="minor"/>
      </rPr>
      <t>0,32</t>
    </r>
    <r>
      <rPr>
        <b/>
        <sz val="12"/>
        <color theme="1"/>
        <rFont val="Calibri"/>
        <family val="2"/>
        <scheme val="minor"/>
      </rPr>
      <t xml:space="preserve">   </t>
    </r>
  </si>
  <si>
    <t>1,194</t>
  </si>
  <si>
    <r>
      <t xml:space="preserve">G.Ag AD 1,549 - </t>
    </r>
    <r>
      <rPr>
        <b/>
        <sz val="12"/>
        <color rgb="FFFF0000"/>
        <rFont val="Calibri"/>
        <family val="2"/>
        <scheme val="minor"/>
      </rPr>
      <t>0,355</t>
    </r>
  </si>
  <si>
    <r>
      <t>G.Ad.      1,969 -</t>
    </r>
    <r>
      <rPr>
        <b/>
        <sz val="12"/>
        <color rgb="FFFF0000"/>
        <rFont val="Calibri"/>
        <family val="2"/>
        <scheme val="minor"/>
      </rPr>
      <t xml:space="preserve"> 0,360</t>
    </r>
  </si>
  <si>
    <r>
      <t>G. 95       1,929 -</t>
    </r>
    <r>
      <rPr>
        <b/>
        <sz val="12"/>
        <color rgb="FFFF0000"/>
        <rFont val="Calibri"/>
        <family val="2"/>
        <scheme val="minor"/>
      </rPr>
      <t xml:space="preserve"> 0,315</t>
    </r>
  </si>
  <si>
    <t>1,594 Vs  1,719</t>
  </si>
  <si>
    <t>1,179  VS  1,299</t>
  </si>
  <si>
    <t>1,179  VS  1,279</t>
  </si>
  <si>
    <t>1,594  VS  1,699</t>
  </si>
  <si>
    <t>1,609 VS  1,659</t>
  </si>
  <si>
    <t>1,179  V   1,219</t>
  </si>
  <si>
    <t>1,828,5</t>
  </si>
  <si>
    <t>1,179  VS  1,219</t>
  </si>
  <si>
    <t>1,179  VS  1,229</t>
  </si>
  <si>
    <t>Soc Ag Condesso Pereira  e Filhos Lda</t>
  </si>
  <si>
    <t>1,179  VS 1,229</t>
  </si>
  <si>
    <t>Soc Agro-Pecuaria Coelho Palma, Lda</t>
  </si>
  <si>
    <t>Leiribela</t>
  </si>
  <si>
    <t>1,199  VS  1,299</t>
  </si>
  <si>
    <r>
      <t xml:space="preserve">G.Rd       1,939 - </t>
    </r>
    <r>
      <rPr>
        <b/>
        <sz val="12"/>
        <color rgb="FFFF0000"/>
        <rFont val="Calibri"/>
        <family val="2"/>
        <scheme val="minor"/>
      </rPr>
      <t>0,325</t>
    </r>
  </si>
  <si>
    <r>
      <t>G.Ad.      1,989 -</t>
    </r>
    <r>
      <rPr>
        <b/>
        <sz val="12"/>
        <color rgb="FFFF0000"/>
        <rFont val="Calibri"/>
        <family val="2"/>
        <scheme val="minor"/>
      </rPr>
      <t xml:space="preserve"> 0,360</t>
    </r>
  </si>
  <si>
    <r>
      <t xml:space="preserve">G.Ag       1,519 - </t>
    </r>
    <r>
      <rPr>
        <b/>
        <sz val="12"/>
        <color rgb="FFFF0000"/>
        <rFont val="Calibri"/>
        <family val="2"/>
        <scheme val="minor"/>
      </rPr>
      <t>0,32</t>
    </r>
    <r>
      <rPr>
        <b/>
        <sz val="12"/>
        <color theme="1"/>
        <rFont val="Calibri"/>
        <family val="2"/>
        <scheme val="minor"/>
      </rPr>
      <t xml:space="preserve">   </t>
    </r>
  </si>
  <si>
    <r>
      <t xml:space="preserve">G.Ag AD 1,569 - </t>
    </r>
    <r>
      <rPr>
        <b/>
        <sz val="12"/>
        <color rgb="FFFF0000"/>
        <rFont val="Calibri"/>
        <family val="2"/>
        <scheme val="minor"/>
      </rPr>
      <t>0,355</t>
    </r>
  </si>
  <si>
    <t>1,199</t>
  </si>
  <si>
    <t>1,214</t>
  </si>
  <si>
    <t>1,616</t>
  </si>
  <si>
    <t>1,631</t>
  </si>
  <si>
    <r>
      <t>G. 95       1,949 -</t>
    </r>
    <r>
      <rPr>
        <b/>
        <sz val="12"/>
        <color rgb="FFFF0000"/>
        <rFont val="Calibri"/>
        <family val="2"/>
        <scheme val="minor"/>
      </rPr>
      <t xml:space="preserve"> </t>
    </r>
  </si>
  <si>
    <r>
      <t xml:space="preserve">1,199  </t>
    </r>
    <r>
      <rPr>
        <b/>
        <u/>
        <sz val="11"/>
        <color theme="1"/>
        <rFont val="Calibri"/>
        <family val="2"/>
        <scheme val="minor"/>
      </rPr>
      <t>VS  1,249</t>
    </r>
  </si>
  <si>
    <t>1,616  VS  1,696</t>
  </si>
  <si>
    <t>Frrancisca Matos</t>
  </si>
  <si>
    <t>Herdade do Rosário / Carro Pequeno</t>
  </si>
  <si>
    <t>1,199  VS  1,259</t>
  </si>
  <si>
    <r>
      <t xml:space="preserve">G. 98       2,099 - </t>
    </r>
    <r>
      <rPr>
        <b/>
        <sz val="12"/>
        <color rgb="FFFF0000"/>
        <rFont val="Calibri"/>
        <family val="2"/>
        <scheme val="minor"/>
      </rPr>
      <t>0,385</t>
    </r>
  </si>
  <si>
    <t>1,712</t>
  </si>
  <si>
    <t xml:space="preserve">G. 98       2,099 - 0,387 </t>
  </si>
  <si>
    <t>1,631  VS   1,881</t>
  </si>
  <si>
    <t>Sos das Albernoas Soc Agric. Sa</t>
  </si>
  <si>
    <t xml:space="preserve">Monte da Comenda </t>
  </si>
  <si>
    <t>1,247  VS  1,335</t>
  </si>
  <si>
    <t>1,247  VS  1,375</t>
  </si>
  <si>
    <t>1,667  VS  1,779</t>
  </si>
  <si>
    <t>1,247  VS  1,355</t>
  </si>
  <si>
    <t>1,247  VS  1,449</t>
  </si>
  <si>
    <t>1,667  VS  1,798</t>
  </si>
  <si>
    <t>1,612  VS   1,723</t>
  </si>
  <si>
    <t>1,196  VS  1,264</t>
  </si>
  <si>
    <t>1,612  VS  1,719</t>
  </si>
  <si>
    <t>1,196  VS  1,324</t>
  </si>
  <si>
    <r>
      <t xml:space="preserve">G.Rd       1,914 - </t>
    </r>
    <r>
      <rPr>
        <b/>
        <sz val="12"/>
        <color rgb="FFFF0000"/>
        <rFont val="Calibri"/>
        <family val="2"/>
        <scheme val="minor"/>
      </rPr>
      <t>0,325</t>
    </r>
  </si>
  <si>
    <r>
      <t xml:space="preserve">G.Ag       1,494 - </t>
    </r>
    <r>
      <rPr>
        <b/>
        <sz val="12"/>
        <color rgb="FFFF0000"/>
        <rFont val="Calibri"/>
        <family val="2"/>
        <scheme val="minor"/>
      </rPr>
      <t>0,32</t>
    </r>
    <r>
      <rPr>
        <b/>
        <sz val="12"/>
        <color theme="1"/>
        <rFont val="Calibri"/>
        <family val="2"/>
        <scheme val="minor"/>
      </rPr>
      <t xml:space="preserve">   </t>
    </r>
  </si>
  <si>
    <r>
      <t xml:space="preserve">G.Ag AD 1,544 - </t>
    </r>
    <r>
      <rPr>
        <b/>
        <sz val="12"/>
        <color rgb="FFFF0000"/>
        <rFont val="Calibri"/>
        <family val="2"/>
        <scheme val="minor"/>
      </rPr>
      <t>0,355</t>
    </r>
  </si>
  <si>
    <r>
      <t>G.Ad.      1,964 -</t>
    </r>
    <r>
      <rPr>
        <b/>
        <sz val="12"/>
        <color rgb="FFFF0000"/>
        <rFont val="Calibri"/>
        <family val="2"/>
        <scheme val="minor"/>
      </rPr>
      <t xml:space="preserve"> 0,360</t>
    </r>
  </si>
  <si>
    <r>
      <t>G. 95       1,944 -</t>
    </r>
    <r>
      <rPr>
        <b/>
        <sz val="12"/>
        <color rgb="FFFF0000"/>
        <rFont val="Calibri"/>
        <family val="2"/>
        <scheme val="minor"/>
      </rPr>
      <t xml:space="preserve"> </t>
    </r>
  </si>
  <si>
    <t xml:space="preserve">G. 98       2,094 - </t>
  </si>
  <si>
    <t>1,587</t>
  </si>
  <si>
    <t>1,188</t>
  </si>
  <si>
    <t>1637</t>
  </si>
  <si>
    <t>1,601  VS  1,651</t>
  </si>
  <si>
    <t>1,587  VS  1,698</t>
  </si>
  <si>
    <t>1,173  VS  1,289</t>
  </si>
  <si>
    <t>1,587  VS  1,676</t>
  </si>
  <si>
    <t>1,587  VS  1,696</t>
  </si>
  <si>
    <r>
      <t xml:space="preserve">G.Rd       1,914 - </t>
    </r>
    <r>
      <rPr>
        <b/>
        <sz val="12"/>
        <color rgb="FFFF0000"/>
        <rFont val="Calibri"/>
        <family val="2"/>
        <scheme val="minor"/>
      </rPr>
      <t>0,327</t>
    </r>
  </si>
  <si>
    <r>
      <t>G.Ag       1,494 -</t>
    </r>
    <r>
      <rPr>
        <b/>
        <sz val="12"/>
        <color rgb="FFFF0000"/>
        <rFont val="Calibri"/>
        <family val="2"/>
        <scheme val="minor"/>
      </rPr>
      <t xml:space="preserve"> 0,321</t>
    </r>
    <r>
      <rPr>
        <b/>
        <sz val="12"/>
        <color theme="1"/>
        <rFont val="Calibri"/>
        <family val="2"/>
        <scheme val="minor"/>
      </rPr>
      <t xml:space="preserve">  </t>
    </r>
  </si>
  <si>
    <r>
      <t xml:space="preserve">G.Ag AD 1,544 - </t>
    </r>
    <r>
      <rPr>
        <b/>
        <sz val="12"/>
        <color rgb="FFFF0000"/>
        <rFont val="Calibri"/>
        <family val="2"/>
        <scheme val="minor"/>
      </rPr>
      <t>0,356</t>
    </r>
  </si>
  <si>
    <r>
      <t>G.Ad.      1,964 -</t>
    </r>
    <r>
      <rPr>
        <b/>
        <sz val="12"/>
        <color rgb="FFFF0000"/>
        <rFont val="Calibri"/>
        <family val="2"/>
        <scheme val="minor"/>
      </rPr>
      <t xml:space="preserve"> 0,363</t>
    </r>
  </si>
  <si>
    <r>
      <t>G. 95       1,944 -</t>
    </r>
    <r>
      <rPr>
        <b/>
        <sz val="12"/>
        <color rgb="FFFF0000"/>
        <rFont val="Calibri"/>
        <family val="2"/>
        <scheme val="minor"/>
      </rPr>
      <t xml:space="preserve"> 0,307</t>
    </r>
  </si>
  <si>
    <r>
      <t xml:space="preserve">G. 98       2,094 - </t>
    </r>
    <r>
      <rPr>
        <b/>
        <sz val="12"/>
        <color rgb="FFFF0000"/>
        <rFont val="Calibri"/>
        <family val="2"/>
        <scheme val="minor"/>
      </rPr>
      <t>0,387</t>
    </r>
  </si>
  <si>
    <t>R</t>
  </si>
  <si>
    <t>Ag</t>
  </si>
  <si>
    <t>Gas</t>
  </si>
  <si>
    <t>1,587  VS  1,687</t>
  </si>
  <si>
    <t>1,173  VS  1,273</t>
  </si>
  <si>
    <t>0,000  VS  0,000</t>
  </si>
  <si>
    <t>Monte da Comenda Soc. Agricola</t>
  </si>
  <si>
    <t>BVSerpa-1ª-24/10/2018  /  109º  /     544,000 Lits</t>
  </si>
  <si>
    <t>D. Mês Hom. 2022</t>
  </si>
  <si>
    <r>
      <t>G.Ad.      1,959 -</t>
    </r>
    <r>
      <rPr>
        <b/>
        <sz val="12"/>
        <color rgb="FFFF0000"/>
        <rFont val="Calibri"/>
        <family val="2"/>
        <scheme val="minor"/>
      </rPr>
      <t xml:space="preserve"> 0,363</t>
    </r>
  </si>
  <si>
    <t>?? Barranc</t>
  </si>
  <si>
    <t>1,167</t>
  </si>
  <si>
    <t>1,182</t>
  </si>
  <si>
    <t>1639</t>
  </si>
  <si>
    <t>1,708</t>
  </si>
  <si>
    <r>
      <t xml:space="preserve">G.Rd       1,909 - </t>
    </r>
    <r>
      <rPr>
        <b/>
        <sz val="12"/>
        <color rgb="FFFF0000"/>
        <rFont val="Calibri"/>
        <family val="2"/>
        <scheme val="minor"/>
      </rPr>
      <t>0,328</t>
    </r>
  </si>
  <si>
    <r>
      <t>G.Ag       1,489 -</t>
    </r>
    <r>
      <rPr>
        <b/>
        <sz val="12"/>
        <color rgb="FFFF0000"/>
        <rFont val="Calibri"/>
        <family val="2"/>
        <scheme val="minor"/>
      </rPr>
      <t xml:space="preserve"> 0,322</t>
    </r>
    <r>
      <rPr>
        <b/>
        <sz val="12"/>
        <color theme="1"/>
        <rFont val="Calibri"/>
        <family val="2"/>
        <scheme val="minor"/>
      </rPr>
      <t xml:space="preserve">  </t>
    </r>
  </si>
  <si>
    <r>
      <t xml:space="preserve">G.Ag AD 1,544 - </t>
    </r>
    <r>
      <rPr>
        <b/>
        <sz val="12"/>
        <color rgb="FFFF0000"/>
        <rFont val="Calibri"/>
        <family val="2"/>
        <scheme val="minor"/>
      </rPr>
      <t>0,362</t>
    </r>
  </si>
  <si>
    <r>
      <t>G. 95       1,944 -</t>
    </r>
    <r>
      <rPr>
        <b/>
        <sz val="12"/>
        <color rgb="FFFF0000"/>
        <rFont val="Calibri"/>
        <family val="2"/>
        <scheme val="minor"/>
      </rPr>
      <t xml:space="preserve"> 0,305</t>
    </r>
  </si>
  <si>
    <r>
      <t xml:space="preserve">G. 98       2,094 - </t>
    </r>
    <r>
      <rPr>
        <b/>
        <sz val="12"/>
        <color rgb="FFFF0000"/>
        <rFont val="Calibri"/>
        <family val="2"/>
        <scheme val="minor"/>
      </rPr>
      <t>0,386</t>
    </r>
  </si>
  <si>
    <t>1,708  VS  1,998</t>
  </si>
  <si>
    <t>1,581  VS  1,689</t>
  </si>
  <si>
    <t>1,167  VS  1,257</t>
  </si>
  <si>
    <t>1,581  VS  1,599</t>
  </si>
  <si>
    <t>1167  VS   1,277</t>
  </si>
  <si>
    <t>1,167 VS  1,277</t>
  </si>
  <si>
    <t>1,161  VS  1,281</t>
  </si>
  <si>
    <t xml:space="preserve">?? </t>
  </si>
  <si>
    <t>1,167  VS  1,217</t>
  </si>
  <si>
    <t>1,167  VS  1,267</t>
  </si>
  <si>
    <t>José Carlos Bossa   ?????</t>
  </si>
  <si>
    <t>António Maria Cabral Fialho / Pedido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</si>
</sst>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0.0;[Red]0.0"/>
    <numFmt numFmtId="166" formatCode="0.0"/>
    <numFmt numFmtId="167" formatCode="0.000"/>
    <numFmt numFmtId="168" formatCode="#,##0.000\ &quot;€&quot;;[Red]\-#,##0.000\ &quot;€&quot;"/>
    <numFmt numFmtId="169" formatCode="#,##0.000\ _€;[Red]\-#,##0.000\ _€"/>
    <numFmt numFmtId="170" formatCode="#,##0.000"/>
    <numFmt numFmtId="171" formatCode="#,##0.00\ _€"/>
    <numFmt numFmtId="172" formatCode="#,##0\ _€"/>
    <numFmt numFmtId="173" formatCode="0.00_ ;[Red]\-0.00\ "/>
    <numFmt numFmtId="174" formatCode="#,##0.000\ &quot;€&quot;"/>
    <numFmt numFmtId="175" formatCode="#,##0.0"/>
    <numFmt numFmtId="176" formatCode="#,##0.000\ _€"/>
  </numFmts>
  <fonts count="14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rgb="FF9C0006"/>
      <name val="Calibri"/>
      <family val="2"/>
      <scheme val="minor"/>
    </font>
    <font>
      <sz val="14"/>
      <color rgb="FF9C0006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6"/>
      <color theme="1"/>
      <name val="Arial Black"/>
      <family val="2"/>
    </font>
    <font>
      <b/>
      <sz val="18"/>
      <color theme="1"/>
      <name val="AR CHRISTY"/>
    </font>
    <font>
      <i/>
      <u/>
      <sz val="16"/>
      <color theme="1"/>
      <name val="Arial Black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48"/>
      <name val="AR CHRISTY"/>
    </font>
    <font>
      <b/>
      <sz val="18"/>
      <color theme="1"/>
      <name val="AR BLANCA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8"/>
      <color theme="1"/>
      <name val="AR CHRISTY"/>
    </font>
    <font>
      <sz val="22"/>
      <color theme="1"/>
      <name val="AR BERKLEY"/>
    </font>
    <font>
      <b/>
      <sz val="11"/>
      <name val="Calibri"/>
      <family val="2"/>
      <scheme val="minor"/>
    </font>
    <font>
      <b/>
      <sz val="18"/>
      <color rgb="FFFF0000"/>
      <name val="AR BERKLEY"/>
    </font>
    <font>
      <b/>
      <sz val="18"/>
      <color theme="1"/>
      <name val="AR CENA"/>
    </font>
    <font>
      <b/>
      <sz val="20"/>
      <color theme="1"/>
      <name val="AR BERKLEY"/>
    </font>
    <font>
      <b/>
      <sz val="20"/>
      <color theme="1"/>
      <name val="AR BLANCA"/>
    </font>
    <font>
      <b/>
      <sz val="18"/>
      <color theme="1"/>
      <name val="Algerian"/>
      <family val="5"/>
    </font>
    <font>
      <b/>
      <sz val="22"/>
      <color rgb="FFFF0000"/>
      <name val="AR BERKLEY"/>
    </font>
    <font>
      <u/>
      <sz val="11"/>
      <color theme="10"/>
      <name val="Calibri"/>
      <family val="2"/>
      <scheme val="minor"/>
    </font>
    <font>
      <b/>
      <u/>
      <sz val="14"/>
      <color theme="10"/>
      <name val="AR BERKLEY"/>
    </font>
    <font>
      <b/>
      <u/>
      <sz val="14"/>
      <color theme="1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AR BLANCA"/>
    </font>
    <font>
      <b/>
      <sz val="12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36"/>
      <color rgb="FFFF0000"/>
      <name val="AR CHRISTY"/>
    </font>
    <font>
      <sz val="18"/>
      <color rgb="FFFF0000"/>
      <name val="AR CHRISTY"/>
    </font>
    <font>
      <b/>
      <sz val="20"/>
      <color rgb="FFFF0000"/>
      <name val="Calibri"/>
      <family val="2"/>
      <scheme val="minor"/>
    </font>
    <font>
      <b/>
      <sz val="18"/>
      <color rgb="FFFF0000"/>
      <name val="AR CHRISTY"/>
    </font>
    <font>
      <sz val="12"/>
      <color rgb="FFFF0000"/>
      <name val="AR CHRISTY"/>
    </font>
    <font>
      <b/>
      <sz val="18"/>
      <color rgb="FFFF0000"/>
      <name val="AR BLANCA"/>
    </font>
    <font>
      <sz val="20"/>
      <color theme="1"/>
      <name val="AR CHRISTY"/>
    </font>
    <font>
      <b/>
      <sz val="14"/>
      <color rgb="FFFF0000"/>
      <name val="AR CHRISTY"/>
    </font>
    <font>
      <b/>
      <sz val="16"/>
      <color rgb="FFFF0000"/>
      <name val="AR CHRISTY"/>
    </font>
    <font>
      <b/>
      <sz val="12"/>
      <color rgb="FF0070C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28"/>
      <color rgb="FFFF0000"/>
      <name val="AR BLANCA"/>
    </font>
    <font>
      <sz val="11"/>
      <color theme="5"/>
      <name val="Calibri"/>
      <family val="2"/>
      <scheme val="minor"/>
    </font>
    <font>
      <b/>
      <sz val="16"/>
      <color theme="1"/>
      <name val="Algerian"/>
      <family val="5"/>
    </font>
    <font>
      <b/>
      <sz val="14"/>
      <name val="Calibri"/>
      <family val="2"/>
      <scheme val="minor"/>
    </font>
    <font>
      <b/>
      <sz val="14"/>
      <color theme="1"/>
      <name val="AR BLANCA"/>
    </font>
    <font>
      <b/>
      <i/>
      <sz val="22"/>
      <color theme="1"/>
      <name val="Calibri"/>
      <family val="2"/>
      <scheme val="minor"/>
    </font>
    <font>
      <b/>
      <sz val="12"/>
      <color theme="1"/>
      <name val="AR BERKLEY"/>
    </font>
    <font>
      <b/>
      <sz val="22"/>
      <color theme="1"/>
      <name val="AR BERKLEY"/>
    </font>
    <font>
      <b/>
      <sz val="16"/>
      <color theme="1"/>
      <name val="AR BLANCA"/>
    </font>
    <font>
      <b/>
      <sz val="36"/>
      <color theme="1"/>
      <name val="AR BLANCA"/>
    </font>
    <font>
      <b/>
      <sz val="12"/>
      <color theme="1"/>
      <name val="AR BLANCA"/>
    </font>
    <font>
      <b/>
      <sz val="14"/>
      <color theme="1"/>
      <name val="AR BERKLEY"/>
    </font>
    <font>
      <b/>
      <sz val="48"/>
      <color theme="1"/>
      <name val="AR BERKLEY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Algerian"/>
      <family val="5"/>
    </font>
    <font>
      <sz val="11"/>
      <color theme="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8"/>
      <color theme="1"/>
      <name val="AR BERKLEY"/>
    </font>
    <font>
      <b/>
      <sz val="28"/>
      <color rgb="FFFF0000"/>
      <name val="AR CHRISTY"/>
    </font>
    <font>
      <b/>
      <i/>
      <sz val="36"/>
      <color theme="1"/>
      <name val="Calibri"/>
      <family val="2"/>
      <scheme val="minor"/>
    </font>
    <font>
      <sz val="16"/>
      <color rgb="FFFF0000"/>
      <name val="AR CHRISTY"/>
    </font>
    <font>
      <b/>
      <sz val="16"/>
      <color rgb="FFFF0000"/>
      <name val="AR CHRISTY"/>
      <family val="2"/>
    </font>
    <font>
      <b/>
      <sz val="36"/>
      <color rgb="FFFF0000"/>
      <name val="AR DARLING"/>
    </font>
    <font>
      <b/>
      <sz val="14"/>
      <color theme="1"/>
      <name val="AR CHRISTY"/>
    </font>
    <font>
      <b/>
      <sz val="14"/>
      <name val="AR CHRISTY"/>
    </font>
    <font>
      <sz val="14"/>
      <color rgb="FF00206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6"/>
      <color theme="7" tint="-0.499984740745262"/>
      <name val="Calibri"/>
      <family val="2"/>
      <scheme val="minor"/>
    </font>
    <font>
      <b/>
      <sz val="24"/>
      <color theme="1"/>
      <name val="Matura MT Script Capitals"/>
      <family val="34"/>
    </font>
    <font>
      <sz val="24"/>
      <color theme="1"/>
      <name val="Calibri"/>
      <family val="2"/>
      <scheme val="minor"/>
    </font>
    <font>
      <sz val="24"/>
      <color theme="1"/>
      <name val="Algerian"/>
      <family val="5"/>
    </font>
    <font>
      <sz val="28"/>
      <color theme="1"/>
      <name val="Matura MT Script Capitals"/>
      <family val="34"/>
    </font>
    <font>
      <sz val="14"/>
      <color theme="1"/>
      <name val="Matura MT Script Capitals"/>
      <family val="34"/>
    </font>
    <font>
      <sz val="24"/>
      <color theme="1"/>
      <name val="Matura MT Script Capitals"/>
      <family val="34"/>
    </font>
    <font>
      <b/>
      <sz val="28"/>
      <color theme="1"/>
      <name val="Algerian"/>
      <family val="5"/>
    </font>
    <font>
      <b/>
      <sz val="12"/>
      <color theme="1"/>
      <name val="Hadassah Friedlaender"/>
      <family val="1"/>
      <charset val="177"/>
    </font>
    <font>
      <b/>
      <sz val="2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Hadassah Friedlaender"/>
      <family val="1"/>
    </font>
    <font>
      <sz val="20"/>
      <color theme="1"/>
      <name val="Algerian"/>
      <family val="5"/>
    </font>
    <font>
      <b/>
      <sz val="11"/>
      <color theme="9" tint="-0.499984740745262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24"/>
      <color theme="1"/>
      <name val="Matura MT Script Capitals"/>
      <family val="4"/>
    </font>
    <font>
      <sz val="20"/>
      <color theme="1"/>
      <name val="Matura MT Script Capitals"/>
      <family val="4"/>
    </font>
    <font>
      <sz val="20"/>
      <color theme="1"/>
      <name val="Lucida Fax"/>
      <family val="1"/>
    </font>
    <font>
      <sz val="11"/>
      <color rgb="FF002060"/>
      <name val="Calibri"/>
      <family val="2"/>
      <scheme val="minor"/>
    </font>
    <font>
      <b/>
      <sz val="20"/>
      <color theme="1"/>
      <name val="Matura MT Script Capitals"/>
      <family val="4"/>
    </font>
    <font>
      <b/>
      <sz val="26"/>
      <color theme="1"/>
      <name val="Lucida Fax"/>
      <family val="1"/>
    </font>
    <font>
      <b/>
      <sz val="26"/>
      <color theme="1"/>
      <name val="Algerian"/>
      <family val="5"/>
    </font>
    <font>
      <sz val="26"/>
      <color theme="1"/>
      <name val="HGSMinchoE"/>
      <family val="1"/>
      <charset val="128"/>
    </font>
    <font>
      <sz val="26"/>
      <color theme="1"/>
      <name val="Forte"/>
      <family val="4"/>
    </font>
    <font>
      <sz val="36"/>
      <color theme="1"/>
      <name val="Freestyle Script"/>
      <family val="4"/>
    </font>
    <font>
      <b/>
      <sz val="16"/>
      <color theme="1"/>
      <name val="Forte"/>
      <family val="4"/>
    </font>
    <font>
      <sz val="48"/>
      <color rgb="FFFF0000"/>
      <name val="Forte"/>
      <family val="4"/>
    </font>
    <font>
      <sz val="12"/>
      <color theme="1"/>
      <name val="Forte"/>
      <family val="4"/>
    </font>
    <font>
      <b/>
      <sz val="20"/>
      <color theme="1"/>
      <name val="Forte"/>
      <family val="4"/>
    </font>
    <font>
      <sz val="12"/>
      <name val="Calibri"/>
      <family val="2"/>
      <scheme val="minor"/>
    </font>
    <font>
      <sz val="12"/>
      <color theme="1"/>
      <name val="Hadassah Friedlaender"/>
      <family val="1"/>
    </font>
    <font>
      <b/>
      <sz val="12"/>
      <color theme="1"/>
      <name val="Calibri"/>
      <family val="2"/>
    </font>
    <font>
      <sz val="28"/>
      <color rgb="FFFF0000"/>
      <name val="Forte"/>
      <family val="4"/>
    </font>
    <font>
      <sz val="16"/>
      <color theme="1"/>
      <name val="Abadi Extra Light"/>
      <family val="2"/>
    </font>
    <font>
      <b/>
      <sz val="16"/>
      <color theme="1"/>
      <name val="Abadi Extra Light"/>
      <family val="2"/>
    </font>
    <font>
      <b/>
      <sz val="20"/>
      <color theme="1"/>
      <name val="Abadi Extra Light"/>
      <family val="2"/>
    </font>
    <font>
      <sz val="1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name val="Abadi Extra Light"/>
      <family val="2"/>
    </font>
    <font>
      <b/>
      <sz val="16"/>
      <name val="Abadi Extra Light"/>
      <family val="2"/>
    </font>
    <font>
      <b/>
      <sz val="14"/>
      <color theme="1"/>
      <name val="Hadassah Friedlaender"/>
      <family val="1"/>
    </font>
    <font>
      <sz val="8"/>
      <color theme="1"/>
      <name val="Calibri"/>
      <family val="2"/>
      <scheme val="minor"/>
    </font>
    <font>
      <b/>
      <sz val="12"/>
      <color theme="1"/>
      <name val="Forte"/>
      <family val="4"/>
    </font>
    <font>
      <sz val="20"/>
      <color theme="1"/>
      <name val="HGSMinchoE"/>
      <family val="1"/>
      <charset val="128"/>
    </font>
    <font>
      <sz val="12"/>
      <color theme="1"/>
      <name val="Matura MT Script Capitals"/>
      <family val="34"/>
    </font>
    <font>
      <b/>
      <sz val="11"/>
      <color rgb="FF000000"/>
      <name val="Calibri"/>
      <family val="2"/>
      <scheme val="minor"/>
    </font>
    <font>
      <b/>
      <sz val="11"/>
      <color theme="9"/>
      <name val="Calibri"/>
      <family val="2"/>
      <scheme val="minor"/>
    </font>
    <font>
      <sz val="12"/>
      <color theme="1"/>
      <name val="Magneto"/>
      <family val="5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Lucida Fax"/>
      <family val="1"/>
    </font>
    <font>
      <b/>
      <sz val="12"/>
      <color theme="1"/>
      <name val="Matura MT Script Capitals"/>
      <family val="4"/>
    </font>
    <font>
      <b/>
      <sz val="16"/>
      <color theme="1"/>
      <name val="Matura MT Script Capitals"/>
      <family val="4"/>
    </font>
    <font>
      <sz val="24"/>
      <color theme="1"/>
      <name val="Forte"/>
      <family val="4"/>
    </font>
    <font>
      <b/>
      <sz val="14"/>
      <color theme="1"/>
      <name val="Algerian"/>
      <family val="5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E3DA1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19DDE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FF99"/>
        <bgColor indexed="64"/>
      </patternFill>
    </fill>
  </fills>
  <borders count="30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 style="thin">
        <color theme="6"/>
      </right>
      <top/>
      <bottom/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 style="thin">
        <color theme="4"/>
      </left>
      <right style="thin">
        <color theme="6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6"/>
      </right>
      <top style="thin">
        <color theme="4"/>
      </top>
      <bottom style="thin">
        <color theme="4"/>
      </bottom>
      <diagonal/>
    </border>
    <border>
      <left/>
      <right style="thin">
        <color theme="6"/>
      </right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11" borderId="0" applyNumberFormat="0" applyBorder="0" applyAlignment="0" applyProtection="0"/>
    <xf numFmtId="0" fontId="23" fillId="0" borderId="0"/>
    <xf numFmtId="0" fontId="34" fillId="0" borderId="0" applyNumberFormat="0" applyFill="0" applyBorder="0" applyAlignment="0" applyProtection="0"/>
    <xf numFmtId="0" fontId="104" fillId="45" borderId="0" applyNumberFormat="0" applyBorder="0" applyAlignment="0" applyProtection="0"/>
    <xf numFmtId="0" fontId="105" fillId="46" borderId="28" applyNumberFormat="0" applyAlignment="0" applyProtection="0"/>
  </cellStyleXfs>
  <cellXfs count="865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" fontId="0" fillId="7" borderId="0" xfId="0" applyNumberFormat="1" applyFill="1" applyAlignment="1">
      <alignment horizontal="center"/>
    </xf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3" fillId="1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0" fontId="0" fillId="6" borderId="0" xfId="0" applyFill="1" applyAlignment="1">
      <alignment horizontal="right"/>
    </xf>
    <xf numFmtId="0" fontId="0" fillId="5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3" fillId="2" borderId="0" xfId="1" applyFont="1" applyFill="1" applyAlignment="1">
      <alignment horizontal="right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3" fillId="5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6" borderId="0" xfId="0" applyFill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5" fillId="6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20" fillId="5" borderId="0" xfId="0" applyFont="1" applyFill="1" applyAlignment="1">
      <alignment horizontal="left"/>
    </xf>
    <xf numFmtId="0" fontId="20" fillId="6" borderId="0" xfId="0" applyFont="1" applyFill="1" applyAlignment="1">
      <alignment horizontal="left"/>
    </xf>
    <xf numFmtId="0" fontId="21" fillId="0" borderId="0" xfId="0" applyFont="1" applyAlignment="1">
      <alignment horizontal="center"/>
    </xf>
    <xf numFmtId="0" fontId="19" fillId="5" borderId="0" xfId="0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17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0" fillId="5" borderId="0" xfId="0" applyFont="1" applyFill="1" applyAlignment="1">
      <alignment horizontal="center"/>
    </xf>
    <xf numFmtId="0" fontId="20" fillId="6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9" fillId="14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" fontId="0" fillId="0" borderId="15" xfId="0" applyNumberFormat="1" applyBorder="1" applyAlignment="1">
      <alignment horizontal="center"/>
    </xf>
    <xf numFmtId="16" fontId="0" fillId="0" borderId="16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4" fillId="2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16" fontId="24" fillId="0" borderId="0" xfId="0" applyNumberFormat="1" applyFont="1" applyAlignment="1">
      <alignment horizontal="center"/>
    </xf>
    <xf numFmtId="0" fontId="20" fillId="6" borderId="0" xfId="0" applyFont="1" applyFill="1" applyAlignment="1">
      <alignment horizontal="right"/>
    </xf>
    <xf numFmtId="0" fontId="3" fillId="6" borderId="0" xfId="0" applyFont="1" applyFill="1" applyAlignment="1">
      <alignment horizontal="center"/>
    </xf>
    <xf numFmtId="16" fontId="20" fillId="0" borderId="0" xfId="0" applyNumberFormat="1" applyFont="1" applyAlignment="1">
      <alignment horizontal="center"/>
    </xf>
    <xf numFmtId="0" fontId="27" fillId="6" borderId="0" xfId="0" applyFont="1" applyFill="1" applyAlignment="1">
      <alignment horizontal="center"/>
    </xf>
    <xf numFmtId="0" fontId="3" fillId="16" borderId="0" xfId="0" applyFont="1" applyFill="1" applyAlignment="1">
      <alignment horizontal="center"/>
    </xf>
    <xf numFmtId="16" fontId="3" fillId="0" borderId="0" xfId="0" applyNumberFormat="1" applyFont="1" applyAlignment="1">
      <alignment horizontal="center"/>
    </xf>
    <xf numFmtId="16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0" fontId="20" fillId="2" borderId="0" xfId="0" applyFont="1" applyFill="1" applyAlignment="1">
      <alignment horizontal="left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0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1" fillId="0" borderId="0" xfId="0" applyFont="1" applyAlignment="1">
      <alignment horizontal="center"/>
    </xf>
    <xf numFmtId="16" fontId="20" fillId="6" borderId="0" xfId="0" applyNumberFormat="1" applyFont="1" applyFill="1" applyAlignment="1">
      <alignment horizontal="center"/>
    </xf>
    <xf numFmtId="0" fontId="32" fillId="0" borderId="0" xfId="0" applyFont="1" applyAlignment="1">
      <alignment horizontal="center"/>
    </xf>
    <xf numFmtId="16" fontId="20" fillId="2" borderId="0" xfId="0" applyNumberFormat="1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16" fontId="39" fillId="0" borderId="0" xfId="0" applyNumberFormat="1" applyFont="1" applyAlignment="1">
      <alignment horizontal="center"/>
    </xf>
    <xf numFmtId="0" fontId="40" fillId="0" borderId="0" xfId="0" applyFont="1" applyAlignment="1">
      <alignment horizontal="center"/>
    </xf>
    <xf numFmtId="16" fontId="41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0" fontId="41" fillId="6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24" fillId="5" borderId="0" xfId="0" applyFont="1" applyFill="1" applyAlignment="1">
      <alignment horizontal="center"/>
    </xf>
    <xf numFmtId="0" fontId="43" fillId="2" borderId="0" xfId="0" applyFont="1" applyFill="1" applyAlignment="1">
      <alignment horizontal="center"/>
    </xf>
    <xf numFmtId="0" fontId="41" fillId="5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19" borderId="0" xfId="0" applyFont="1" applyFill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left"/>
    </xf>
    <xf numFmtId="0" fontId="46" fillId="14" borderId="0" xfId="0" applyFont="1" applyFill="1" applyAlignment="1">
      <alignment horizontal="center"/>
    </xf>
    <xf numFmtId="0" fontId="47" fillId="14" borderId="0" xfId="0" applyFont="1" applyFill="1" applyAlignment="1">
      <alignment horizontal="center"/>
    </xf>
    <xf numFmtId="0" fontId="0" fillId="20" borderId="0" xfId="0" applyFill="1" applyAlignment="1">
      <alignment horizontal="center"/>
    </xf>
    <xf numFmtId="0" fontId="27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20" fillId="21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3" fillId="6" borderId="0" xfId="0" applyFont="1" applyFill="1" applyAlignment="1">
      <alignment vertical="center"/>
    </xf>
    <xf numFmtId="0" fontId="0" fillId="6" borderId="0" xfId="0" applyFill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38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55" fillId="0" borderId="0" xfId="0" applyFont="1" applyAlignment="1">
      <alignment horizontal="center"/>
    </xf>
    <xf numFmtId="0" fontId="10" fillId="5" borderId="0" xfId="0" applyFont="1" applyFill="1" applyAlignment="1">
      <alignment horizontal="center"/>
    </xf>
    <xf numFmtId="0" fontId="57" fillId="0" borderId="0" xfId="0" applyFont="1" applyAlignment="1">
      <alignment horizontal="center"/>
    </xf>
    <xf numFmtId="0" fontId="20" fillId="16" borderId="0" xfId="0" applyFont="1" applyFill="1" applyAlignment="1">
      <alignment horizontal="center"/>
    </xf>
    <xf numFmtId="0" fontId="3" fillId="19" borderId="0" xfId="0" applyFont="1" applyFill="1" applyAlignment="1">
      <alignment horizontal="center"/>
    </xf>
    <xf numFmtId="0" fontId="24" fillId="19" borderId="0" xfId="0" applyFont="1" applyFill="1" applyAlignment="1">
      <alignment horizontal="center"/>
    </xf>
    <xf numFmtId="0" fontId="20" fillId="22" borderId="0" xfId="0" applyFont="1" applyFill="1" applyAlignment="1">
      <alignment horizontal="center"/>
    </xf>
    <xf numFmtId="0" fontId="0" fillId="19" borderId="0" xfId="0" applyFill="1" applyAlignment="1">
      <alignment horizontal="center"/>
    </xf>
    <xf numFmtId="0" fontId="0" fillId="22" borderId="0" xfId="0" applyFill="1" applyAlignment="1">
      <alignment horizontal="center"/>
    </xf>
    <xf numFmtId="9" fontId="20" fillId="0" borderId="0" xfId="0" applyNumberFormat="1" applyFont="1" applyAlignment="1">
      <alignment horizontal="center"/>
    </xf>
    <xf numFmtId="0" fontId="5" fillId="5" borderId="0" xfId="0" applyFont="1" applyFill="1" applyAlignment="1">
      <alignment horizontal="center"/>
    </xf>
    <xf numFmtId="0" fontId="3" fillId="22" borderId="0" xfId="0" applyFont="1" applyFill="1" applyAlignment="1">
      <alignment horizontal="center"/>
    </xf>
    <xf numFmtId="0" fontId="20" fillId="8" borderId="0" xfId="0" applyFont="1" applyFill="1" applyAlignment="1">
      <alignment horizontal="center"/>
    </xf>
    <xf numFmtId="16" fontId="0" fillId="16" borderId="0" xfId="0" applyNumberFormat="1" applyFill="1" applyAlignment="1">
      <alignment horizontal="center"/>
    </xf>
    <xf numFmtId="14" fontId="3" fillId="17" borderId="0" xfId="0" applyNumberFormat="1" applyFont="1" applyFill="1" applyAlignment="1">
      <alignment horizontal="center"/>
    </xf>
    <xf numFmtId="0" fontId="27" fillId="18" borderId="0" xfId="0" applyFont="1" applyFill="1" applyAlignment="1">
      <alignment horizontal="center"/>
    </xf>
    <xf numFmtId="0" fontId="12" fillId="14" borderId="0" xfId="0" applyFont="1" applyFill="1" applyAlignment="1">
      <alignment horizontal="center"/>
    </xf>
    <xf numFmtId="0" fontId="59" fillId="0" borderId="0" xfId="0" applyFont="1" applyAlignment="1">
      <alignment horizontal="center"/>
    </xf>
    <xf numFmtId="0" fontId="20" fillId="14" borderId="0" xfId="0" applyFont="1" applyFill="1" applyAlignment="1">
      <alignment horizontal="center"/>
    </xf>
    <xf numFmtId="9" fontId="14" fillId="14" borderId="0" xfId="0" applyNumberFormat="1" applyFont="1" applyFill="1" applyAlignment="1">
      <alignment horizontal="center"/>
    </xf>
    <xf numFmtId="0" fontId="60" fillId="0" borderId="0" xfId="0" applyFont="1" applyAlignment="1">
      <alignment horizontal="center"/>
    </xf>
    <xf numFmtId="0" fontId="14" fillId="14" borderId="0" xfId="0" applyFont="1" applyFill="1" applyAlignment="1">
      <alignment horizontal="center"/>
    </xf>
    <xf numFmtId="0" fontId="14" fillId="24" borderId="0" xfId="0" applyFont="1" applyFill="1" applyAlignment="1">
      <alignment horizontal="center"/>
    </xf>
    <xf numFmtId="0" fontId="62" fillId="0" borderId="0" xfId="0" applyFont="1" applyAlignment="1">
      <alignment horizontal="center"/>
    </xf>
    <xf numFmtId="0" fontId="3" fillId="14" borderId="0" xfId="0" applyFont="1" applyFill="1" applyAlignment="1">
      <alignment horizontal="center"/>
    </xf>
    <xf numFmtId="0" fontId="20" fillId="17" borderId="0" xfId="0" applyFont="1" applyFill="1" applyAlignment="1">
      <alignment horizontal="center"/>
    </xf>
    <xf numFmtId="0" fontId="20" fillId="18" borderId="0" xfId="0" applyFont="1" applyFill="1" applyAlignment="1">
      <alignment horizontal="center"/>
    </xf>
    <xf numFmtId="0" fontId="43" fillId="18" borderId="0" xfId="0" applyFont="1" applyFill="1" applyAlignment="1">
      <alignment horizontal="center"/>
    </xf>
    <xf numFmtId="0" fontId="43" fillId="6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0" fillId="7" borderId="0" xfId="0" applyFont="1" applyFill="1" applyAlignment="1">
      <alignment horizontal="center"/>
    </xf>
    <xf numFmtId="0" fontId="43" fillId="5" borderId="0" xfId="0" applyFont="1" applyFill="1" applyAlignment="1">
      <alignment horizontal="center"/>
    </xf>
    <xf numFmtId="0" fontId="52" fillId="5" borderId="0" xfId="0" applyFont="1" applyFill="1" applyAlignment="1">
      <alignment horizontal="center"/>
    </xf>
    <xf numFmtId="10" fontId="6" fillId="5" borderId="0" xfId="0" applyNumberFormat="1" applyFont="1" applyFill="1" applyAlignment="1">
      <alignment horizontal="left"/>
    </xf>
    <xf numFmtId="0" fontId="64" fillId="0" borderId="0" xfId="0" applyFont="1" applyAlignment="1">
      <alignment horizontal="center"/>
    </xf>
    <xf numFmtId="17" fontId="5" fillId="14" borderId="0" xfId="0" applyNumberFormat="1" applyFont="1" applyFill="1" applyAlignment="1">
      <alignment horizontal="center"/>
    </xf>
    <xf numFmtId="16" fontId="5" fillId="0" borderId="0" xfId="0" applyNumberFormat="1" applyFont="1" applyAlignment="1">
      <alignment horizontal="center"/>
    </xf>
    <xf numFmtId="0" fontId="5" fillId="18" borderId="0" xfId="0" applyFont="1" applyFill="1" applyAlignment="1">
      <alignment horizontal="center"/>
    </xf>
    <xf numFmtId="0" fontId="9" fillId="18" borderId="0" xfId="0" applyFont="1" applyFill="1" applyAlignment="1">
      <alignment horizontal="center"/>
    </xf>
    <xf numFmtId="0" fontId="31" fillId="0" borderId="0" xfId="0" applyFont="1" applyAlignment="1">
      <alignment horizontal="center" vertical="center"/>
    </xf>
    <xf numFmtId="16" fontId="20" fillId="17" borderId="0" xfId="0" applyNumberFormat="1" applyFont="1" applyFill="1" applyAlignment="1">
      <alignment horizontal="center"/>
    </xf>
    <xf numFmtId="0" fontId="66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/>
    </xf>
    <xf numFmtId="0" fontId="20" fillId="10" borderId="0" xfId="0" applyFont="1" applyFill="1" applyAlignment="1">
      <alignment horizontal="center"/>
    </xf>
    <xf numFmtId="17" fontId="5" fillId="19" borderId="0" xfId="0" applyNumberFormat="1" applyFont="1" applyFill="1" applyAlignment="1">
      <alignment horizontal="center"/>
    </xf>
    <xf numFmtId="0" fontId="5" fillId="19" borderId="0" xfId="0" applyFont="1" applyFill="1" applyAlignment="1">
      <alignment horizontal="center"/>
    </xf>
    <xf numFmtId="0" fontId="61" fillId="0" borderId="0" xfId="0" applyFont="1" applyAlignment="1">
      <alignment horizontal="center"/>
    </xf>
    <xf numFmtId="0" fontId="68" fillId="0" borderId="0" xfId="0" applyFont="1" applyAlignment="1">
      <alignment horizontal="center"/>
    </xf>
    <xf numFmtId="9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24" fillId="17" borderId="0" xfId="0" applyFont="1" applyFill="1" applyAlignment="1">
      <alignment horizontal="center"/>
    </xf>
    <xf numFmtId="0" fontId="0" fillId="25" borderId="0" xfId="0" applyFill="1" applyAlignment="1">
      <alignment horizontal="center"/>
    </xf>
    <xf numFmtId="0" fontId="5" fillId="25" borderId="0" xfId="0" applyFont="1" applyFill="1" applyAlignment="1">
      <alignment horizontal="center"/>
    </xf>
    <xf numFmtId="0" fontId="20" fillId="25" borderId="0" xfId="0" applyFont="1" applyFill="1" applyAlignment="1">
      <alignment horizontal="center"/>
    </xf>
    <xf numFmtId="0" fontId="9" fillId="25" borderId="0" xfId="0" applyFont="1" applyFill="1" applyAlignment="1">
      <alignment horizontal="center"/>
    </xf>
    <xf numFmtId="0" fontId="69" fillId="0" borderId="0" xfId="0" applyFont="1" applyAlignment="1">
      <alignment horizontal="center"/>
    </xf>
    <xf numFmtId="0" fontId="0" fillId="17" borderId="0" xfId="0" applyFill="1" applyAlignment="1">
      <alignment horizontal="center"/>
    </xf>
    <xf numFmtId="0" fontId="5" fillId="6" borderId="0" xfId="0" applyFont="1" applyFill="1" applyAlignment="1">
      <alignment horizontal="center"/>
    </xf>
    <xf numFmtId="0" fontId="70" fillId="24" borderId="0" xfId="0" applyFont="1" applyFill="1" applyAlignment="1">
      <alignment horizontal="center"/>
    </xf>
    <xf numFmtId="0" fontId="72" fillId="0" borderId="0" xfId="0" applyFont="1" applyAlignment="1">
      <alignment horizontal="center"/>
    </xf>
    <xf numFmtId="9" fontId="60" fillId="3" borderId="0" xfId="0" applyNumberFormat="1" applyFont="1" applyFill="1" applyAlignment="1">
      <alignment horizontal="center"/>
    </xf>
    <xf numFmtId="0" fontId="60" fillId="3" borderId="0" xfId="0" applyFont="1" applyFill="1" applyAlignment="1">
      <alignment horizontal="left"/>
    </xf>
    <xf numFmtId="1" fontId="20" fillId="0" borderId="0" xfId="0" applyNumberFormat="1" applyFont="1" applyAlignment="1">
      <alignment horizontal="center"/>
    </xf>
    <xf numFmtId="1" fontId="20" fillId="17" borderId="0" xfId="0" applyNumberFormat="1" applyFont="1" applyFill="1" applyAlignment="1">
      <alignment horizontal="center"/>
    </xf>
    <xf numFmtId="1" fontId="20" fillId="5" borderId="0" xfId="0" applyNumberFormat="1" applyFont="1" applyFill="1" applyAlignment="1">
      <alignment horizontal="center"/>
    </xf>
    <xf numFmtId="0" fontId="67" fillId="0" borderId="0" xfId="0" applyFont="1" applyAlignment="1">
      <alignment horizontal="center"/>
    </xf>
    <xf numFmtId="0" fontId="41" fillId="17" borderId="0" xfId="0" applyFont="1" applyFill="1" applyAlignment="1">
      <alignment horizontal="center"/>
    </xf>
    <xf numFmtId="0" fontId="5" fillId="23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0" fillId="21" borderId="0" xfId="0" applyFill="1" applyAlignment="1">
      <alignment horizontal="center"/>
    </xf>
    <xf numFmtId="9" fontId="5" fillId="3" borderId="0" xfId="0" applyNumberFormat="1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20" fillId="23" borderId="0" xfId="0" applyFont="1" applyFill="1" applyAlignment="1">
      <alignment horizontal="center"/>
    </xf>
    <xf numFmtId="1" fontId="0" fillId="0" borderId="0" xfId="0" applyNumberFormat="1" applyAlignment="1">
      <alignment horizontal="center"/>
    </xf>
    <xf numFmtId="1" fontId="20" fillId="6" borderId="0" xfId="0" applyNumberFormat="1" applyFont="1" applyFill="1" applyAlignment="1">
      <alignment horizontal="center"/>
    </xf>
    <xf numFmtId="165" fontId="20" fillId="6" borderId="0" xfId="0" applyNumberFormat="1" applyFont="1" applyFill="1" applyAlignment="1">
      <alignment horizontal="center"/>
    </xf>
    <xf numFmtId="166" fontId="20" fillId="6" borderId="0" xfId="0" applyNumberFormat="1" applyFont="1" applyFill="1" applyAlignment="1">
      <alignment horizontal="center"/>
    </xf>
    <xf numFmtId="16" fontId="43" fillId="6" borderId="0" xfId="0" applyNumberFormat="1" applyFont="1" applyFill="1" applyAlignment="1">
      <alignment horizontal="center"/>
    </xf>
    <xf numFmtId="2" fontId="20" fillId="6" borderId="0" xfId="0" applyNumberFormat="1" applyFont="1" applyFill="1" applyAlignment="1">
      <alignment horizontal="center"/>
    </xf>
    <xf numFmtId="16" fontId="20" fillId="5" borderId="0" xfId="0" applyNumberFormat="1" applyFont="1" applyFill="1" applyAlignment="1">
      <alignment horizontal="center"/>
    </xf>
    <xf numFmtId="0" fontId="43" fillId="14" borderId="0" xfId="0" applyFont="1" applyFill="1" applyAlignment="1">
      <alignment horizontal="center"/>
    </xf>
    <xf numFmtId="1" fontId="3" fillId="5" borderId="0" xfId="0" applyNumberFormat="1" applyFont="1" applyFill="1" applyAlignment="1">
      <alignment horizontal="center"/>
    </xf>
    <xf numFmtId="1" fontId="20" fillId="14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1" fontId="20" fillId="7" borderId="0" xfId="0" applyNumberFormat="1" applyFont="1" applyFill="1" applyAlignment="1">
      <alignment horizontal="center"/>
    </xf>
    <xf numFmtId="1" fontId="0" fillId="12" borderId="0" xfId="0" applyNumberFormat="1" applyFill="1" applyAlignment="1">
      <alignment horizontal="center"/>
    </xf>
    <xf numFmtId="1" fontId="3" fillId="6" borderId="0" xfId="0" applyNumberFormat="1" applyFont="1" applyFill="1" applyAlignment="1">
      <alignment horizontal="center"/>
    </xf>
    <xf numFmtId="0" fontId="60" fillId="16" borderId="0" xfId="0" applyFont="1" applyFill="1" applyAlignment="1">
      <alignment horizontal="center"/>
    </xf>
    <xf numFmtId="0" fontId="27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52" fillId="7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76" fillId="14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10" fontId="6" fillId="7" borderId="0" xfId="0" applyNumberFormat="1" applyFont="1" applyFill="1" applyAlignment="1">
      <alignment horizontal="left"/>
    </xf>
    <xf numFmtId="10" fontId="6" fillId="0" borderId="0" xfId="0" applyNumberFormat="1" applyFont="1" applyAlignment="1">
      <alignment horizontal="left"/>
    </xf>
    <xf numFmtId="0" fontId="77" fillId="0" borderId="0" xfId="0" applyFont="1" applyAlignment="1">
      <alignment horizontal="center"/>
    </xf>
    <xf numFmtId="0" fontId="79" fillId="7" borderId="0" xfId="0" applyFont="1" applyFill="1" applyAlignment="1">
      <alignment horizontal="center"/>
    </xf>
    <xf numFmtId="0" fontId="12" fillId="5" borderId="0" xfId="0" applyFont="1" applyFill="1" applyAlignment="1">
      <alignment horizontal="center"/>
    </xf>
    <xf numFmtId="0" fontId="80" fillId="0" borderId="0" xfId="0" applyFont="1" applyAlignment="1">
      <alignment horizontal="center"/>
    </xf>
    <xf numFmtId="17" fontId="20" fillId="26" borderId="0" xfId="0" applyNumberFormat="1" applyFont="1" applyFill="1" applyAlignment="1">
      <alignment horizontal="center"/>
    </xf>
    <xf numFmtId="0" fontId="75" fillId="0" borderId="0" xfId="0" applyFont="1" applyAlignment="1">
      <alignment horizontal="center" vertical="center"/>
    </xf>
    <xf numFmtId="10" fontId="12" fillId="7" borderId="0" xfId="0" applyNumberFormat="1" applyFont="1" applyFill="1" applyAlignment="1">
      <alignment horizontal="left"/>
    </xf>
    <xf numFmtId="0" fontId="20" fillId="27" borderId="0" xfId="0" applyFont="1" applyFill="1" applyAlignment="1">
      <alignment horizontal="center"/>
    </xf>
    <xf numFmtId="0" fontId="81" fillId="5" borderId="0" xfId="0" applyFont="1" applyFill="1" applyAlignment="1">
      <alignment horizontal="center"/>
    </xf>
    <xf numFmtId="0" fontId="82" fillId="16" borderId="0" xfId="0" applyFont="1" applyFill="1" applyAlignment="1">
      <alignment horizontal="center"/>
    </xf>
    <xf numFmtId="1" fontId="5" fillId="0" borderId="0" xfId="0" applyNumberFormat="1" applyFont="1" applyAlignment="1">
      <alignment horizontal="center"/>
    </xf>
    <xf numFmtId="0" fontId="6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28" borderId="0" xfId="0" applyFill="1" applyAlignment="1">
      <alignment horizontal="center"/>
    </xf>
    <xf numFmtId="16" fontId="27" fillId="0" borderId="0" xfId="0" applyNumberFormat="1" applyFont="1" applyAlignment="1">
      <alignment horizontal="center"/>
    </xf>
    <xf numFmtId="16" fontId="0" fillId="0" borderId="0" xfId="0" applyNumberFormat="1" applyAlignment="1">
      <alignment horizontal="left"/>
    </xf>
    <xf numFmtId="0" fontId="0" fillId="29" borderId="0" xfId="0" applyFill="1" applyAlignment="1">
      <alignment horizontal="center"/>
    </xf>
    <xf numFmtId="0" fontId="41" fillId="0" borderId="0" xfId="0" applyFont="1" applyAlignment="1">
      <alignment horizontal="center"/>
    </xf>
    <xf numFmtId="16" fontId="10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0" fillId="23" borderId="0" xfId="0" applyFill="1" applyAlignment="1">
      <alignment horizontal="center"/>
    </xf>
    <xf numFmtId="167" fontId="5" fillId="0" borderId="0" xfId="0" applyNumberFormat="1" applyFont="1" applyAlignment="1">
      <alignment horizontal="center"/>
    </xf>
    <xf numFmtId="0" fontId="5" fillId="12" borderId="0" xfId="0" applyFont="1" applyFill="1" applyAlignment="1">
      <alignment horizontal="center"/>
    </xf>
    <xf numFmtId="0" fontId="5" fillId="10" borderId="0" xfId="0" applyFont="1" applyFill="1" applyAlignment="1">
      <alignment horizontal="center"/>
    </xf>
    <xf numFmtId="0" fontId="83" fillId="4" borderId="0" xfId="0" applyFont="1" applyFill="1" applyAlignment="1">
      <alignment horizontal="center"/>
    </xf>
    <xf numFmtId="0" fontId="20" fillId="30" borderId="0" xfId="0" applyFont="1" applyFill="1" applyAlignment="1">
      <alignment horizontal="center"/>
    </xf>
    <xf numFmtId="0" fontId="20" fillId="31" borderId="0" xfId="0" applyFont="1" applyFill="1" applyAlignment="1">
      <alignment horizontal="center"/>
    </xf>
    <xf numFmtId="0" fontId="3" fillId="31" borderId="0" xfId="0" applyFont="1" applyFill="1" applyAlignment="1">
      <alignment horizontal="center"/>
    </xf>
    <xf numFmtId="8" fontId="20" fillId="31" borderId="0" xfId="0" applyNumberFormat="1" applyFont="1" applyFill="1" applyAlignment="1">
      <alignment horizontal="center"/>
    </xf>
    <xf numFmtId="0" fontId="3" fillId="30" borderId="0" xfId="0" applyFont="1" applyFill="1" applyAlignment="1">
      <alignment horizontal="center"/>
    </xf>
    <xf numFmtId="8" fontId="20" fillId="30" borderId="0" xfId="0" applyNumberFormat="1" applyFont="1" applyFill="1" applyAlignment="1">
      <alignment horizontal="center"/>
    </xf>
    <xf numFmtId="168" fontId="20" fillId="30" borderId="0" xfId="0" applyNumberFormat="1" applyFont="1" applyFill="1" applyAlignment="1">
      <alignment horizontal="center"/>
    </xf>
    <xf numFmtId="0" fontId="20" fillId="32" borderId="0" xfId="0" applyFont="1" applyFill="1" applyAlignment="1">
      <alignment horizontal="center"/>
    </xf>
    <xf numFmtId="3" fontId="20" fillId="0" borderId="0" xfId="0" applyNumberFormat="1" applyFont="1" applyAlignment="1">
      <alignment horizontal="center"/>
    </xf>
    <xf numFmtId="0" fontId="0" fillId="32" borderId="0" xfId="0" applyFill="1" applyAlignment="1">
      <alignment horizontal="center"/>
    </xf>
    <xf numFmtId="0" fontId="24" fillId="32" borderId="0" xfId="0" applyFont="1" applyFill="1" applyAlignment="1">
      <alignment horizontal="center"/>
    </xf>
    <xf numFmtId="169" fontId="20" fillId="32" borderId="0" xfId="0" applyNumberFormat="1" applyFont="1" applyFill="1" applyAlignment="1">
      <alignment horizontal="center"/>
    </xf>
    <xf numFmtId="170" fontId="5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left"/>
    </xf>
    <xf numFmtId="0" fontId="20" fillId="13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43" fillId="13" borderId="0" xfId="0" applyFont="1" applyFill="1" applyAlignment="1">
      <alignment horizontal="center"/>
    </xf>
    <xf numFmtId="0" fontId="3" fillId="33" borderId="0" xfId="0" applyFont="1" applyFill="1" applyAlignment="1">
      <alignment horizontal="center"/>
    </xf>
    <xf numFmtId="0" fontId="20" fillId="15" borderId="0" xfId="0" applyFont="1" applyFill="1" applyAlignment="1">
      <alignment horizontal="center"/>
    </xf>
    <xf numFmtId="0" fontId="20" fillId="34" borderId="0" xfId="0" applyFont="1" applyFill="1" applyAlignment="1">
      <alignment horizontal="center"/>
    </xf>
    <xf numFmtId="0" fontId="3" fillId="34" borderId="0" xfId="0" applyFont="1" applyFill="1" applyAlignment="1">
      <alignment horizontal="center"/>
    </xf>
    <xf numFmtId="0" fontId="41" fillId="34" borderId="0" xfId="0" applyFont="1" applyFill="1" applyAlignment="1">
      <alignment horizontal="center"/>
    </xf>
    <xf numFmtId="0" fontId="24" fillId="34" borderId="0" xfId="0" applyFont="1" applyFill="1" applyAlignment="1">
      <alignment horizontal="center"/>
    </xf>
    <xf numFmtId="0" fontId="20" fillId="35" borderId="0" xfId="0" applyFont="1" applyFill="1" applyAlignment="1">
      <alignment horizontal="center"/>
    </xf>
    <xf numFmtId="0" fontId="6" fillId="15" borderId="0" xfId="0" applyFont="1" applyFill="1" applyAlignment="1">
      <alignment horizontal="center"/>
    </xf>
    <xf numFmtId="16" fontId="0" fillId="6" borderId="0" xfId="0" applyNumberFormat="1" applyFill="1" applyAlignment="1">
      <alignment horizontal="center"/>
    </xf>
    <xf numFmtId="1" fontId="3" fillId="15" borderId="0" xfId="0" applyNumberFormat="1" applyFont="1" applyFill="1" applyAlignment="1">
      <alignment horizontal="center"/>
    </xf>
    <xf numFmtId="0" fontId="0" fillId="15" borderId="0" xfId="0" applyFill="1" applyAlignment="1">
      <alignment horizontal="center"/>
    </xf>
    <xf numFmtId="0" fontId="24" fillId="15" borderId="0" xfId="0" applyFont="1" applyFill="1" applyAlignment="1">
      <alignment horizontal="center"/>
    </xf>
    <xf numFmtId="0" fontId="3" fillId="15" borderId="0" xfId="0" applyFont="1" applyFill="1" applyAlignment="1">
      <alignment horizontal="center"/>
    </xf>
    <xf numFmtId="16" fontId="3" fillId="15" borderId="0" xfId="0" applyNumberFormat="1" applyFont="1" applyFill="1" applyAlignment="1">
      <alignment horizontal="center"/>
    </xf>
    <xf numFmtId="16" fontId="15" fillId="18" borderId="0" xfId="0" applyNumberFormat="1" applyFont="1" applyFill="1" applyAlignment="1">
      <alignment horizontal="center"/>
    </xf>
    <xf numFmtId="0" fontId="66" fillId="18" borderId="0" xfId="0" applyFont="1" applyFill="1" applyAlignment="1">
      <alignment horizontal="center" vertical="center"/>
    </xf>
    <xf numFmtId="0" fontId="0" fillId="18" borderId="0" xfId="0" applyFill="1" applyAlignment="1">
      <alignment horizontal="center"/>
    </xf>
    <xf numFmtId="0" fontId="0" fillId="36" borderId="0" xfId="0" applyFill="1" applyAlignment="1">
      <alignment horizontal="center"/>
    </xf>
    <xf numFmtId="16" fontId="85" fillId="0" borderId="0" xfId="0" applyNumberFormat="1" applyFont="1" applyAlignment="1">
      <alignment horizontal="center"/>
    </xf>
    <xf numFmtId="0" fontId="86" fillId="37" borderId="0" xfId="0" applyFont="1" applyFill="1" applyAlignment="1">
      <alignment horizontal="center"/>
    </xf>
    <xf numFmtId="0" fontId="86" fillId="39" borderId="0" xfId="0" applyFont="1" applyFill="1" applyAlignment="1">
      <alignment horizontal="center"/>
    </xf>
    <xf numFmtId="0" fontId="85" fillId="0" borderId="0" xfId="0" applyFont="1" applyAlignment="1">
      <alignment horizontal="center"/>
    </xf>
    <xf numFmtId="0" fontId="88" fillId="0" borderId="0" xfId="0" applyFont="1" applyAlignment="1">
      <alignment horizontal="center"/>
    </xf>
    <xf numFmtId="0" fontId="6" fillId="37" borderId="0" xfId="0" applyFont="1" applyFill="1" applyAlignment="1">
      <alignment horizontal="center"/>
    </xf>
    <xf numFmtId="0" fontId="86" fillId="6" borderId="0" xfId="0" applyFont="1" applyFill="1" applyAlignment="1">
      <alignment horizontal="center"/>
    </xf>
    <xf numFmtId="2" fontId="86" fillId="38" borderId="0" xfId="0" applyNumberFormat="1" applyFont="1" applyFill="1" applyAlignment="1">
      <alignment horizontal="center"/>
    </xf>
    <xf numFmtId="2" fontId="0" fillId="7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left"/>
    </xf>
    <xf numFmtId="2" fontId="3" fillId="5" borderId="0" xfId="0" applyNumberFormat="1" applyFont="1" applyFill="1" applyAlignment="1">
      <alignment horizontal="left"/>
    </xf>
    <xf numFmtId="2" fontId="3" fillId="5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20" fillId="5" borderId="0" xfId="0" applyNumberFormat="1" applyFont="1" applyFill="1" applyAlignment="1">
      <alignment horizontal="center"/>
    </xf>
    <xf numFmtId="2" fontId="20" fillId="5" borderId="0" xfId="0" quotePrefix="1" applyNumberFormat="1" applyFont="1" applyFill="1" applyAlignment="1">
      <alignment horizontal="center"/>
    </xf>
    <xf numFmtId="2" fontId="20" fillId="2" borderId="0" xfId="0" applyNumberFormat="1" applyFont="1" applyFill="1" applyAlignment="1">
      <alignment horizontal="center"/>
    </xf>
    <xf numFmtId="2" fontId="0" fillId="6" borderId="0" xfId="0" applyNumberFormat="1" applyFill="1" applyAlignment="1">
      <alignment horizontal="left"/>
    </xf>
    <xf numFmtId="2" fontId="0" fillId="5" borderId="0" xfId="0" applyNumberFormat="1" applyFill="1" applyAlignment="1">
      <alignment horizontal="center"/>
    </xf>
    <xf numFmtId="2" fontId="48" fillId="0" borderId="0" xfId="0" applyNumberFormat="1" applyFont="1" applyAlignment="1">
      <alignment vertical="center"/>
    </xf>
    <xf numFmtId="2" fontId="6" fillId="0" borderId="0" xfId="0" applyNumberFormat="1" applyFont="1" applyAlignment="1">
      <alignment horizontal="center"/>
    </xf>
    <xf numFmtId="2" fontId="43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41" fillId="0" borderId="0" xfId="0" applyNumberFormat="1" applyFont="1" applyAlignment="1">
      <alignment horizontal="center"/>
    </xf>
    <xf numFmtId="2" fontId="20" fillId="16" borderId="0" xfId="0" applyNumberFormat="1" applyFont="1" applyFill="1" applyAlignment="1">
      <alignment horizontal="center"/>
    </xf>
    <xf numFmtId="2" fontId="3" fillId="16" borderId="0" xfId="0" applyNumberFormat="1" applyFont="1" applyFill="1" applyAlignment="1">
      <alignment horizontal="center"/>
    </xf>
    <xf numFmtId="2" fontId="24" fillId="16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5" borderId="0" xfId="0" applyNumberFormat="1" applyFont="1" applyFill="1" applyAlignment="1">
      <alignment horizontal="center"/>
    </xf>
    <xf numFmtId="2" fontId="12" fillId="14" borderId="0" xfId="0" applyNumberFormat="1" applyFont="1" applyFill="1" applyAlignment="1">
      <alignment horizontal="center"/>
    </xf>
    <xf numFmtId="2" fontId="15" fillId="3" borderId="0" xfId="0" applyNumberFormat="1" applyFont="1" applyFill="1" applyAlignment="1">
      <alignment horizontal="center"/>
    </xf>
    <xf numFmtId="2" fontId="63" fillId="0" borderId="0" xfId="0" applyNumberFormat="1" applyFont="1" applyAlignment="1">
      <alignment horizontal="center"/>
    </xf>
    <xf numFmtId="2" fontId="20" fillId="14" borderId="0" xfId="0" applyNumberFormat="1" applyFont="1" applyFill="1" applyAlignment="1">
      <alignment horizontal="center"/>
    </xf>
    <xf numFmtId="2" fontId="24" fillId="14" borderId="0" xfId="0" applyNumberFormat="1" applyFont="1" applyFill="1" applyAlignment="1">
      <alignment horizontal="center"/>
    </xf>
    <xf numFmtId="2" fontId="3" fillId="14" borderId="0" xfId="0" applyNumberFormat="1" applyFont="1" applyFill="1" applyAlignment="1">
      <alignment horizontal="center"/>
    </xf>
    <xf numFmtId="2" fontId="0" fillId="14" borderId="0" xfId="0" applyNumberFormat="1" applyFill="1" applyAlignment="1">
      <alignment horizontal="center"/>
    </xf>
    <xf numFmtId="2" fontId="5" fillId="18" borderId="0" xfId="0" applyNumberFormat="1" applyFont="1" applyFill="1" applyAlignment="1">
      <alignment horizontal="center"/>
    </xf>
    <xf numFmtId="2" fontId="5" fillId="25" borderId="0" xfId="0" applyNumberFormat="1" applyFont="1" applyFill="1" applyAlignment="1">
      <alignment horizontal="center"/>
    </xf>
    <xf numFmtId="2" fontId="20" fillId="14" borderId="0" xfId="0" applyNumberFormat="1" applyFont="1" applyFill="1" applyAlignment="1">
      <alignment horizontal="center" vertical="center"/>
    </xf>
    <xf numFmtId="2" fontId="20" fillId="12" borderId="0" xfId="0" applyNumberFormat="1" applyFont="1" applyFill="1" applyAlignment="1">
      <alignment horizontal="center"/>
    </xf>
    <xf numFmtId="2" fontId="0" fillId="0" borderId="0" xfId="0" applyNumberFormat="1" applyAlignment="1">
      <alignment horizontal="left"/>
    </xf>
    <xf numFmtId="2" fontId="71" fillId="3" borderId="0" xfId="0" applyNumberFormat="1" applyFont="1" applyFill="1" applyAlignment="1">
      <alignment horizontal="center"/>
    </xf>
    <xf numFmtId="2" fontId="20" fillId="7" borderId="0" xfId="0" applyNumberFormat="1" applyFont="1" applyFill="1" applyAlignment="1">
      <alignment horizontal="center"/>
    </xf>
    <xf numFmtId="2" fontId="5" fillId="14" borderId="0" xfId="0" applyNumberFormat="1" applyFont="1" applyFill="1" applyAlignment="1">
      <alignment horizontal="center"/>
    </xf>
    <xf numFmtId="2" fontId="68" fillId="0" borderId="0" xfId="0" applyNumberFormat="1" applyFont="1" applyAlignment="1">
      <alignment horizontal="center"/>
    </xf>
    <xf numFmtId="2" fontId="5" fillId="16" borderId="0" xfId="0" applyNumberFormat="1" applyFont="1" applyFill="1" applyAlignment="1">
      <alignment horizontal="center"/>
    </xf>
    <xf numFmtId="2" fontId="12" fillId="5" borderId="0" xfId="0" applyNumberFormat="1" applyFont="1" applyFill="1" applyAlignment="1">
      <alignment horizontal="center"/>
    </xf>
    <xf numFmtId="2" fontId="46" fillId="7" borderId="0" xfId="0" applyNumberFormat="1" applyFont="1" applyFill="1" applyAlignment="1">
      <alignment horizontal="center"/>
    </xf>
    <xf numFmtId="2" fontId="15" fillId="0" borderId="0" xfId="0" applyNumberFormat="1" applyFont="1" applyAlignment="1">
      <alignment horizontal="center"/>
    </xf>
    <xf numFmtId="2" fontId="5" fillId="7" borderId="0" xfId="0" applyNumberFormat="1" applyFont="1" applyFill="1" applyAlignment="1">
      <alignment horizontal="center"/>
    </xf>
    <xf numFmtId="2" fontId="41" fillId="14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87" fillId="38" borderId="0" xfId="0" applyNumberFormat="1" applyFont="1" applyFill="1" applyAlignment="1">
      <alignment horizontal="center"/>
    </xf>
    <xf numFmtId="0" fontId="86" fillId="0" borderId="0" xfId="0" applyFont="1" applyAlignment="1">
      <alignment horizontal="center"/>
    </xf>
    <xf numFmtId="16" fontId="9" fillId="0" borderId="0" xfId="0" applyNumberFormat="1" applyFont="1" applyAlignment="1">
      <alignment horizontal="center"/>
    </xf>
    <xf numFmtId="0" fontId="6" fillId="6" borderId="0" xfId="0" applyFont="1" applyFill="1" applyAlignment="1">
      <alignment horizontal="center"/>
    </xf>
    <xf numFmtId="16" fontId="9" fillId="6" borderId="0" xfId="0" applyNumberFormat="1" applyFont="1" applyFill="1" applyAlignment="1">
      <alignment horizontal="center"/>
    </xf>
    <xf numFmtId="16" fontId="6" fillId="0" borderId="0" xfId="0" applyNumberFormat="1" applyFont="1" applyAlignment="1">
      <alignment horizontal="center"/>
    </xf>
    <xf numFmtId="16" fontId="5" fillId="6" borderId="0" xfId="0" applyNumberFormat="1" applyFont="1" applyFill="1" applyAlignment="1">
      <alignment horizontal="center"/>
    </xf>
    <xf numFmtId="0" fontId="5" fillId="40" borderId="0" xfId="0" applyFont="1" applyFill="1" applyAlignment="1">
      <alignment horizontal="center"/>
    </xf>
    <xf numFmtId="16" fontId="20" fillId="40" borderId="0" xfId="0" applyNumberFormat="1" applyFont="1" applyFill="1" applyAlignment="1">
      <alignment horizontal="center"/>
    </xf>
    <xf numFmtId="0" fontId="89" fillId="9" borderId="0" xfId="0" applyFont="1" applyFill="1" applyAlignment="1">
      <alignment horizontal="center"/>
    </xf>
    <xf numFmtId="0" fontId="90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6" fillId="18" borderId="0" xfId="0" applyFont="1" applyFill="1" applyAlignment="1">
      <alignment horizontal="center" vertical="center"/>
    </xf>
    <xf numFmtId="0" fontId="95" fillId="18" borderId="0" xfId="0" applyFont="1" applyFill="1" applyAlignment="1">
      <alignment horizontal="center"/>
    </xf>
    <xf numFmtId="2" fontId="15" fillId="14" borderId="0" xfId="0" applyNumberFormat="1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 vertical="center"/>
    </xf>
    <xf numFmtId="0" fontId="5" fillId="8" borderId="0" xfId="0" applyFont="1" applyFill="1" applyAlignment="1">
      <alignment horizontal="left"/>
    </xf>
    <xf numFmtId="0" fontId="20" fillId="41" borderId="0" xfId="0" applyFont="1" applyFill="1" applyAlignment="1">
      <alignment horizontal="center"/>
    </xf>
    <xf numFmtId="0" fontId="93" fillId="23" borderId="0" xfId="0" applyFont="1" applyFill="1" applyAlignment="1">
      <alignment horizontal="center" vertical="center"/>
    </xf>
    <xf numFmtId="0" fontId="92" fillId="23" borderId="0" xfId="0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/>
    </xf>
    <xf numFmtId="2" fontId="97" fillId="0" borderId="0" xfId="0" applyNumberFormat="1" applyFont="1" applyAlignment="1">
      <alignment horizontal="center"/>
    </xf>
    <xf numFmtId="0" fontId="3" fillId="12" borderId="0" xfId="0" applyFont="1" applyFill="1" applyAlignment="1">
      <alignment horizontal="center"/>
    </xf>
    <xf numFmtId="0" fontId="2" fillId="20" borderId="0" xfId="0" applyFont="1" applyFill="1" applyAlignment="1">
      <alignment horizontal="center"/>
    </xf>
    <xf numFmtId="0" fontId="93" fillId="18" borderId="0" xfId="0" applyFont="1" applyFill="1" applyAlignment="1">
      <alignment horizontal="center" vertical="center"/>
    </xf>
    <xf numFmtId="0" fontId="92" fillId="18" borderId="0" xfId="0" applyFont="1" applyFill="1" applyAlignment="1">
      <alignment horizontal="center" vertical="center"/>
    </xf>
    <xf numFmtId="0" fontId="3" fillId="18" borderId="0" xfId="0" applyFont="1" applyFill="1" applyAlignment="1">
      <alignment horizontal="center"/>
    </xf>
    <xf numFmtId="14" fontId="41" fillId="6" borderId="0" xfId="0" applyNumberFormat="1" applyFont="1" applyFill="1" applyAlignment="1">
      <alignment horizontal="center"/>
    </xf>
    <xf numFmtId="14" fontId="41" fillId="5" borderId="0" xfId="0" applyNumberFormat="1" applyFont="1" applyFill="1" applyAlignment="1">
      <alignment horizontal="center"/>
    </xf>
    <xf numFmtId="2" fontId="99" fillId="14" borderId="0" xfId="0" applyNumberFormat="1" applyFont="1" applyFill="1" applyAlignment="1">
      <alignment horizontal="center"/>
    </xf>
    <xf numFmtId="0" fontId="95" fillId="26" borderId="0" xfId="0" applyFont="1" applyFill="1" applyAlignment="1">
      <alignment horizontal="center"/>
    </xf>
    <xf numFmtId="0" fontId="60" fillId="12" borderId="0" xfId="0" applyFont="1" applyFill="1" applyAlignment="1">
      <alignment horizontal="center"/>
    </xf>
    <xf numFmtId="0" fontId="20" fillId="41" borderId="0" xfId="0" applyFont="1" applyFill="1" applyAlignment="1">
      <alignment horizontal="left"/>
    </xf>
    <xf numFmtId="0" fontId="100" fillId="0" borderId="0" xfId="0" applyFont="1" applyAlignment="1">
      <alignment horizontal="center"/>
    </xf>
    <xf numFmtId="0" fontId="5" fillId="12" borderId="0" xfId="0" applyFont="1" applyFill="1" applyAlignment="1">
      <alignment horizontal="left"/>
    </xf>
    <xf numFmtId="0" fontId="60" fillId="12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5" fillId="42" borderId="0" xfId="0" applyFont="1" applyFill="1" applyAlignment="1">
      <alignment horizontal="center"/>
    </xf>
    <xf numFmtId="2" fontId="5" fillId="42" borderId="0" xfId="0" applyNumberFormat="1" applyFont="1" applyFill="1" applyAlignment="1">
      <alignment horizontal="center"/>
    </xf>
    <xf numFmtId="0" fontId="93" fillId="14" borderId="0" xfId="0" applyFont="1" applyFill="1" applyAlignment="1">
      <alignment horizontal="center" vertical="center"/>
    </xf>
    <xf numFmtId="0" fontId="92" fillId="14" borderId="0" xfId="0" applyFont="1" applyFill="1" applyAlignment="1">
      <alignment horizontal="center" vertical="center"/>
    </xf>
    <xf numFmtId="2" fontId="94" fillId="0" borderId="0" xfId="0" applyNumberFormat="1" applyFont="1" applyAlignment="1">
      <alignment horizontal="center" vertical="center"/>
    </xf>
    <xf numFmtId="0" fontId="93" fillId="16" borderId="0" xfId="0" applyFont="1" applyFill="1" applyAlignment="1">
      <alignment horizontal="center" vertical="center"/>
    </xf>
    <xf numFmtId="0" fontId="92" fillId="16" borderId="0" xfId="0" applyFont="1" applyFill="1" applyAlignment="1">
      <alignment horizontal="center" vertical="center"/>
    </xf>
    <xf numFmtId="0" fontId="101" fillId="0" borderId="0" xfId="0" applyFont="1" applyAlignment="1">
      <alignment horizontal="center"/>
    </xf>
    <xf numFmtId="0" fontId="101" fillId="7" borderId="0" xfId="0" applyFont="1" applyFill="1" applyAlignment="1">
      <alignment horizontal="center"/>
    </xf>
    <xf numFmtId="2" fontId="94" fillId="0" borderId="0" xfId="0" applyNumberFormat="1" applyFont="1" applyAlignment="1">
      <alignment horizontal="center"/>
    </xf>
    <xf numFmtId="171" fontId="97" fillId="0" borderId="0" xfId="0" applyNumberFormat="1" applyFont="1" applyAlignment="1">
      <alignment horizontal="center"/>
    </xf>
    <xf numFmtId="171" fontId="3" fillId="0" borderId="0" xfId="0" applyNumberFormat="1" applyFont="1" applyAlignment="1">
      <alignment horizontal="center"/>
    </xf>
    <xf numFmtId="2" fontId="94" fillId="18" borderId="0" xfId="0" applyNumberFormat="1" applyFont="1" applyFill="1" applyAlignment="1">
      <alignment horizontal="center"/>
    </xf>
    <xf numFmtId="171" fontId="5" fillId="18" borderId="0" xfId="0" applyNumberFormat="1" applyFont="1" applyFill="1" applyAlignment="1">
      <alignment horizontal="center"/>
    </xf>
    <xf numFmtId="0" fontId="5" fillId="22" borderId="0" xfId="0" applyFont="1" applyFill="1" applyAlignment="1">
      <alignment horizontal="center"/>
    </xf>
    <xf numFmtId="2" fontId="94" fillId="14" borderId="0" xfId="0" applyNumberFormat="1" applyFont="1" applyFill="1" applyAlignment="1">
      <alignment horizontal="center"/>
    </xf>
    <xf numFmtId="164" fontId="20" fillId="14" borderId="0" xfId="0" applyNumberFormat="1" applyFont="1" applyFill="1" applyAlignment="1">
      <alignment horizontal="center"/>
    </xf>
    <xf numFmtId="2" fontId="94" fillId="3" borderId="0" xfId="0" applyNumberFormat="1" applyFont="1" applyFill="1" applyAlignment="1">
      <alignment horizontal="center"/>
    </xf>
    <xf numFmtId="164" fontId="20" fillId="3" borderId="0" xfId="0" applyNumberFormat="1" applyFont="1" applyFill="1" applyAlignment="1">
      <alignment horizontal="center"/>
    </xf>
    <xf numFmtId="171" fontId="97" fillId="7" borderId="0" xfId="0" applyNumberFormat="1" applyFont="1" applyFill="1" applyAlignment="1">
      <alignment horizontal="center"/>
    </xf>
    <xf numFmtId="0" fontId="20" fillId="6" borderId="0" xfId="0" applyFont="1" applyFill="1" applyAlignment="1">
      <alignment horizontal="center" vertical="center"/>
    </xf>
    <xf numFmtId="171" fontId="20" fillId="0" borderId="0" xfId="0" applyNumberFormat="1" applyFont="1" applyAlignment="1">
      <alignment horizontal="center"/>
    </xf>
    <xf numFmtId="4" fontId="97" fillId="0" borderId="0" xfId="0" applyNumberFormat="1" applyFont="1" applyAlignment="1">
      <alignment horizontal="center"/>
    </xf>
    <xf numFmtId="0" fontId="20" fillId="43" borderId="0" xfId="0" applyFont="1" applyFill="1" applyAlignment="1">
      <alignment horizontal="center"/>
    </xf>
    <xf numFmtId="0" fontId="3" fillId="43" borderId="0" xfId="0" applyFont="1" applyFill="1" applyAlignment="1">
      <alignment horizontal="center"/>
    </xf>
    <xf numFmtId="2" fontId="20" fillId="43" borderId="0" xfId="0" applyNumberFormat="1" applyFont="1" applyFill="1" applyAlignment="1">
      <alignment horizontal="center"/>
    </xf>
    <xf numFmtId="0" fontId="5" fillId="43" borderId="0" xfId="0" applyFont="1" applyFill="1" applyAlignment="1">
      <alignment horizontal="center"/>
    </xf>
    <xf numFmtId="171" fontId="3" fillId="43" borderId="0" xfId="0" applyNumberFormat="1" applyFont="1" applyFill="1" applyAlignment="1">
      <alignment horizontal="center"/>
    </xf>
    <xf numFmtId="171" fontId="20" fillId="18" borderId="0" xfId="0" applyNumberFormat="1" applyFont="1" applyFill="1" applyAlignment="1">
      <alignment horizontal="center"/>
    </xf>
    <xf numFmtId="0" fontId="0" fillId="44" borderId="0" xfId="0" applyFill="1" applyAlignment="1">
      <alignment horizontal="center"/>
    </xf>
    <xf numFmtId="0" fontId="102" fillId="14" borderId="0" xfId="0" applyFont="1" applyFill="1" applyAlignment="1">
      <alignment horizontal="center" vertical="center"/>
    </xf>
    <xf numFmtId="171" fontId="20" fillId="7" borderId="0" xfId="0" applyNumberFormat="1" applyFont="1" applyFill="1" applyAlignment="1">
      <alignment horizontal="center"/>
    </xf>
    <xf numFmtId="0" fontId="103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0" fillId="6" borderId="0" xfId="0" quotePrefix="1" applyFont="1" applyFill="1" applyAlignment="1">
      <alignment horizontal="center"/>
    </xf>
    <xf numFmtId="0" fontId="24" fillId="43" borderId="0" xfId="0" applyFont="1" applyFill="1" applyAlignment="1">
      <alignment horizontal="center"/>
    </xf>
    <xf numFmtId="2" fontId="27" fillId="46" borderId="28" xfId="5" applyNumberFormat="1" applyFont="1" applyAlignment="1">
      <alignment horizontal="center"/>
    </xf>
    <xf numFmtId="2" fontId="27" fillId="7" borderId="28" xfId="5" applyNumberFormat="1" applyFont="1" applyFill="1" applyAlignment="1">
      <alignment horizontal="center"/>
    </xf>
    <xf numFmtId="2" fontId="0" fillId="20" borderId="0" xfId="0" applyNumberFormat="1" applyFill="1" applyAlignment="1">
      <alignment horizontal="center"/>
    </xf>
    <xf numFmtId="4" fontId="104" fillId="0" borderId="0" xfId="4" applyNumberFormat="1" applyFill="1" applyAlignment="1">
      <alignment horizontal="center"/>
    </xf>
    <xf numFmtId="0" fontId="106" fillId="26" borderId="0" xfId="0" applyFont="1" applyFill="1" applyAlignment="1">
      <alignment horizontal="center"/>
    </xf>
    <xf numFmtId="0" fontId="20" fillId="5" borderId="0" xfId="0" applyFont="1" applyFill="1" applyAlignment="1">
      <alignment horizontal="center" vertical="center"/>
    </xf>
    <xf numFmtId="0" fontId="5" fillId="20" borderId="0" xfId="0" applyFont="1" applyFill="1" applyAlignment="1">
      <alignment horizontal="center"/>
    </xf>
    <xf numFmtId="0" fontId="20" fillId="20" borderId="0" xfId="0" applyFont="1" applyFill="1" applyAlignment="1">
      <alignment horizontal="center"/>
    </xf>
    <xf numFmtId="164" fontId="5" fillId="20" borderId="0" xfId="0" applyNumberFormat="1" applyFont="1" applyFill="1" applyAlignment="1">
      <alignment horizontal="center"/>
    </xf>
    <xf numFmtId="0" fontId="108" fillId="0" borderId="0" xfId="0" applyFont="1" applyAlignment="1">
      <alignment horizontal="center"/>
    </xf>
    <xf numFmtId="4" fontId="109" fillId="7" borderId="0" xfId="4" applyNumberFormat="1" applyFont="1" applyFill="1" applyAlignment="1">
      <alignment horizontal="center"/>
    </xf>
    <xf numFmtId="4" fontId="109" fillId="0" borderId="0" xfId="4" applyNumberFormat="1" applyFont="1" applyFill="1" applyAlignment="1">
      <alignment horizontal="center"/>
    </xf>
    <xf numFmtId="16" fontId="20" fillId="0" borderId="0" xfId="0" applyNumberFormat="1" applyFont="1" applyAlignment="1">
      <alignment horizontal="center" vertical="top"/>
    </xf>
    <xf numFmtId="164" fontId="5" fillId="6" borderId="0" xfId="0" applyNumberFormat="1" applyFont="1" applyFill="1" applyAlignment="1">
      <alignment horizontal="center"/>
    </xf>
    <xf numFmtId="4" fontId="5" fillId="6" borderId="0" xfId="0" applyNumberFormat="1" applyFont="1" applyFill="1" applyAlignment="1">
      <alignment horizontal="center"/>
    </xf>
    <xf numFmtId="3" fontId="5" fillId="0" borderId="0" xfId="0" applyNumberFormat="1" applyFont="1" applyAlignment="1">
      <alignment horizontal="center"/>
    </xf>
    <xf numFmtId="0" fontId="43" fillId="23" borderId="0" xfId="0" applyFont="1" applyFill="1" applyAlignment="1">
      <alignment horizontal="center"/>
    </xf>
    <xf numFmtId="44" fontId="20" fillId="0" borderId="0" xfId="0" applyNumberFormat="1" applyFont="1" applyAlignment="1">
      <alignment horizontal="center"/>
    </xf>
    <xf numFmtId="0" fontId="110" fillId="3" borderId="0" xfId="0" applyFont="1" applyFill="1" applyAlignment="1">
      <alignment horizontal="center"/>
    </xf>
    <xf numFmtId="0" fontId="111" fillId="3" borderId="0" xfId="0" applyFont="1" applyFill="1" applyAlignment="1">
      <alignment horizontal="center"/>
    </xf>
    <xf numFmtId="0" fontId="112" fillId="3" borderId="0" xfId="0" applyFont="1" applyFill="1" applyAlignment="1">
      <alignment horizontal="center"/>
    </xf>
    <xf numFmtId="0" fontId="115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center"/>
    </xf>
    <xf numFmtId="0" fontId="116" fillId="0" borderId="0" xfId="0" applyFont="1" applyAlignment="1">
      <alignment horizontal="center"/>
    </xf>
    <xf numFmtId="2" fontId="117" fillId="0" borderId="0" xfId="0" applyNumberFormat="1" applyFont="1" applyAlignment="1">
      <alignment horizontal="center" vertical="center"/>
    </xf>
    <xf numFmtId="0" fontId="110" fillId="3" borderId="0" xfId="0" applyFont="1" applyFill="1" applyAlignment="1">
      <alignment horizontal="center" vertical="center" textRotation="45"/>
    </xf>
    <xf numFmtId="0" fontId="111" fillId="3" borderId="0" xfId="0" applyFont="1" applyFill="1" applyAlignment="1">
      <alignment horizontal="center" vertical="center" textRotation="45"/>
    </xf>
    <xf numFmtId="0" fontId="118" fillId="18" borderId="0" xfId="0" applyFont="1" applyFill="1" applyAlignment="1">
      <alignment horizontal="center"/>
    </xf>
    <xf numFmtId="0" fontId="5" fillId="41" borderId="29" xfId="0" applyFont="1" applyFill="1" applyBorder="1" applyAlignment="1">
      <alignment vertical="top" wrapText="1"/>
    </xf>
    <xf numFmtId="2" fontId="20" fillId="0" borderId="0" xfId="0" applyNumberFormat="1" applyFont="1" applyAlignment="1">
      <alignment horizontal="center" vertical="center"/>
    </xf>
    <xf numFmtId="2" fontId="20" fillId="6" borderId="0" xfId="0" applyNumberFormat="1" applyFont="1" applyFill="1" applyAlignment="1">
      <alignment horizontal="left"/>
    </xf>
    <xf numFmtId="0" fontId="116" fillId="18" borderId="0" xfId="0" applyFont="1" applyFill="1" applyAlignment="1">
      <alignment horizontal="center"/>
    </xf>
    <xf numFmtId="3" fontId="9" fillId="0" borderId="0" xfId="0" applyNumberFormat="1" applyFont="1" applyAlignment="1">
      <alignment horizontal="center"/>
    </xf>
    <xf numFmtId="0" fontId="12" fillId="18" borderId="0" xfId="0" applyFont="1" applyFill="1" applyAlignment="1">
      <alignment horizontal="center"/>
    </xf>
    <xf numFmtId="0" fontId="43" fillId="0" borderId="0" xfId="0" applyFont="1" applyAlignment="1">
      <alignment horizontal="left"/>
    </xf>
    <xf numFmtId="0" fontId="113" fillId="41" borderId="0" xfId="0" applyFont="1" applyFill="1" applyAlignment="1">
      <alignment horizontal="center"/>
    </xf>
    <xf numFmtId="0" fontId="114" fillId="41" borderId="0" xfId="0" applyFont="1" applyFill="1" applyAlignment="1">
      <alignment horizontal="center"/>
    </xf>
    <xf numFmtId="0" fontId="110" fillId="18" borderId="0" xfId="0" applyFont="1" applyFill="1" applyAlignment="1">
      <alignment horizontal="center"/>
    </xf>
    <xf numFmtId="16" fontId="120" fillId="0" borderId="0" xfId="0" applyNumberFormat="1" applyFont="1" applyAlignment="1">
      <alignment horizontal="center"/>
    </xf>
    <xf numFmtId="2" fontId="121" fillId="0" borderId="0" xfId="0" applyNumberFormat="1" applyFont="1" applyAlignment="1">
      <alignment horizontal="center"/>
    </xf>
    <xf numFmtId="0" fontId="20" fillId="47" borderId="0" xfId="0" applyFont="1" applyFill="1" applyAlignment="1">
      <alignment horizontal="center"/>
    </xf>
    <xf numFmtId="0" fontId="20" fillId="42" borderId="0" xfId="0" applyFont="1" applyFill="1" applyAlignment="1">
      <alignment horizontal="center"/>
    </xf>
    <xf numFmtId="4" fontId="101" fillId="0" borderId="0" xfId="0" applyNumberFormat="1" applyFont="1" applyAlignment="1">
      <alignment horizontal="center"/>
    </xf>
    <xf numFmtId="4" fontId="122" fillId="18" borderId="0" xfId="0" applyNumberFormat="1" applyFont="1" applyFill="1" applyAlignment="1">
      <alignment horizontal="center"/>
    </xf>
    <xf numFmtId="4" fontId="20" fillId="43" borderId="0" xfId="0" applyNumberFormat="1" applyFont="1" applyFill="1" applyAlignment="1">
      <alignment horizontal="center"/>
    </xf>
    <xf numFmtId="171" fontId="20" fillId="43" borderId="0" xfId="0" applyNumberFormat="1" applyFont="1" applyFill="1" applyAlignment="1">
      <alignment horizontal="center"/>
    </xf>
    <xf numFmtId="0" fontId="6" fillId="18" borderId="0" xfId="0" applyFont="1" applyFill="1" applyAlignment="1">
      <alignment horizontal="center"/>
    </xf>
    <xf numFmtId="2" fontId="123" fillId="0" borderId="0" xfId="0" applyNumberFormat="1" applyFont="1" applyAlignment="1">
      <alignment horizontal="center" vertical="center"/>
    </xf>
    <xf numFmtId="2" fontId="101" fillId="0" borderId="0" xfId="0" applyNumberFormat="1" applyFont="1" applyAlignment="1">
      <alignment horizontal="center"/>
    </xf>
    <xf numFmtId="172" fontId="5" fillId="0" borderId="0" xfId="0" applyNumberFormat="1" applyFont="1" applyAlignment="1">
      <alignment horizontal="center"/>
    </xf>
    <xf numFmtId="2" fontId="20" fillId="30" borderId="0" xfId="0" applyNumberFormat="1" applyFont="1" applyFill="1" applyAlignment="1">
      <alignment horizontal="center"/>
    </xf>
    <xf numFmtId="0" fontId="60" fillId="8" borderId="0" xfId="0" applyFont="1" applyFill="1" applyAlignment="1">
      <alignment horizontal="center"/>
    </xf>
    <xf numFmtId="4" fontId="20" fillId="0" borderId="0" xfId="0" applyNumberFormat="1" applyFont="1" applyAlignment="1">
      <alignment horizontal="center"/>
    </xf>
    <xf numFmtId="4" fontId="122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67" fontId="20" fillId="6" borderId="0" xfId="0" applyNumberFormat="1" applyFont="1" applyFill="1" applyAlignment="1">
      <alignment horizontal="center"/>
    </xf>
    <xf numFmtId="173" fontId="20" fillId="6" borderId="0" xfId="0" applyNumberFormat="1" applyFont="1" applyFill="1" applyAlignment="1">
      <alignment horizontal="center"/>
    </xf>
    <xf numFmtId="0" fontId="41" fillId="20" borderId="0" xfId="0" applyFont="1" applyFill="1" applyAlignment="1">
      <alignment horizontal="center"/>
    </xf>
    <xf numFmtId="0" fontId="43" fillId="47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87" fillId="6" borderId="0" xfId="0" applyFont="1" applyFill="1" applyAlignment="1">
      <alignment horizontal="center"/>
    </xf>
    <xf numFmtId="0" fontId="87" fillId="5" borderId="0" xfId="0" applyFont="1" applyFill="1" applyAlignment="1">
      <alignment horizontal="center"/>
    </xf>
    <xf numFmtId="16" fontId="20" fillId="20" borderId="0" xfId="0" applyNumberFormat="1" applyFont="1" applyFill="1" applyAlignment="1">
      <alignment horizontal="center"/>
    </xf>
    <xf numFmtId="4" fontId="20" fillId="5" borderId="0" xfId="0" applyNumberFormat="1" applyFont="1" applyFill="1" applyAlignment="1">
      <alignment horizontal="center"/>
    </xf>
    <xf numFmtId="2" fontId="20" fillId="6" borderId="0" xfId="0" applyNumberFormat="1" applyFont="1" applyFill="1" applyAlignment="1">
      <alignment horizontal="center" vertical="center"/>
    </xf>
    <xf numFmtId="4" fontId="122" fillId="23" borderId="0" xfId="0" applyNumberFormat="1" applyFont="1" applyFill="1" applyAlignment="1">
      <alignment horizontal="center"/>
    </xf>
    <xf numFmtId="0" fontId="20" fillId="14" borderId="0" xfId="0" quotePrefix="1" applyFont="1" applyFill="1" applyAlignment="1">
      <alignment horizontal="center"/>
    </xf>
    <xf numFmtId="3" fontId="20" fillId="6" borderId="0" xfId="0" applyNumberFormat="1" applyFont="1" applyFill="1" applyAlignment="1">
      <alignment horizontal="center"/>
    </xf>
    <xf numFmtId="174" fontId="20" fillId="6" borderId="0" xfId="0" applyNumberFormat="1" applyFont="1" applyFill="1" applyAlignment="1">
      <alignment horizontal="center"/>
    </xf>
    <xf numFmtId="167" fontId="5" fillId="18" borderId="0" xfId="0" applyNumberFormat="1" applyFont="1" applyFill="1" applyAlignment="1">
      <alignment horizontal="center"/>
    </xf>
    <xf numFmtId="3" fontId="41" fillId="6" borderId="0" xfId="0" applyNumberFormat="1" applyFont="1" applyFill="1" applyAlignment="1">
      <alignment horizontal="center"/>
    </xf>
    <xf numFmtId="3" fontId="20" fillId="5" borderId="0" xfId="0" applyNumberFormat="1" applyFont="1" applyFill="1" applyAlignment="1">
      <alignment horizontal="center"/>
    </xf>
    <xf numFmtId="171" fontId="20" fillId="6" borderId="0" xfId="0" applyNumberFormat="1" applyFont="1" applyFill="1" applyAlignment="1">
      <alignment horizontal="center"/>
    </xf>
    <xf numFmtId="164" fontId="20" fillId="6" borderId="0" xfId="0" applyNumberFormat="1" applyFont="1" applyFill="1" applyAlignment="1">
      <alignment horizontal="center"/>
    </xf>
    <xf numFmtId="172" fontId="20" fillId="6" borderId="0" xfId="0" applyNumberFormat="1" applyFont="1" applyFill="1" applyAlignment="1">
      <alignment horizontal="center"/>
    </xf>
    <xf numFmtId="171" fontId="41" fillId="6" borderId="0" xfId="0" applyNumberFormat="1" applyFont="1" applyFill="1" applyAlignment="1">
      <alignment horizontal="center"/>
    </xf>
    <xf numFmtId="4" fontId="20" fillId="6" borderId="0" xfId="0" applyNumberFormat="1" applyFont="1" applyFill="1" applyAlignment="1">
      <alignment horizontal="center"/>
    </xf>
    <xf numFmtId="1" fontId="20" fillId="0" borderId="0" xfId="0" applyNumberFormat="1" applyFont="1" applyAlignment="1">
      <alignment horizontal="left"/>
    </xf>
    <xf numFmtId="1" fontId="43" fillId="6" borderId="0" xfId="0" applyNumberFormat="1" applyFont="1" applyFill="1" applyAlignment="1">
      <alignment horizontal="center"/>
    </xf>
    <xf numFmtId="1" fontId="43" fillId="0" borderId="0" xfId="0" applyNumberFormat="1" applyFont="1" applyAlignment="1">
      <alignment horizontal="center"/>
    </xf>
    <xf numFmtId="167" fontId="20" fillId="0" borderId="0" xfId="0" applyNumberFormat="1" applyFont="1" applyAlignment="1">
      <alignment horizontal="center"/>
    </xf>
    <xf numFmtId="2" fontId="20" fillId="20" borderId="0" xfId="0" applyNumberFormat="1" applyFont="1" applyFill="1" applyAlignment="1">
      <alignment horizontal="center"/>
    </xf>
    <xf numFmtId="167" fontId="5" fillId="3" borderId="0" xfId="0" applyNumberFormat="1" applyFont="1" applyFill="1" applyAlignment="1">
      <alignment horizontal="center"/>
    </xf>
    <xf numFmtId="170" fontId="5" fillId="47" borderId="0" xfId="0" applyNumberFormat="1" applyFont="1" applyFill="1" applyAlignment="1">
      <alignment horizontal="center"/>
    </xf>
    <xf numFmtId="170" fontId="5" fillId="6" borderId="0" xfId="0" applyNumberFormat="1" applyFont="1" applyFill="1" applyAlignment="1">
      <alignment horizontal="center"/>
    </xf>
    <xf numFmtId="0" fontId="99" fillId="6" borderId="0" xfId="0" applyFont="1" applyFill="1" applyAlignment="1">
      <alignment horizontal="center"/>
    </xf>
    <xf numFmtId="49" fontId="86" fillId="0" borderId="0" xfId="0" applyNumberFormat="1" applyFont="1" applyAlignment="1">
      <alignment horizontal="center" shrinkToFit="1"/>
    </xf>
    <xf numFmtId="4" fontId="101" fillId="7" borderId="0" xfId="0" applyNumberFormat="1" applyFont="1" applyFill="1" applyAlignment="1">
      <alignment horizontal="center"/>
    </xf>
    <xf numFmtId="49" fontId="87" fillId="0" borderId="0" xfId="0" applyNumberFormat="1" applyFont="1" applyAlignment="1">
      <alignment horizontal="center" shrinkToFit="1"/>
    </xf>
    <xf numFmtId="2" fontId="43" fillId="6" borderId="0" xfId="0" applyNumberFormat="1" applyFont="1" applyFill="1" applyAlignment="1">
      <alignment horizontal="center"/>
    </xf>
    <xf numFmtId="4" fontId="20" fillId="7" borderId="0" xfId="0" applyNumberFormat="1" applyFont="1" applyFill="1" applyAlignment="1">
      <alignment horizontal="center"/>
    </xf>
    <xf numFmtId="2" fontId="41" fillId="6" borderId="0" xfId="0" applyNumberFormat="1" applyFont="1" applyFill="1" applyAlignment="1">
      <alignment horizontal="center"/>
    </xf>
    <xf numFmtId="0" fontId="20" fillId="0" borderId="0" xfId="0" quotePrefix="1" applyFont="1" applyAlignment="1">
      <alignment horizontal="center"/>
    </xf>
    <xf numFmtId="0" fontId="124" fillId="0" borderId="0" xfId="0" applyFont="1" applyAlignment="1">
      <alignment horizontal="center"/>
    </xf>
    <xf numFmtId="0" fontId="125" fillId="0" borderId="0" xfId="0" applyFont="1" applyAlignment="1">
      <alignment horizontal="center"/>
    </xf>
    <xf numFmtId="0" fontId="125" fillId="5" borderId="0" xfId="0" applyFont="1" applyFill="1" applyAlignment="1">
      <alignment horizontal="center"/>
    </xf>
    <xf numFmtId="1" fontId="125" fillId="5" borderId="0" xfId="0" applyNumberFormat="1" applyFont="1" applyFill="1" applyAlignment="1">
      <alignment horizontal="center"/>
    </xf>
    <xf numFmtId="0" fontId="126" fillId="5" borderId="0" xfId="0" applyFont="1" applyFill="1" applyAlignment="1">
      <alignment horizontal="center"/>
    </xf>
    <xf numFmtId="0" fontId="43" fillId="12" borderId="0" xfId="0" applyFont="1" applyFill="1" applyAlignment="1">
      <alignment horizontal="center"/>
    </xf>
    <xf numFmtId="0" fontId="41" fillId="4" borderId="0" xfId="0" applyFont="1" applyFill="1" applyAlignment="1">
      <alignment horizontal="center"/>
    </xf>
    <xf numFmtId="0" fontId="127" fillId="20" borderId="0" xfId="0" applyFont="1" applyFill="1" applyAlignment="1">
      <alignment horizontal="center"/>
    </xf>
    <xf numFmtId="0" fontId="11" fillId="20" borderId="0" xfId="0" applyFont="1" applyFill="1" applyAlignment="1">
      <alignment horizontal="center"/>
    </xf>
    <xf numFmtId="0" fontId="128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172" fontId="20" fillId="14" borderId="0" xfId="0" applyNumberFormat="1" applyFont="1" applyFill="1" applyAlignment="1">
      <alignment horizontal="center"/>
    </xf>
    <xf numFmtId="170" fontId="101" fillId="0" borderId="0" xfId="0" applyNumberFormat="1" applyFont="1" applyAlignment="1">
      <alignment horizontal="center"/>
    </xf>
    <xf numFmtId="170" fontId="101" fillId="23" borderId="0" xfId="0" applyNumberFormat="1" applyFont="1" applyFill="1" applyAlignment="1">
      <alignment horizontal="center"/>
    </xf>
    <xf numFmtId="171" fontId="20" fillId="23" borderId="0" xfId="0" applyNumberFormat="1" applyFont="1" applyFill="1" applyAlignment="1">
      <alignment horizontal="center"/>
    </xf>
    <xf numFmtId="0" fontId="129" fillId="5" borderId="0" xfId="0" applyFont="1" applyFill="1" applyAlignment="1">
      <alignment horizontal="center"/>
    </xf>
    <xf numFmtId="0" fontId="130" fillId="5" borderId="0" xfId="0" applyFont="1" applyFill="1" applyAlignment="1">
      <alignment horizontal="center"/>
    </xf>
    <xf numFmtId="1" fontId="130" fillId="5" borderId="0" xfId="0" applyNumberFormat="1" applyFont="1" applyFill="1" applyAlignment="1">
      <alignment horizontal="center"/>
    </xf>
    <xf numFmtId="0" fontId="5" fillId="12" borderId="0" xfId="0" applyFont="1" applyFill="1" applyAlignment="1">
      <alignment horizontal="center" wrapText="1"/>
    </xf>
    <xf numFmtId="0" fontId="0" fillId="5" borderId="0" xfId="0" applyFill="1"/>
    <xf numFmtId="2" fontId="0" fillId="0" borderId="0" xfId="0" applyNumberFormat="1"/>
    <xf numFmtId="0" fontId="0" fillId="2" borderId="0" xfId="0" applyFill="1"/>
    <xf numFmtId="2" fontId="0" fillId="6" borderId="0" xfId="0" applyNumberFormat="1" applyFill="1"/>
    <xf numFmtId="2" fontId="0" fillId="7" borderId="0" xfId="0" applyNumberFormat="1" applyFill="1"/>
    <xf numFmtId="2" fontId="0" fillId="5" borderId="0" xfId="0" applyNumberFormat="1" applyFill="1"/>
    <xf numFmtId="0" fontId="7" fillId="11" borderId="0" xfId="1" applyFont="1" applyAlignment="1"/>
    <xf numFmtId="0" fontId="8" fillId="11" borderId="0" xfId="1" applyFont="1" applyAlignment="1"/>
    <xf numFmtId="0" fontId="5" fillId="14" borderId="0" xfId="0" applyFont="1" applyFill="1"/>
    <xf numFmtId="0" fontId="1" fillId="0" borderId="0" xfId="0" applyFont="1"/>
    <xf numFmtId="0" fontId="0" fillId="6" borderId="0" xfId="0" applyFill="1"/>
    <xf numFmtId="0" fontId="0" fillId="8" borderId="0" xfId="0" applyFill="1"/>
    <xf numFmtId="0" fontId="0" fillId="7" borderId="0" xfId="0" applyFill="1"/>
    <xf numFmtId="0" fontId="13" fillId="2" borderId="0" xfId="1" applyFont="1" applyFill="1" applyAlignment="1"/>
    <xf numFmtId="0" fontId="6" fillId="0" borderId="0" xfId="0" applyFont="1"/>
    <xf numFmtId="0" fontId="0" fillId="9" borderId="0" xfId="0" applyFill="1"/>
    <xf numFmtId="0" fontId="0" fillId="10" borderId="0" xfId="0" applyFill="1"/>
    <xf numFmtId="0" fontId="1" fillId="9" borderId="0" xfId="0" applyFont="1" applyFill="1"/>
    <xf numFmtId="0" fontId="1" fillId="10" borderId="0" xfId="0" applyFont="1" applyFill="1"/>
    <xf numFmtId="0" fontId="1" fillId="6" borderId="0" xfId="0" applyFont="1" applyFill="1"/>
    <xf numFmtId="0" fontId="1" fillId="5" borderId="0" xfId="0" applyFont="1" applyFill="1"/>
    <xf numFmtId="0" fontId="2" fillId="5" borderId="0" xfId="0" applyFont="1" applyFill="1"/>
    <xf numFmtId="9" fontId="0" fillId="5" borderId="0" xfId="0" applyNumberFormat="1" applyFill="1"/>
    <xf numFmtId="0" fontId="1" fillId="2" borderId="0" xfId="0" applyFont="1" applyFill="1"/>
    <xf numFmtId="16" fontId="0" fillId="6" borderId="0" xfId="0" applyNumberFormat="1" applyFill="1"/>
    <xf numFmtId="16" fontId="0" fillId="5" borderId="0" xfId="0" applyNumberFormat="1" applyFill="1"/>
    <xf numFmtId="0" fontId="0" fillId="4" borderId="0" xfId="0" applyFill="1"/>
    <xf numFmtId="2" fontId="0" fillId="4" borderId="0" xfId="0" applyNumberFormat="1" applyFill="1"/>
    <xf numFmtId="16" fontId="0" fillId="4" borderId="0" xfId="0" applyNumberFormat="1" applyFill="1"/>
    <xf numFmtId="0" fontId="10" fillId="0" borderId="0" xfId="0" applyFont="1"/>
    <xf numFmtId="0" fontId="12" fillId="0" borderId="0" xfId="0" applyFont="1"/>
    <xf numFmtId="14" fontId="0" fillId="5" borderId="0" xfId="0" applyNumberFormat="1" applyFill="1"/>
    <xf numFmtId="0" fontId="2" fillId="6" borderId="0" xfId="0" applyFont="1" applyFill="1"/>
    <xf numFmtId="0" fontId="3" fillId="0" borderId="0" xfId="0" applyFont="1"/>
    <xf numFmtId="0" fontId="0" fillId="0" borderId="6" xfId="0" applyBorder="1"/>
    <xf numFmtId="0" fontId="0" fillId="0" borderId="15" xfId="0" applyBorder="1"/>
    <xf numFmtId="0" fontId="0" fillId="0" borderId="13" xfId="0" applyBorder="1"/>
    <xf numFmtId="0" fontId="0" fillId="0" borderId="14" xfId="0" applyBorder="1"/>
    <xf numFmtId="0" fontId="0" fillId="0" borderId="17" xfId="0" applyBorder="1"/>
    <xf numFmtId="0" fontId="0" fillId="0" borderId="18" xfId="0" applyBorder="1"/>
    <xf numFmtId="0" fontId="0" fillId="5" borderId="11" xfId="0" applyFill="1" applyBorder="1"/>
    <xf numFmtId="0" fontId="0" fillId="5" borderId="5" xfId="0" applyFill="1" applyBorder="1"/>
    <xf numFmtId="0" fontId="0" fillId="0" borderId="7" xfId="0" applyBorder="1"/>
    <xf numFmtId="0" fontId="0" fillId="0" borderId="2" xfId="0" applyBorder="1"/>
    <xf numFmtId="0" fontId="0" fillId="0" borderId="5" xfId="0" applyBorder="1"/>
    <xf numFmtId="0" fontId="0" fillId="5" borderId="3" xfId="0" applyFill="1" applyBorder="1"/>
    <xf numFmtId="0" fontId="0" fillId="0" borderId="8" xfId="0" applyBorder="1"/>
    <xf numFmtId="0" fontId="0" fillId="0" borderId="4" xfId="0" applyBorder="1"/>
    <xf numFmtId="0" fontId="0" fillId="5" borderId="10" xfId="0" applyFill="1" applyBorder="1"/>
    <xf numFmtId="0" fontId="0" fillId="5" borderId="4" xfId="0" applyFill="1" applyBorder="1"/>
    <xf numFmtId="0" fontId="0" fillId="6" borderId="7" xfId="0" applyFill="1" applyBorder="1"/>
    <xf numFmtId="0" fontId="0" fillId="2" borderId="1" xfId="0" applyFill="1" applyBorder="1"/>
    <xf numFmtId="0" fontId="0" fillId="0" borderId="1" xfId="0" applyBorder="1"/>
    <xf numFmtId="0" fontId="0" fillId="6" borderId="1" xfId="0" applyFill="1" applyBorder="1"/>
    <xf numFmtId="0" fontId="0" fillId="6" borderId="9" xfId="0" applyFill="1" applyBorder="1"/>
    <xf numFmtId="0" fontId="0" fillId="5" borderId="1" xfId="0" applyFill="1" applyBorder="1"/>
    <xf numFmtId="0" fontId="0" fillId="0" borderId="12" xfId="0" applyBorder="1"/>
    <xf numFmtId="0" fontId="1" fillId="0" borderId="7" xfId="0" applyFont="1" applyBorder="1"/>
    <xf numFmtId="0" fontId="0" fillId="5" borderId="12" xfId="0" applyFill="1" applyBorder="1"/>
    <xf numFmtId="0" fontId="0" fillId="5" borderId="7" xfId="0" applyFill="1" applyBorder="1"/>
    <xf numFmtId="0" fontId="1" fillId="0" borderId="5" xfId="0" applyFont="1" applyBorder="1"/>
    <xf numFmtId="0" fontId="0" fillId="2" borderId="10" xfId="0" applyFill="1" applyBorder="1"/>
    <xf numFmtId="0" fontId="1" fillId="0" borderId="4" xfId="0" applyFont="1" applyBorder="1"/>
    <xf numFmtId="0" fontId="0" fillId="2" borderId="4" xfId="0" applyFill="1" applyBorder="1"/>
    <xf numFmtId="0" fontId="13" fillId="0" borderId="0" xfId="0" applyFont="1"/>
    <xf numFmtId="0" fontId="1" fillId="0" borderId="19" xfId="0" applyFont="1" applyBorder="1"/>
    <xf numFmtId="0" fontId="9" fillId="0" borderId="20" xfId="0" applyFont="1" applyBorder="1"/>
    <xf numFmtId="0" fontId="0" fillId="5" borderId="21" xfId="0" applyFill="1" applyBorder="1"/>
    <xf numFmtId="2" fontId="0" fillId="12" borderId="22" xfId="0" applyNumberFormat="1" applyFill="1" applyBorder="1"/>
    <xf numFmtId="0" fontId="0" fillId="0" borderId="23" xfId="0" applyBorder="1"/>
    <xf numFmtId="2" fontId="0" fillId="12" borderId="24" xfId="0" applyNumberFormat="1" applyFill="1" applyBorder="1"/>
    <xf numFmtId="0" fontId="3" fillId="5" borderId="0" xfId="0" applyFont="1" applyFill="1"/>
    <xf numFmtId="0" fontId="3" fillId="0" borderId="23" xfId="0" applyFont="1" applyBorder="1"/>
    <xf numFmtId="0" fontId="5" fillId="0" borderId="25" xfId="0" applyFont="1" applyBorder="1"/>
    <xf numFmtId="0" fontId="0" fillId="0" borderId="26" xfId="0" applyBorder="1"/>
    <xf numFmtId="2" fontId="0" fillId="12" borderId="27" xfId="0" applyNumberFormat="1" applyFill="1" applyBorder="1"/>
    <xf numFmtId="0" fontId="5" fillId="0" borderId="0" xfId="0" applyFont="1"/>
    <xf numFmtId="0" fontId="16" fillId="0" borderId="0" xfId="0" applyFont="1"/>
    <xf numFmtId="0" fontId="15" fillId="6" borderId="0" xfId="0" applyFont="1" applyFill="1"/>
    <xf numFmtId="2" fontId="15" fillId="6" borderId="0" xfId="0" applyNumberFormat="1" applyFont="1" applyFill="1"/>
    <xf numFmtId="0" fontId="5" fillId="12" borderId="0" xfId="0" applyFont="1" applyFill="1"/>
    <xf numFmtId="2" fontId="3" fillId="0" borderId="0" xfId="0" applyNumberFormat="1" applyFont="1"/>
    <xf numFmtId="0" fontId="9" fillId="0" borderId="21" xfId="0" applyFont="1" applyBorder="1"/>
    <xf numFmtId="2" fontId="0" fillId="5" borderId="21" xfId="0" applyNumberFormat="1" applyFill="1" applyBorder="1"/>
    <xf numFmtId="0" fontId="0" fillId="12" borderId="22" xfId="0" applyFill="1" applyBorder="1"/>
    <xf numFmtId="0" fontId="0" fillId="12" borderId="24" xfId="0" applyFill="1" applyBorder="1"/>
    <xf numFmtId="0" fontId="20" fillId="5" borderId="0" xfId="0" applyFont="1" applyFill="1"/>
    <xf numFmtId="0" fontId="20" fillId="6" borderId="0" xfId="0" applyFont="1" applyFill="1"/>
    <xf numFmtId="0" fontId="20" fillId="12" borderId="0" xfId="0" applyFont="1" applyFill="1"/>
    <xf numFmtId="0" fontId="20" fillId="13" borderId="0" xfId="0" applyFont="1" applyFill="1"/>
    <xf numFmtId="0" fontId="3" fillId="0" borderId="26" xfId="0" applyFont="1" applyBorder="1"/>
    <xf numFmtId="2" fontId="0" fillId="0" borderId="26" xfId="0" applyNumberFormat="1" applyBorder="1"/>
    <xf numFmtId="0" fontId="0" fillId="12" borderId="27" xfId="0" applyFill="1" applyBorder="1"/>
    <xf numFmtId="0" fontId="0" fillId="12" borderId="0" xfId="0" applyFill="1"/>
    <xf numFmtId="0" fontId="2" fillId="12" borderId="0" xfId="0" applyFont="1" applyFill="1"/>
    <xf numFmtId="2" fontId="0" fillId="12" borderId="0" xfId="0" applyNumberFormat="1" applyFill="1"/>
    <xf numFmtId="2" fontId="2" fillId="12" borderId="0" xfId="0" applyNumberFormat="1" applyFont="1" applyFill="1"/>
    <xf numFmtId="0" fontId="14" fillId="0" borderId="0" xfId="0" applyFont="1"/>
    <xf numFmtId="2" fontId="0" fillId="2" borderId="0" xfId="0" applyNumberFormat="1" applyFill="1"/>
    <xf numFmtId="0" fontId="2" fillId="2" borderId="0" xfId="0" applyFont="1" applyFill="1"/>
    <xf numFmtId="0" fontId="0" fillId="16" borderId="0" xfId="0" applyFill="1"/>
    <xf numFmtId="0" fontId="26" fillId="0" borderId="0" xfId="0" applyFont="1"/>
    <xf numFmtId="0" fontId="3" fillId="6" borderId="0" xfId="0" applyFont="1" applyFill="1"/>
    <xf numFmtId="2" fontId="5" fillId="6" borderId="0" xfId="0" applyNumberFormat="1" applyFont="1" applyFill="1"/>
    <xf numFmtId="0" fontId="20" fillId="0" borderId="0" xfId="0" applyFont="1"/>
    <xf numFmtId="0" fontId="3" fillId="2" borderId="0" xfId="0" applyFont="1" applyFill="1"/>
    <xf numFmtId="0" fontId="20" fillId="4" borderId="0" xfId="0" applyFont="1" applyFill="1"/>
    <xf numFmtId="0" fontId="20" fillId="2" borderId="0" xfId="0" applyFont="1" applyFill="1"/>
    <xf numFmtId="2" fontId="20" fillId="5" borderId="0" xfId="0" applyNumberFormat="1" applyFont="1" applyFill="1"/>
    <xf numFmtId="0" fontId="35" fillId="0" borderId="0" xfId="3" applyFont="1" applyAlignment="1"/>
    <xf numFmtId="0" fontId="36" fillId="0" borderId="0" xfId="3" applyFont="1" applyAlignment="1"/>
    <xf numFmtId="0" fontId="24" fillId="0" borderId="0" xfId="0" applyFont="1"/>
    <xf numFmtId="2" fontId="3" fillId="6" borderId="0" xfId="0" applyNumberFormat="1" applyFont="1" applyFill="1"/>
    <xf numFmtId="0" fontId="0" fillId="19" borderId="0" xfId="0" applyFill="1"/>
    <xf numFmtId="2" fontId="0" fillId="19" borderId="0" xfId="0" applyNumberFormat="1" applyFill="1"/>
    <xf numFmtId="0" fontId="0" fillId="20" borderId="0" xfId="0" applyFill="1"/>
    <xf numFmtId="2" fontId="0" fillId="20" borderId="0" xfId="0" applyNumberFormat="1" applyFill="1"/>
    <xf numFmtId="9" fontId="42" fillId="0" borderId="0" xfId="0" applyNumberFormat="1" applyFont="1"/>
    <xf numFmtId="2" fontId="48" fillId="0" borderId="0" xfId="0" applyNumberFormat="1" applyFont="1"/>
    <xf numFmtId="2" fontId="2" fillId="6" borderId="0" xfId="0" applyNumberFormat="1" applyFont="1" applyFill="1"/>
    <xf numFmtId="2" fontId="2" fillId="5" borderId="0" xfId="0" applyNumberFormat="1" applyFont="1" applyFill="1"/>
    <xf numFmtId="0" fontId="43" fillId="0" borderId="0" xfId="0" applyFont="1"/>
    <xf numFmtId="0" fontId="53" fillId="0" borderId="0" xfId="0" applyFont="1"/>
    <xf numFmtId="0" fontId="5" fillId="0" borderId="0" xfId="0" applyFont="1" applyAlignment="1">
      <alignment horizontal="center" vertical="center"/>
    </xf>
    <xf numFmtId="2" fontId="43" fillId="0" borderId="0" xfId="0" applyNumberFormat="1" applyFont="1"/>
    <xf numFmtId="0" fontId="0" fillId="21" borderId="0" xfId="0" applyFill="1"/>
    <xf numFmtId="0" fontId="39" fillId="0" borderId="0" xfId="0" applyFont="1"/>
    <xf numFmtId="0" fontId="54" fillId="0" borderId="0" xfId="0" applyFont="1"/>
    <xf numFmtId="0" fontId="24" fillId="6" borderId="0" xfId="0" applyFont="1" applyFill="1"/>
    <xf numFmtId="0" fontId="3" fillId="16" borderId="0" xfId="0" applyFont="1" applyFill="1"/>
    <xf numFmtId="0" fontId="56" fillId="0" borderId="0" xfId="0" applyFont="1"/>
    <xf numFmtId="0" fontId="58" fillId="0" borderId="0" xfId="0" applyFont="1"/>
    <xf numFmtId="0" fontId="3" fillId="19" borderId="0" xfId="0" applyFont="1" applyFill="1"/>
    <xf numFmtId="2" fontId="20" fillId="0" borderId="0" xfId="0" applyNumberFormat="1" applyFont="1"/>
    <xf numFmtId="0" fontId="0" fillId="22" borderId="0" xfId="0" applyFill="1"/>
    <xf numFmtId="2" fontId="0" fillId="22" borderId="0" xfId="0" applyNumberFormat="1" applyFill="1"/>
    <xf numFmtId="0" fontId="10" fillId="6" borderId="0" xfId="0" applyFont="1" applyFill="1"/>
    <xf numFmtId="0" fontId="10" fillId="6" borderId="0" xfId="0" applyFont="1" applyFill="1" applyAlignment="1">
      <alignment horizontal="left" vertical="center"/>
    </xf>
    <xf numFmtId="0" fontId="20" fillId="22" borderId="0" xfId="0" applyFont="1" applyFill="1"/>
    <xf numFmtId="0" fontId="24" fillId="16" borderId="0" xfId="0" applyFont="1" applyFill="1"/>
    <xf numFmtId="0" fontId="56" fillId="7" borderId="0" xfId="0" applyFont="1" applyFill="1"/>
    <xf numFmtId="16" fontId="0" fillId="17" borderId="0" xfId="0" applyNumberFormat="1" applyFill="1"/>
    <xf numFmtId="16" fontId="0" fillId="23" borderId="0" xfId="0" applyNumberFormat="1" applyFill="1"/>
    <xf numFmtId="16" fontId="2" fillId="5" borderId="0" xfId="0" applyNumberFormat="1" applyFont="1" applyFill="1"/>
    <xf numFmtId="16" fontId="0" fillId="3" borderId="0" xfId="0" applyNumberFormat="1" applyFill="1"/>
    <xf numFmtId="0" fontId="14" fillId="14" borderId="0" xfId="0" applyFont="1" applyFill="1"/>
    <xf numFmtId="0" fontId="0" fillId="14" borderId="0" xfId="0" applyFill="1"/>
    <xf numFmtId="0" fontId="2" fillId="20" borderId="0" xfId="0" applyFont="1" applyFill="1"/>
    <xf numFmtId="0" fontId="6" fillId="5" borderId="0" xfId="0" applyFont="1" applyFill="1"/>
    <xf numFmtId="0" fontId="14" fillId="24" borderId="0" xfId="0" applyFont="1" applyFill="1"/>
    <xf numFmtId="0" fontId="63" fillId="0" borderId="0" xfId="0" applyFont="1"/>
    <xf numFmtId="0" fontId="65" fillId="0" borderId="0" xfId="0" applyFont="1"/>
    <xf numFmtId="0" fontId="61" fillId="0" borderId="0" xfId="0" applyFont="1" applyAlignment="1">
      <alignment horizontal="center" vertical="center"/>
    </xf>
    <xf numFmtId="16" fontId="3" fillId="0" borderId="0" xfId="0" applyNumberFormat="1" applyFont="1"/>
    <xf numFmtId="0" fontId="0" fillId="17" borderId="0" xfId="0" applyFill="1"/>
    <xf numFmtId="0" fontId="20" fillId="17" borderId="0" xfId="0" applyFont="1" applyFill="1"/>
    <xf numFmtId="0" fontId="0" fillId="18" borderId="0" xfId="0" applyFill="1"/>
    <xf numFmtId="0" fontId="24" fillId="18" borderId="0" xfId="0" applyFont="1" applyFill="1"/>
    <xf numFmtId="0" fontId="24" fillId="5" borderId="0" xfId="0" applyFont="1" applyFill="1"/>
    <xf numFmtId="0" fontId="0" fillId="25" borderId="0" xfId="0" applyFill="1"/>
    <xf numFmtId="2" fontId="0" fillId="25" borderId="0" xfId="0" applyNumberFormat="1" applyFill="1"/>
    <xf numFmtId="0" fontId="5" fillId="3" borderId="0" xfId="0" applyFont="1" applyFill="1"/>
    <xf numFmtId="0" fontId="15" fillId="3" borderId="0" xfId="0" applyFont="1" applyFill="1"/>
    <xf numFmtId="0" fontId="67" fillId="0" borderId="0" xfId="0" applyFont="1"/>
    <xf numFmtId="0" fontId="6" fillId="3" borderId="0" xfId="0" applyFont="1" applyFill="1"/>
    <xf numFmtId="0" fontId="60" fillId="3" borderId="0" xfId="0" applyFont="1" applyFill="1"/>
    <xf numFmtId="2" fontId="0" fillId="21" borderId="0" xfId="0" applyNumberFormat="1" applyFill="1"/>
    <xf numFmtId="2" fontId="0" fillId="14" borderId="0" xfId="0" applyNumberFormat="1" applyFill="1"/>
    <xf numFmtId="0" fontId="24" fillId="14" borderId="0" xfId="0" applyFont="1" applyFill="1"/>
    <xf numFmtId="0" fontId="20" fillId="8" borderId="0" xfId="0" applyFont="1" applyFill="1"/>
    <xf numFmtId="14" fontId="0" fillId="0" borderId="0" xfId="0" applyNumberFormat="1"/>
    <xf numFmtId="0" fontId="73" fillId="0" borderId="0" xfId="0" applyFont="1"/>
    <xf numFmtId="2" fontId="0" fillId="16" borderId="0" xfId="0" applyNumberFormat="1" applyFill="1"/>
    <xf numFmtId="0" fontId="20" fillId="7" borderId="0" xfId="0" applyFont="1" applyFill="1"/>
    <xf numFmtId="0" fontId="0" fillId="7" borderId="0" xfId="0" quotePrefix="1" applyFill="1"/>
    <xf numFmtId="16" fontId="20" fillId="0" borderId="0" xfId="0" applyNumberFormat="1" applyFont="1"/>
    <xf numFmtId="0" fontId="74" fillId="7" borderId="0" xfId="0" applyFont="1" applyFill="1"/>
    <xf numFmtId="0" fontId="6" fillId="7" borderId="0" xfId="0" applyFont="1" applyFill="1"/>
    <xf numFmtId="0" fontId="74" fillId="0" borderId="0" xfId="0" applyFont="1"/>
    <xf numFmtId="2" fontId="14" fillId="0" borderId="0" xfId="0" applyNumberFormat="1" applyFont="1"/>
    <xf numFmtId="0" fontId="9" fillId="5" borderId="0" xfId="0" applyFont="1" applyFill="1"/>
    <xf numFmtId="0" fontId="78" fillId="7" borderId="0" xfId="0" applyFont="1" applyFill="1"/>
    <xf numFmtId="0" fontId="2" fillId="0" borderId="0" xfId="0" applyFont="1"/>
    <xf numFmtId="0" fontId="75" fillId="0" borderId="0" xfId="0" applyFont="1"/>
    <xf numFmtId="0" fontId="61" fillId="18" borderId="0" xfId="0" applyFont="1" applyFill="1" applyAlignment="1">
      <alignment horizontal="center" vertical="center"/>
    </xf>
    <xf numFmtId="0" fontId="15" fillId="0" borderId="0" xfId="0" applyFont="1"/>
    <xf numFmtId="0" fontId="0" fillId="28" borderId="0" xfId="0" applyFill="1"/>
    <xf numFmtId="2" fontId="0" fillId="28" borderId="0" xfId="0" applyNumberFormat="1" applyFill="1"/>
    <xf numFmtId="0" fontId="0" fillId="29" borderId="0" xfId="0" applyFill="1"/>
    <xf numFmtId="2" fontId="0" fillId="29" borderId="0" xfId="0" applyNumberFormat="1" applyFill="1"/>
    <xf numFmtId="0" fontId="0" fillId="23" borderId="0" xfId="0" applyFill="1"/>
    <xf numFmtId="0" fontId="84" fillId="4" borderId="0" xfId="0" applyFont="1" applyFill="1"/>
    <xf numFmtId="0" fontId="6" fillId="4" borderId="0" xfId="0" applyFont="1" applyFill="1"/>
    <xf numFmtId="0" fontId="0" fillId="31" borderId="0" xfId="0" applyFill="1"/>
    <xf numFmtId="0" fontId="3" fillId="31" borderId="0" xfId="0" applyFont="1" applyFill="1"/>
    <xf numFmtId="0" fontId="0" fillId="30" borderId="0" xfId="0" applyFill="1"/>
    <xf numFmtId="0" fontId="20" fillId="30" borderId="0" xfId="0" applyFont="1" applyFill="1"/>
    <xf numFmtId="0" fontId="3" fillId="30" borderId="0" xfId="0" applyFont="1" applyFill="1"/>
    <xf numFmtId="0" fontId="0" fillId="32" borderId="0" xfId="0" applyFill="1"/>
    <xf numFmtId="0" fontId="10" fillId="32" borderId="0" xfId="0" applyFont="1" applyFill="1"/>
    <xf numFmtId="0" fontId="20" fillId="32" borderId="0" xfId="0" applyFont="1" applyFill="1"/>
    <xf numFmtId="0" fontId="43" fillId="7" borderId="0" xfId="0" applyFont="1" applyFill="1"/>
    <xf numFmtId="0" fontId="3" fillId="35" borderId="0" xfId="0" applyFont="1" applyFill="1"/>
    <xf numFmtId="0" fontId="20" fillId="35" borderId="0" xfId="0" applyFont="1" applyFill="1"/>
    <xf numFmtId="0" fontId="24" fillId="35" borderId="0" xfId="0" applyFont="1" applyFill="1"/>
    <xf numFmtId="0" fontId="0" fillId="15" borderId="0" xfId="0" applyFill="1"/>
    <xf numFmtId="0" fontId="3" fillId="15" borderId="0" xfId="0" applyFont="1" applyFill="1"/>
    <xf numFmtId="0" fontId="0" fillId="36" borderId="0" xfId="0" applyFill="1"/>
    <xf numFmtId="2" fontId="0" fillId="36" borderId="0" xfId="0" applyNumberFormat="1" applyFill="1"/>
    <xf numFmtId="0" fontId="85" fillId="0" borderId="0" xfId="0" applyFont="1"/>
    <xf numFmtId="2" fontId="85" fillId="38" borderId="0" xfId="0" applyNumberFormat="1" applyFont="1" applyFill="1"/>
    <xf numFmtId="0" fontId="5" fillId="8" borderId="0" xfId="0" applyFont="1" applyFill="1"/>
    <xf numFmtId="0" fontId="86" fillId="37" borderId="0" xfId="0" applyFont="1" applyFill="1"/>
    <xf numFmtId="0" fontId="89" fillId="9" borderId="0" xfId="0" applyFont="1" applyFill="1"/>
    <xf numFmtId="16" fontId="5" fillId="0" borderId="0" xfId="0" applyNumberFormat="1" applyFont="1"/>
    <xf numFmtId="0" fontId="5" fillId="40" borderId="0" xfId="0" applyFont="1" applyFill="1"/>
    <xf numFmtId="16" fontId="20" fillId="40" borderId="0" xfId="0" applyNumberFormat="1" applyFont="1" applyFill="1"/>
    <xf numFmtId="0" fontId="91" fillId="0" borderId="0" xfId="0" applyFont="1"/>
    <xf numFmtId="0" fontId="31" fillId="23" borderId="0" xfId="0" applyFont="1" applyFill="1" applyAlignment="1">
      <alignment horizontal="center" vertical="center"/>
    </xf>
    <xf numFmtId="0" fontId="5" fillId="41" borderId="0" xfId="0" applyFont="1" applyFill="1" applyAlignment="1">
      <alignment horizontal="center" vertical="top"/>
    </xf>
    <xf numFmtId="0" fontId="5" fillId="7" borderId="0" xfId="0" applyFont="1" applyFill="1" applyAlignment="1">
      <alignment horizontal="center" vertical="center"/>
    </xf>
    <xf numFmtId="2" fontId="19" fillId="0" borderId="0" xfId="0" applyNumberFormat="1" applyFont="1"/>
    <xf numFmtId="0" fontId="19" fillId="0" borderId="0" xfId="0" applyFont="1"/>
    <xf numFmtId="2" fontId="94" fillId="0" borderId="0" xfId="0" applyNumberFormat="1" applyFont="1"/>
    <xf numFmtId="0" fontId="20" fillId="41" borderId="0" xfId="0" applyFont="1" applyFill="1"/>
    <xf numFmtId="0" fontId="5" fillId="18" borderId="0" xfId="0" applyFont="1" applyFill="1"/>
    <xf numFmtId="2" fontId="2" fillId="20" borderId="0" xfId="0" applyNumberFormat="1" applyFont="1" applyFill="1"/>
    <xf numFmtId="0" fontId="98" fillId="18" borderId="0" xfId="0" applyFont="1" applyFill="1" applyAlignment="1">
      <alignment horizontal="center"/>
    </xf>
    <xf numFmtId="0" fontId="31" fillId="18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8" fillId="0" borderId="0" xfId="0" applyFont="1" applyAlignment="1">
      <alignment horizontal="center"/>
    </xf>
    <xf numFmtId="2" fontId="19" fillId="0" borderId="0" xfId="0" applyNumberFormat="1" applyFont="1" applyAlignment="1">
      <alignment horizontal="center" vertical="center"/>
    </xf>
    <xf numFmtId="0" fontId="60" fillId="12" borderId="0" xfId="0" applyFont="1" applyFill="1"/>
    <xf numFmtId="0" fontId="0" fillId="34" borderId="0" xfId="0" applyFill="1"/>
    <xf numFmtId="0" fontId="19" fillId="12" borderId="0" xfId="0" applyFont="1" applyFill="1" applyAlignment="1">
      <alignment horizontal="center" vertical="center"/>
    </xf>
    <xf numFmtId="0" fontId="5" fillId="42" borderId="0" xfId="0" applyFont="1" applyFill="1"/>
    <xf numFmtId="171" fontId="0" fillId="0" borderId="0" xfId="0" applyNumberFormat="1"/>
    <xf numFmtId="0" fontId="60" fillId="8" borderId="0" xfId="0" applyFont="1" applyFill="1"/>
    <xf numFmtId="0" fontId="41" fillId="12" borderId="0" xfId="0" applyFont="1" applyFill="1"/>
    <xf numFmtId="0" fontId="0" fillId="44" borderId="0" xfId="0" applyFill="1"/>
    <xf numFmtId="2" fontId="0" fillId="44" borderId="0" xfId="0" applyNumberFormat="1" applyFill="1"/>
    <xf numFmtId="2" fontId="0" fillId="23" borderId="0" xfId="0" applyNumberFormat="1" applyFill="1"/>
    <xf numFmtId="0" fontId="5" fillId="7" borderId="0" xfId="0" applyFont="1" applyFill="1" applyAlignment="1">
      <alignment horizontal="center" vertical="top"/>
    </xf>
    <xf numFmtId="0" fontId="107" fillId="0" borderId="0" xfId="0" applyFont="1"/>
    <xf numFmtId="0" fontId="119" fillId="14" borderId="0" xfId="0" applyFont="1" applyFill="1" applyAlignment="1">
      <alignment horizontal="center" vertical="center"/>
    </xf>
    <xf numFmtId="0" fontId="5" fillId="41" borderId="29" xfId="0" applyFont="1" applyFill="1" applyBorder="1" applyAlignment="1">
      <alignment vertical="top"/>
    </xf>
    <xf numFmtId="0" fontId="5" fillId="41" borderId="0" xfId="0" applyFont="1" applyFill="1"/>
    <xf numFmtId="0" fontId="60" fillId="0" borderId="0" xfId="0" applyFont="1"/>
    <xf numFmtId="0" fontId="41" fillId="0" borderId="0" xfId="0" applyFont="1"/>
    <xf numFmtId="2" fontId="20" fillId="6" borderId="0" xfId="0" applyNumberFormat="1" applyFont="1" applyFill="1"/>
    <xf numFmtId="2" fontId="20" fillId="7" borderId="0" xfId="0" applyNumberFormat="1" applyFont="1" applyFill="1"/>
    <xf numFmtId="2" fontId="15" fillId="0" borderId="0" xfId="0" applyNumberFormat="1" applyFont="1"/>
    <xf numFmtId="0" fontId="24" fillId="30" borderId="0" xfId="0" applyFont="1" applyFill="1"/>
    <xf numFmtId="0" fontId="105" fillId="46" borderId="28" xfId="5" applyAlignment="1"/>
    <xf numFmtId="0" fontId="20" fillId="18" borderId="0" xfId="0" applyFont="1" applyFill="1"/>
    <xf numFmtId="4" fontId="20" fillId="5" borderId="0" xfId="0" applyNumberFormat="1" applyFont="1" applyFill="1"/>
    <xf numFmtId="0" fontId="86" fillId="0" borderId="0" xfId="0" applyFont="1"/>
    <xf numFmtId="0" fontId="1" fillId="12" borderId="0" xfId="0" applyFont="1" applyFill="1"/>
    <xf numFmtId="0" fontId="132" fillId="0" borderId="0" xfId="0" applyFont="1"/>
    <xf numFmtId="0" fontId="133" fillId="14" borderId="0" xfId="0" applyFont="1" applyFill="1" applyAlignment="1">
      <alignment horizontal="center" vertical="center" wrapText="1"/>
    </xf>
    <xf numFmtId="0" fontId="134" fillId="41" borderId="0" xfId="0" applyFont="1" applyFill="1" applyAlignment="1">
      <alignment horizontal="center"/>
    </xf>
    <xf numFmtId="2" fontId="135" fillId="18" borderId="0" xfId="0" applyNumberFormat="1" applyFont="1" applyFill="1" applyAlignment="1">
      <alignment horizontal="center" vertical="center" wrapText="1"/>
    </xf>
    <xf numFmtId="2" fontId="135" fillId="14" borderId="0" xfId="0" applyNumberFormat="1" applyFont="1" applyFill="1" applyAlignment="1">
      <alignment horizontal="center" vertical="center" wrapText="1"/>
    </xf>
    <xf numFmtId="14" fontId="43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41" fillId="8" borderId="0" xfId="0" applyFont="1" applyFill="1"/>
    <xf numFmtId="0" fontId="128" fillId="6" borderId="0" xfId="0" applyFont="1" applyFill="1" applyAlignment="1">
      <alignment horizontal="center"/>
    </xf>
    <xf numFmtId="2" fontId="128" fillId="6" borderId="0" xfId="0" applyNumberFormat="1" applyFont="1" applyFill="1" applyAlignment="1">
      <alignment horizontal="center"/>
    </xf>
    <xf numFmtId="0" fontId="128" fillId="5" borderId="0" xfId="0" applyFont="1" applyFill="1" applyAlignment="1">
      <alignment horizontal="center"/>
    </xf>
    <xf numFmtId="0" fontId="128" fillId="17" borderId="0" xfId="0" applyFont="1" applyFill="1" applyAlignment="1">
      <alignment horizontal="center"/>
    </xf>
    <xf numFmtId="2" fontId="128" fillId="5" borderId="0" xfId="0" applyNumberFormat="1" applyFont="1" applyFill="1" applyAlignment="1">
      <alignment horizontal="center"/>
    </xf>
    <xf numFmtId="0" fontId="43" fillId="18" borderId="0" xfId="0" applyFont="1" applyFill="1"/>
    <xf numFmtId="49" fontId="87" fillId="6" borderId="0" xfId="0" applyNumberFormat="1" applyFont="1" applyFill="1" applyAlignment="1">
      <alignment horizontal="center" shrinkToFit="1"/>
    </xf>
    <xf numFmtId="49" fontId="136" fillId="6" borderId="0" xfId="0" applyNumberFormat="1" applyFont="1" applyFill="1" applyAlignment="1">
      <alignment horizontal="center" shrinkToFit="1"/>
    </xf>
    <xf numFmtId="1" fontId="136" fillId="6" borderId="0" xfId="0" applyNumberFormat="1" applyFont="1" applyFill="1" applyAlignment="1">
      <alignment horizontal="center" shrinkToFit="1"/>
    </xf>
    <xf numFmtId="2" fontId="136" fillId="6" borderId="0" xfId="0" applyNumberFormat="1" applyFont="1" applyFill="1" applyAlignment="1">
      <alignment horizontal="center" shrinkToFit="1"/>
    </xf>
    <xf numFmtId="16" fontId="128" fillId="0" borderId="0" xfId="0" applyNumberFormat="1" applyFont="1" applyAlignment="1">
      <alignment horizontal="center"/>
    </xf>
    <xf numFmtId="0" fontId="128" fillId="17" borderId="0" xfId="0" applyFont="1" applyFill="1" applyAlignment="1">
      <alignment horizontal="left"/>
    </xf>
    <xf numFmtId="3" fontId="101" fillId="0" borderId="0" xfId="0" applyNumberFormat="1" applyFont="1" applyAlignment="1">
      <alignment horizontal="center"/>
    </xf>
    <xf numFmtId="3" fontId="131" fillId="23" borderId="0" xfId="0" applyNumberFormat="1" applyFont="1" applyFill="1" applyAlignment="1">
      <alignment horizontal="center"/>
    </xf>
    <xf numFmtId="0" fontId="137" fillId="0" borderId="0" xfId="0" applyFont="1" applyAlignment="1">
      <alignment horizontal="center"/>
    </xf>
    <xf numFmtId="0" fontId="137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8" fontId="3" fillId="14" borderId="0" xfId="0" applyNumberFormat="1" applyFont="1" applyFill="1"/>
    <xf numFmtId="4" fontId="101" fillId="14" borderId="0" xfId="0" applyNumberFormat="1" applyFont="1" applyFill="1" applyAlignment="1">
      <alignment horizontal="center"/>
    </xf>
    <xf numFmtId="2" fontId="135" fillId="9" borderId="0" xfId="0" applyNumberFormat="1" applyFont="1" applyFill="1" applyAlignment="1">
      <alignment horizontal="center" vertical="center" wrapText="1"/>
    </xf>
    <xf numFmtId="2" fontId="138" fillId="18" borderId="0" xfId="0" applyNumberFormat="1" applyFont="1" applyFill="1" applyAlignment="1">
      <alignment horizontal="center" vertical="center" wrapText="1"/>
    </xf>
    <xf numFmtId="0" fontId="41" fillId="40" borderId="0" xfId="0" applyFont="1" applyFill="1"/>
    <xf numFmtId="49" fontId="87" fillId="40" borderId="0" xfId="0" applyNumberFormat="1" applyFont="1" applyFill="1" applyAlignment="1">
      <alignment horizontal="center" shrinkToFit="1"/>
    </xf>
    <xf numFmtId="0" fontId="20" fillId="40" borderId="0" xfId="0" applyFont="1" applyFill="1"/>
    <xf numFmtId="14" fontId="27" fillId="5" borderId="0" xfId="0" applyNumberFormat="1" applyFont="1" applyFill="1" applyAlignment="1">
      <alignment horizontal="center"/>
    </xf>
    <xf numFmtId="0" fontId="136" fillId="6" borderId="0" xfId="0" applyFont="1" applyFill="1" applyAlignment="1">
      <alignment horizontal="center"/>
    </xf>
    <xf numFmtId="0" fontId="139" fillId="6" borderId="0" xfId="0" applyFont="1" applyFill="1" applyAlignment="1">
      <alignment horizontal="center"/>
    </xf>
    <xf numFmtId="0" fontId="136" fillId="5" borderId="0" xfId="0" applyFont="1" applyFill="1" applyAlignment="1">
      <alignment horizontal="center"/>
    </xf>
    <xf numFmtId="3" fontId="6" fillId="18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1" fontId="10" fillId="6" borderId="0" xfId="0" applyNumberFormat="1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27" fillId="23" borderId="0" xfId="0" applyFont="1" applyFill="1" applyAlignment="1">
      <alignment horizontal="center"/>
    </xf>
    <xf numFmtId="0" fontId="3" fillId="23" borderId="0" xfId="0" applyFont="1" applyFill="1" applyAlignment="1">
      <alignment horizontal="center"/>
    </xf>
    <xf numFmtId="49" fontId="87" fillId="5" borderId="0" xfId="0" applyNumberFormat="1" applyFont="1" applyFill="1" applyAlignment="1">
      <alignment horizontal="center" shrinkToFit="1"/>
    </xf>
    <xf numFmtId="16" fontId="3" fillId="5" borderId="0" xfId="0" applyNumberFormat="1" applyFont="1" applyFill="1" applyAlignment="1">
      <alignment horizontal="center"/>
    </xf>
    <xf numFmtId="1" fontId="3" fillId="14" borderId="0" xfId="0" applyNumberFormat="1" applyFont="1" applyFill="1" applyAlignment="1">
      <alignment horizontal="center"/>
    </xf>
    <xf numFmtId="0" fontId="41" fillId="47" borderId="0" xfId="0" applyFont="1" applyFill="1" applyAlignment="1">
      <alignment horizontal="center"/>
    </xf>
    <xf numFmtId="16" fontId="3" fillId="6" borderId="0" xfId="0" applyNumberFormat="1" applyFont="1" applyFill="1" applyAlignment="1">
      <alignment horizontal="center"/>
    </xf>
    <xf numFmtId="16" fontId="27" fillId="6" borderId="0" xfId="0" applyNumberFormat="1" applyFont="1" applyFill="1" applyAlignment="1">
      <alignment horizontal="center"/>
    </xf>
    <xf numFmtId="16" fontId="20" fillId="48" borderId="0" xfId="0" applyNumberFormat="1" applyFont="1" applyFill="1" applyAlignment="1">
      <alignment horizontal="center"/>
    </xf>
    <xf numFmtId="16" fontId="10" fillId="5" borderId="0" xfId="0" applyNumberFormat="1" applyFont="1" applyFill="1" applyAlignment="1">
      <alignment horizontal="center"/>
    </xf>
    <xf numFmtId="49" fontId="87" fillId="7" borderId="0" xfId="0" applyNumberFormat="1" applyFont="1" applyFill="1" applyAlignment="1">
      <alignment horizontal="center" shrinkToFit="1"/>
    </xf>
    <xf numFmtId="0" fontId="3" fillId="6" borderId="0" xfId="0" applyFont="1" applyFill="1" applyAlignment="1">
      <alignment horizontal="center" vertical="top"/>
    </xf>
    <xf numFmtId="8" fontId="3" fillId="14" borderId="0" xfId="0" applyNumberFormat="1" applyFont="1" applyFill="1" applyAlignment="1">
      <alignment horizontal="right"/>
    </xf>
    <xf numFmtId="0" fontId="87" fillId="12" borderId="0" xfId="0" applyFont="1" applyFill="1" applyAlignment="1">
      <alignment horizontal="center"/>
    </xf>
    <xf numFmtId="0" fontId="43" fillId="7" borderId="0" xfId="0" applyFont="1" applyFill="1" applyAlignment="1">
      <alignment horizontal="center"/>
    </xf>
    <xf numFmtId="0" fontId="41" fillId="26" borderId="0" xfId="0" applyFont="1" applyFill="1"/>
    <xf numFmtId="0" fontId="20" fillId="26" borderId="0" xfId="0" applyFont="1" applyFill="1"/>
    <xf numFmtId="175" fontId="43" fillId="47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 indent="1"/>
    </xf>
    <xf numFmtId="1" fontId="10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76" fontId="3" fillId="6" borderId="0" xfId="0" applyNumberFormat="1" applyFont="1" applyFill="1" applyAlignment="1">
      <alignment horizontal="center"/>
    </xf>
    <xf numFmtId="167" fontId="3" fillId="0" borderId="0" xfId="0" applyNumberFormat="1" applyFont="1" applyAlignment="1">
      <alignment horizontal="center"/>
    </xf>
    <xf numFmtId="1" fontId="0" fillId="0" borderId="0" xfId="0" applyNumberFormat="1"/>
    <xf numFmtId="1" fontId="3" fillId="22" borderId="0" xfId="0" applyNumberFormat="1" applyFont="1" applyFill="1" applyAlignment="1">
      <alignment horizontal="center"/>
    </xf>
    <xf numFmtId="1" fontId="3" fillId="16" borderId="0" xfId="0" applyNumberFormat="1" applyFont="1" applyFill="1" applyAlignment="1">
      <alignment horizontal="center"/>
    </xf>
    <xf numFmtId="1" fontId="27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6" borderId="0" xfId="0" applyFont="1" applyFill="1" applyAlignment="1">
      <alignment horizontal="left" vertical="center" indent="3"/>
    </xf>
    <xf numFmtId="16" fontId="3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4" fontId="3" fillId="7" borderId="0" xfId="0" applyNumberFormat="1" applyFont="1" applyFill="1" applyAlignment="1">
      <alignment horizontal="center"/>
    </xf>
    <xf numFmtId="8" fontId="3" fillId="14" borderId="0" xfId="0" applyNumberFormat="1" applyFont="1" applyFill="1" applyAlignment="1">
      <alignment horizontal="center"/>
    </xf>
    <xf numFmtId="0" fontId="5" fillId="18" borderId="0" xfId="0" applyFont="1" applyFill="1" applyAlignment="1"/>
    <xf numFmtId="0" fontId="143" fillId="3" borderId="0" xfId="0" applyFont="1" applyFill="1" applyAlignment="1">
      <alignment horizontal="center"/>
    </xf>
    <xf numFmtId="0" fontId="142" fillId="3" borderId="0" xfId="0" applyFont="1" applyFill="1" applyAlignment="1">
      <alignment horizontal="center"/>
    </xf>
    <xf numFmtId="0" fontId="144" fillId="3" borderId="0" xfId="0" applyFont="1" applyFill="1" applyAlignment="1">
      <alignment horizontal="center"/>
    </xf>
    <xf numFmtId="0" fontId="145" fillId="41" borderId="0" xfId="0" applyFont="1" applyFill="1" applyAlignment="1">
      <alignment horizontal="center"/>
    </xf>
    <xf numFmtId="0" fontId="146" fillId="3" borderId="0" xfId="0" applyFont="1" applyFill="1" applyAlignment="1">
      <alignment horizontal="center"/>
    </xf>
    <xf numFmtId="49" fontId="87" fillId="0" borderId="0" xfId="0" applyNumberFormat="1" applyFont="1" applyFill="1" applyAlignment="1">
      <alignment horizontal="center" shrinkToFit="1"/>
    </xf>
    <xf numFmtId="49" fontId="86" fillId="5" borderId="0" xfId="0" applyNumberFormat="1" applyFont="1" applyFill="1" applyAlignment="1">
      <alignment horizontal="center" vertical="center" shrinkToFit="1"/>
    </xf>
  </cellXfs>
  <cellStyles count="6">
    <cellStyle name="Cálculo" xfId="5" builtinId="22"/>
    <cellStyle name="Correto" xfId="4" builtinId="26"/>
    <cellStyle name="Hiperligação" xfId="3" builtinId="8"/>
    <cellStyle name="Incorreto" xfId="1" builtinId="27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E3DA1D"/>
      <color rgb="FFCCFF99"/>
      <color rgb="FF66FF33"/>
      <color rgb="FF19DDE7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defaultRowHeight="14.4"/>
  <sheetData>
    <row r="1" spans="1:1">
      <c r="A1">
        <v>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D12"/>
  <sheetViews>
    <sheetView workbookViewId="0"/>
  </sheetViews>
  <sheetFormatPr defaultRowHeight="14.4"/>
  <sheetData>
    <row r="12" spans="4:4">
      <c r="D12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11934"/>
  <sheetViews>
    <sheetView tabSelected="1" topLeftCell="A9864" zoomScale="106" zoomScaleNormal="106" workbookViewId="0">
      <selection activeCell="K9870" sqref="K9870"/>
    </sheetView>
  </sheetViews>
  <sheetFormatPr defaultRowHeight="14.4"/>
  <cols>
    <col min="1" max="1" width="11.21875" customWidth="1"/>
    <col min="2" max="2" width="11.6640625" customWidth="1"/>
    <col min="3" max="3" width="12" customWidth="1"/>
    <col min="4" max="4" width="11.77734375" customWidth="1"/>
    <col min="5" max="5" width="15.5546875" customWidth="1"/>
    <col min="6" max="6" width="22.21875" customWidth="1"/>
    <col min="7" max="7" width="14.33203125" customWidth="1"/>
    <col min="8" max="8" width="16.6640625" customWidth="1"/>
    <col min="9" max="9" width="16.5546875" customWidth="1"/>
    <col min="10" max="10" width="13.21875" customWidth="1"/>
    <col min="11" max="11" width="39" customWidth="1"/>
    <col min="12" max="12" width="11" customWidth="1"/>
  </cols>
  <sheetData>
    <row r="1" spans="1:11" ht="24.6">
      <c r="D1" s="1"/>
      <c r="E1" s="109">
        <v>2016</v>
      </c>
      <c r="F1" s="15" t="s">
        <v>24</v>
      </c>
      <c r="G1" s="6" t="s">
        <v>34</v>
      </c>
      <c r="H1" s="526" t="s">
        <v>47</v>
      </c>
      <c r="J1" s="1"/>
      <c r="K1" s="527" t="s">
        <v>12</v>
      </c>
    </row>
    <row r="2" spans="1:11">
      <c r="F2" t="s">
        <v>25</v>
      </c>
      <c r="G2" s="8" t="s">
        <v>26</v>
      </c>
      <c r="H2" s="528"/>
      <c r="J2" s="1"/>
    </row>
    <row r="3" spans="1:11">
      <c r="F3" t="s">
        <v>27</v>
      </c>
      <c r="G3" s="1" t="s">
        <v>29</v>
      </c>
      <c r="H3" s="1" t="s">
        <v>28</v>
      </c>
      <c r="J3" s="1"/>
    </row>
    <row r="4" spans="1:11">
      <c r="A4" s="16"/>
      <c r="F4" t="s">
        <v>30</v>
      </c>
      <c r="G4" s="1" t="s">
        <v>31</v>
      </c>
      <c r="H4" s="1">
        <v>500</v>
      </c>
      <c r="J4" s="1"/>
    </row>
    <row r="5" spans="1:11">
      <c r="A5" s="16"/>
      <c r="F5" t="s">
        <v>32</v>
      </c>
      <c r="G5" s="1">
        <v>5433.86</v>
      </c>
      <c r="H5" s="1" t="s">
        <v>33</v>
      </c>
      <c r="J5" s="1"/>
    </row>
    <row r="6" spans="1:11" ht="15.6">
      <c r="A6" s="16"/>
      <c r="D6" t="s">
        <v>100</v>
      </c>
      <c r="E6" s="2">
        <v>42522</v>
      </c>
      <c r="F6" t="s">
        <v>35</v>
      </c>
      <c r="G6" s="1">
        <v>5033.8599999999997</v>
      </c>
      <c r="H6" s="1">
        <v>400</v>
      </c>
      <c r="I6" s="51" t="s">
        <v>36</v>
      </c>
      <c r="J6" s="1"/>
      <c r="K6" s="529" t="s">
        <v>12</v>
      </c>
    </row>
    <row r="7" spans="1:11" ht="15.6">
      <c r="A7" s="16"/>
      <c r="E7" s="2">
        <v>42538</v>
      </c>
      <c r="F7" t="s">
        <v>37</v>
      </c>
      <c r="G7" s="1">
        <v>4528.8599999999997</v>
      </c>
      <c r="H7" s="1">
        <v>505</v>
      </c>
      <c r="I7" s="51" t="s">
        <v>38</v>
      </c>
      <c r="J7" s="1"/>
      <c r="K7" s="529" t="s">
        <v>12</v>
      </c>
    </row>
    <row r="8" spans="1:11" ht="15.6">
      <c r="A8" s="16"/>
      <c r="E8" s="2">
        <v>42573</v>
      </c>
      <c r="F8" t="s">
        <v>39</v>
      </c>
      <c r="G8" s="1">
        <v>4428.8599999999997</v>
      </c>
      <c r="H8" s="1">
        <v>100</v>
      </c>
      <c r="I8" s="51" t="s">
        <v>38</v>
      </c>
      <c r="J8" s="1"/>
      <c r="K8" s="290">
        <v>42573</v>
      </c>
    </row>
    <row r="9" spans="1:11" ht="15.6">
      <c r="A9" s="16"/>
      <c r="E9" s="2">
        <v>42543</v>
      </c>
      <c r="F9" t="s">
        <v>40</v>
      </c>
      <c r="G9" s="1">
        <v>4328.8599999999997</v>
      </c>
      <c r="H9" s="1">
        <v>100</v>
      </c>
      <c r="I9" s="51" t="s">
        <v>38</v>
      </c>
      <c r="J9" s="1"/>
      <c r="K9" s="530" t="s">
        <v>55</v>
      </c>
    </row>
    <row r="10" spans="1:11" ht="15.6">
      <c r="A10" s="16"/>
      <c r="E10" s="2">
        <v>42550</v>
      </c>
      <c r="F10" t="s">
        <v>41</v>
      </c>
      <c r="G10" s="1">
        <v>4192.75</v>
      </c>
      <c r="H10" s="1">
        <v>136.11000000000001</v>
      </c>
      <c r="I10" s="51" t="s">
        <v>42</v>
      </c>
      <c r="J10" s="1"/>
      <c r="K10" s="531" t="s">
        <v>12</v>
      </c>
    </row>
    <row r="11" spans="1:11" ht="15.6">
      <c r="A11" s="16"/>
      <c r="B11" t="s">
        <v>101</v>
      </c>
      <c r="C11" t="s">
        <v>102</v>
      </c>
      <c r="D11" t="s">
        <v>100</v>
      </c>
      <c r="E11" s="2">
        <v>42550</v>
      </c>
      <c r="F11" t="s">
        <v>44</v>
      </c>
      <c r="G11" s="1">
        <v>3760.9</v>
      </c>
      <c r="H11" s="1">
        <v>431.85</v>
      </c>
      <c r="I11" s="51" t="s">
        <v>42</v>
      </c>
      <c r="J11" s="1"/>
      <c r="K11" s="531" t="s">
        <v>12</v>
      </c>
    </row>
    <row r="12" spans="1:11" ht="15.6">
      <c r="D12" t="s">
        <v>100</v>
      </c>
      <c r="E12" s="2">
        <v>42551</v>
      </c>
      <c r="F12" t="s">
        <v>43</v>
      </c>
      <c r="G12" s="1">
        <v>3710.9</v>
      </c>
      <c r="H12" s="1">
        <v>50</v>
      </c>
      <c r="I12" s="51" t="s">
        <v>38</v>
      </c>
      <c r="J12" s="1" t="s">
        <v>54</v>
      </c>
      <c r="K12" s="529">
        <v>42571</v>
      </c>
    </row>
    <row r="13" spans="1:11">
      <c r="J13" s="1"/>
    </row>
    <row r="14" spans="1:11" ht="18">
      <c r="B14" s="532">
        <v>1000</v>
      </c>
      <c r="C14" s="533">
        <v>31000</v>
      </c>
      <c r="F14" t="s">
        <v>46</v>
      </c>
      <c r="G14" s="6" t="s">
        <v>45</v>
      </c>
      <c r="J14" s="1"/>
    </row>
    <row r="15" spans="1:11">
      <c r="G15" s="6">
        <v>885.82</v>
      </c>
      <c r="H15" s="1">
        <v>2825.08</v>
      </c>
      <c r="J15" s="1"/>
    </row>
    <row r="16" spans="1:11">
      <c r="F16" t="s">
        <v>80</v>
      </c>
      <c r="G16" s="8" t="s">
        <v>72</v>
      </c>
      <c r="J16" s="1"/>
    </row>
    <row r="17" spans="1:13">
      <c r="G17" s="6" t="s">
        <v>79</v>
      </c>
    </row>
    <row r="18" spans="1:13" ht="18">
      <c r="E18" s="534" t="s">
        <v>719</v>
      </c>
    </row>
    <row r="20" spans="1:13" ht="18">
      <c r="F20" s="14" t="s">
        <v>103</v>
      </c>
    </row>
    <row r="22" spans="1:13" ht="15.6">
      <c r="A22" s="1" t="s">
        <v>0</v>
      </c>
      <c r="B22" t="s">
        <v>1</v>
      </c>
      <c r="C22" t="s">
        <v>2</v>
      </c>
      <c r="D22" s="1" t="s">
        <v>3</v>
      </c>
      <c r="E22" t="s">
        <v>4</v>
      </c>
      <c r="F22" t="s">
        <v>5</v>
      </c>
      <c r="G22" t="s">
        <v>6</v>
      </c>
      <c r="H22" t="s">
        <v>98</v>
      </c>
      <c r="I22" s="51" t="s">
        <v>7</v>
      </c>
      <c r="J22" s="1" t="s">
        <v>11</v>
      </c>
      <c r="K22" s="527" t="s">
        <v>12</v>
      </c>
      <c r="L22" s="535" t="s">
        <v>75</v>
      </c>
    </row>
    <row r="23" spans="1:13" ht="15.6">
      <c r="A23" s="16">
        <v>42552</v>
      </c>
      <c r="B23" s="7" t="s">
        <v>9</v>
      </c>
      <c r="C23" s="3" t="s">
        <v>8</v>
      </c>
      <c r="D23" s="1"/>
      <c r="G23" s="5" t="s">
        <v>10</v>
      </c>
      <c r="H23" s="5">
        <v>8147</v>
      </c>
      <c r="I23" s="51">
        <v>622.83000000000004</v>
      </c>
      <c r="J23" t="s">
        <v>13</v>
      </c>
      <c r="K23" s="530">
        <v>42559</v>
      </c>
      <c r="M23" t="s">
        <v>100</v>
      </c>
    </row>
    <row r="24" spans="1:13" ht="15.6">
      <c r="A24" s="16">
        <v>42556</v>
      </c>
      <c r="C24" s="4">
        <v>8000</v>
      </c>
      <c r="G24" s="6">
        <v>4953.92</v>
      </c>
      <c r="H24" s="526">
        <v>5312</v>
      </c>
      <c r="I24" s="51">
        <v>358.08</v>
      </c>
      <c r="J24" t="s">
        <v>14</v>
      </c>
      <c r="K24" s="531">
        <v>42565</v>
      </c>
      <c r="M24" t="s">
        <v>100</v>
      </c>
    </row>
    <row r="25" spans="1:13" ht="15.6">
      <c r="A25" s="16">
        <v>42558</v>
      </c>
      <c r="C25" s="6">
        <v>2000</v>
      </c>
      <c r="G25" s="6">
        <v>1238.48</v>
      </c>
      <c r="H25" s="526">
        <v>1350</v>
      </c>
      <c r="I25" s="51">
        <v>111.52</v>
      </c>
      <c r="J25" t="s">
        <v>15</v>
      </c>
      <c r="K25" s="291" t="s">
        <v>12</v>
      </c>
      <c r="M25" t="s">
        <v>100</v>
      </c>
    </row>
    <row r="26" spans="1:13" ht="15.6">
      <c r="A26" s="16">
        <v>42563</v>
      </c>
      <c r="C26" s="3">
        <v>1000</v>
      </c>
      <c r="F26" s="536" t="s">
        <v>23</v>
      </c>
      <c r="G26" s="3">
        <v>632.79999999999995</v>
      </c>
      <c r="H26" s="526">
        <v>686.24</v>
      </c>
      <c r="I26" s="51">
        <v>56.2</v>
      </c>
      <c r="J26" t="s">
        <v>16</v>
      </c>
      <c r="K26" s="531">
        <v>42580</v>
      </c>
      <c r="M26" t="s">
        <v>100</v>
      </c>
    </row>
    <row r="27" spans="1:13" ht="15.6">
      <c r="A27" s="16">
        <v>42565</v>
      </c>
      <c r="C27" s="7">
        <v>7000</v>
      </c>
      <c r="D27" s="7">
        <v>1000</v>
      </c>
      <c r="G27" s="7">
        <v>5751.85</v>
      </c>
      <c r="H27" s="536">
        <v>6219</v>
      </c>
      <c r="I27" s="51">
        <v>467.15</v>
      </c>
      <c r="J27" t="s">
        <v>13</v>
      </c>
      <c r="K27" s="530">
        <v>42570</v>
      </c>
      <c r="M27" t="s">
        <v>100</v>
      </c>
    </row>
    <row r="28" spans="1:13" ht="15.6">
      <c r="A28" s="16">
        <v>42566</v>
      </c>
      <c r="C28" s="7">
        <v>1000</v>
      </c>
      <c r="G28" s="7">
        <v>632.79999999999995</v>
      </c>
      <c r="H28" s="536">
        <v>679</v>
      </c>
      <c r="I28" s="51">
        <v>46.2</v>
      </c>
      <c r="J28" t="s">
        <v>17</v>
      </c>
      <c r="K28" s="530">
        <v>42577</v>
      </c>
      <c r="M28" t="s">
        <v>100</v>
      </c>
    </row>
    <row r="29" spans="1:13" ht="15.6">
      <c r="A29" s="16">
        <v>42566</v>
      </c>
      <c r="C29" s="6">
        <v>5000</v>
      </c>
      <c r="G29" s="6">
        <v>3062.3</v>
      </c>
      <c r="H29" s="526">
        <v>3395</v>
      </c>
      <c r="I29" s="51">
        <v>332.7</v>
      </c>
      <c r="J29" s="528" t="s">
        <v>18</v>
      </c>
      <c r="K29" s="531"/>
      <c r="M29" t="s">
        <v>100</v>
      </c>
    </row>
    <row r="30" spans="1:13" ht="15.6">
      <c r="A30" s="16">
        <v>42566</v>
      </c>
      <c r="C30" s="7">
        <v>1000</v>
      </c>
      <c r="G30" s="7">
        <v>632.79999999999995</v>
      </c>
      <c r="H30" s="536">
        <v>679</v>
      </c>
      <c r="I30" s="51">
        <v>46.2</v>
      </c>
      <c r="J30" s="528" t="s">
        <v>19</v>
      </c>
      <c r="K30" s="291" t="s">
        <v>12</v>
      </c>
      <c r="M30" t="s">
        <v>100</v>
      </c>
    </row>
    <row r="31" spans="1:13" ht="15.6">
      <c r="A31" s="16">
        <v>42570</v>
      </c>
      <c r="C31" s="6">
        <v>1000</v>
      </c>
      <c r="E31" s="526" t="s">
        <v>22</v>
      </c>
      <c r="F31" s="526" t="s">
        <v>21</v>
      </c>
      <c r="G31" s="6">
        <v>602.29999999999995</v>
      </c>
      <c r="H31" s="526">
        <v>670</v>
      </c>
      <c r="I31" s="51">
        <v>67.7</v>
      </c>
      <c r="J31" s="537" t="s">
        <v>20</v>
      </c>
      <c r="K31" s="531">
        <v>42576</v>
      </c>
      <c r="M31" t="s">
        <v>100</v>
      </c>
    </row>
    <row r="32" spans="1:13" ht="15.6">
      <c r="A32" s="16">
        <v>42569</v>
      </c>
      <c r="E32" s="535" t="s">
        <v>48</v>
      </c>
      <c r="F32" t="s">
        <v>51</v>
      </c>
      <c r="I32" s="51">
        <f>SUM(I23:I31)</f>
        <v>2108.5800000000004</v>
      </c>
    </row>
    <row r="33" spans="1:7">
      <c r="E33" s="535" t="s">
        <v>49</v>
      </c>
      <c r="F33" t="s">
        <v>52</v>
      </c>
    </row>
    <row r="34" spans="1:7">
      <c r="E34" s="535" t="s">
        <v>50</v>
      </c>
      <c r="F34" t="s">
        <v>53</v>
      </c>
    </row>
    <row r="35" spans="1:7">
      <c r="A35" s="16">
        <v>42571</v>
      </c>
    </row>
    <row r="37" spans="1:7">
      <c r="E37" s="8" t="s">
        <v>57</v>
      </c>
      <c r="F37" s="9" t="s">
        <v>57</v>
      </c>
    </row>
    <row r="38" spans="1:7">
      <c r="E38" t="s">
        <v>56</v>
      </c>
      <c r="F38" t="s">
        <v>69</v>
      </c>
    </row>
    <row r="39" spans="1:7">
      <c r="A39" s="16">
        <v>42576</v>
      </c>
      <c r="E39" s="535" t="s">
        <v>59</v>
      </c>
      <c r="F39" t="s">
        <v>65</v>
      </c>
      <c r="G39" s="535"/>
    </row>
    <row r="40" spans="1:7">
      <c r="E40" s="535" t="s">
        <v>60</v>
      </c>
      <c r="F40" t="s">
        <v>66</v>
      </c>
    </row>
    <row r="41" spans="1:7">
      <c r="E41" s="535" t="s">
        <v>61</v>
      </c>
      <c r="F41" t="s">
        <v>71</v>
      </c>
      <c r="G41" s="535"/>
    </row>
    <row r="43" spans="1:7">
      <c r="E43" s="535" t="s">
        <v>70</v>
      </c>
      <c r="F43" t="s">
        <v>58</v>
      </c>
    </row>
    <row r="45" spans="1:7">
      <c r="E45" s="535" t="s">
        <v>62</v>
      </c>
      <c r="F45" t="s">
        <v>67</v>
      </c>
    </row>
    <row r="46" spans="1:7">
      <c r="E46" t="s">
        <v>63</v>
      </c>
      <c r="F46" t="s">
        <v>68</v>
      </c>
    </row>
    <row r="47" spans="1:7">
      <c r="E47" s="535" t="s">
        <v>64</v>
      </c>
    </row>
    <row r="49" spans="1:13" ht="15.6">
      <c r="A49" s="16">
        <v>42577</v>
      </c>
      <c r="C49" s="526">
        <v>2000</v>
      </c>
      <c r="E49" s="526" t="s">
        <v>73</v>
      </c>
      <c r="G49" s="526">
        <v>1202.32</v>
      </c>
      <c r="H49" s="526">
        <v>1338</v>
      </c>
      <c r="I49" s="51">
        <v>120</v>
      </c>
      <c r="J49" t="s">
        <v>74</v>
      </c>
      <c r="K49" s="531" t="s">
        <v>12</v>
      </c>
      <c r="M49" t="s">
        <v>100</v>
      </c>
    </row>
    <row r="50" spans="1:13" ht="15.6">
      <c r="A50" s="16">
        <v>42579</v>
      </c>
      <c r="C50" s="538">
        <v>1000</v>
      </c>
      <c r="E50" s="528"/>
      <c r="F50" s="538" t="s">
        <v>76</v>
      </c>
      <c r="G50" s="538">
        <v>621.5</v>
      </c>
      <c r="H50" s="528">
        <v>677</v>
      </c>
      <c r="I50" s="51">
        <v>55.5</v>
      </c>
      <c r="J50" t="s">
        <v>13</v>
      </c>
      <c r="K50" s="531" t="s">
        <v>12</v>
      </c>
    </row>
    <row r="51" spans="1:13" ht="15.6">
      <c r="A51" s="16">
        <v>42580</v>
      </c>
      <c r="B51" s="538">
        <v>1800</v>
      </c>
      <c r="C51" s="538">
        <v>8500</v>
      </c>
      <c r="F51" s="538" t="s">
        <v>77</v>
      </c>
      <c r="G51" s="538">
        <v>7760.7</v>
      </c>
      <c r="H51">
        <v>7815.5</v>
      </c>
      <c r="I51" s="51" t="s">
        <v>99</v>
      </c>
      <c r="J51" t="s">
        <v>13</v>
      </c>
      <c r="K51" s="531" t="s">
        <v>12</v>
      </c>
    </row>
    <row r="53" spans="1:13" ht="18">
      <c r="A53" s="58" t="s">
        <v>295</v>
      </c>
      <c r="B53" s="539">
        <v>2800</v>
      </c>
      <c r="C53" s="23">
        <v>47500</v>
      </c>
      <c r="D53" s="23" t="s">
        <v>81</v>
      </c>
      <c r="E53" s="534" t="s">
        <v>718</v>
      </c>
      <c r="F53" s="535" t="s">
        <v>297</v>
      </c>
      <c r="G53" s="535"/>
      <c r="H53" s="535"/>
      <c r="I53" s="51" t="s">
        <v>78</v>
      </c>
      <c r="J53" s="540" t="s">
        <v>24</v>
      </c>
      <c r="K53" s="531" t="s">
        <v>298</v>
      </c>
      <c r="L53" s="11"/>
    </row>
    <row r="54" spans="1:13" ht="18">
      <c r="F54" s="14" t="s">
        <v>82</v>
      </c>
    </row>
    <row r="55" spans="1:13">
      <c r="E55" s="6" t="s">
        <v>42</v>
      </c>
      <c r="F55" s="13" t="s">
        <v>38</v>
      </c>
    </row>
    <row r="56" spans="1:13">
      <c r="A56" s="16">
        <v>42583</v>
      </c>
      <c r="C56" s="535"/>
      <c r="E56" s="1" t="s">
        <v>83</v>
      </c>
      <c r="F56" s="1" t="s">
        <v>84</v>
      </c>
    </row>
    <row r="57" spans="1:13">
      <c r="E57" s="541" t="s">
        <v>85</v>
      </c>
      <c r="F57" s="542" t="s">
        <v>88</v>
      </c>
    </row>
    <row r="58" spans="1:13">
      <c r="E58" s="541" t="s">
        <v>86</v>
      </c>
      <c r="F58" s="542" t="s">
        <v>89</v>
      </c>
    </row>
    <row r="59" spans="1:13">
      <c r="E59" s="541" t="s">
        <v>87</v>
      </c>
      <c r="F59" s="542" t="s">
        <v>90</v>
      </c>
    </row>
    <row r="61" spans="1:13">
      <c r="E61" s="543" t="s">
        <v>91</v>
      </c>
      <c r="F61" s="542" t="s">
        <v>58</v>
      </c>
    </row>
    <row r="62" spans="1:13">
      <c r="E62" s="543" t="s">
        <v>92</v>
      </c>
      <c r="F62" s="544" t="s">
        <v>95</v>
      </c>
    </row>
    <row r="63" spans="1:13">
      <c r="E63" s="543" t="s">
        <v>93</v>
      </c>
      <c r="F63" s="544" t="s">
        <v>96</v>
      </c>
    </row>
    <row r="64" spans="1:13">
      <c r="E64" s="543" t="s">
        <v>94</v>
      </c>
      <c r="F64" s="544" t="s">
        <v>97</v>
      </c>
    </row>
    <row r="65" spans="1:12">
      <c r="A65" s="16">
        <v>42584</v>
      </c>
    </row>
    <row r="66" spans="1:12">
      <c r="A66" s="16">
        <v>42585</v>
      </c>
    </row>
    <row r="67" spans="1:12">
      <c r="A67" s="16">
        <v>42586</v>
      </c>
      <c r="H67" s="535"/>
    </row>
    <row r="68" spans="1:12">
      <c r="A68" s="16">
        <v>42587</v>
      </c>
    </row>
    <row r="69" spans="1:12">
      <c r="A69" s="16">
        <v>42590</v>
      </c>
      <c r="E69" s="1" t="s">
        <v>104</v>
      </c>
      <c r="F69" s="1" t="s">
        <v>108</v>
      </c>
    </row>
    <row r="70" spans="1:12">
      <c r="E70" s="541" t="s">
        <v>105</v>
      </c>
      <c r="F70" s="544" t="s">
        <v>109</v>
      </c>
    </row>
    <row r="71" spans="1:12">
      <c r="E71" s="541" t="s">
        <v>106</v>
      </c>
      <c r="F71" s="544" t="s">
        <v>110</v>
      </c>
    </row>
    <row r="72" spans="1:12">
      <c r="E72" s="541" t="s">
        <v>107</v>
      </c>
      <c r="F72" s="544" t="s">
        <v>111</v>
      </c>
    </row>
    <row r="74" spans="1:12">
      <c r="E74" s="543" t="s">
        <v>91</v>
      </c>
      <c r="F74" s="542" t="s">
        <v>58</v>
      </c>
    </row>
    <row r="76" spans="1:12">
      <c r="E76" s="541" t="s">
        <v>112</v>
      </c>
      <c r="F76" s="545" t="s">
        <v>114</v>
      </c>
    </row>
    <row r="77" spans="1:12">
      <c r="E77" s="541" t="s">
        <v>115</v>
      </c>
      <c r="F77" s="545" t="s">
        <v>116</v>
      </c>
    </row>
    <row r="78" spans="1:12">
      <c r="E78" s="541" t="s">
        <v>113</v>
      </c>
      <c r="F78" s="545" t="s">
        <v>117</v>
      </c>
    </row>
    <row r="80" spans="1:12" ht="15.6">
      <c r="A80" s="16">
        <v>42591</v>
      </c>
      <c r="C80" s="526">
        <v>6000</v>
      </c>
      <c r="E80" s="546">
        <v>0.55700000000000005</v>
      </c>
      <c r="F80" s="546">
        <v>0.55900000000000005</v>
      </c>
      <c r="G80">
        <v>3342</v>
      </c>
      <c r="H80">
        <v>3354</v>
      </c>
      <c r="I80" s="51">
        <v>42</v>
      </c>
      <c r="J80" t="s">
        <v>123</v>
      </c>
      <c r="K80" s="531" t="s">
        <v>145</v>
      </c>
      <c r="L80" s="2">
        <v>42601</v>
      </c>
    </row>
    <row r="81" spans="1:12" ht="15.6">
      <c r="A81" s="16">
        <v>42592</v>
      </c>
      <c r="C81" s="526">
        <v>4000</v>
      </c>
      <c r="E81" s="526" t="s">
        <v>118</v>
      </c>
      <c r="F81" s="547" t="s">
        <v>119</v>
      </c>
      <c r="G81">
        <v>2842</v>
      </c>
      <c r="H81">
        <v>3070</v>
      </c>
      <c r="I81" s="51">
        <v>228</v>
      </c>
      <c r="J81" t="s">
        <v>120</v>
      </c>
      <c r="K81" s="531" t="s">
        <v>12</v>
      </c>
      <c r="L81" s="2">
        <v>42594</v>
      </c>
    </row>
    <row r="82" spans="1:12">
      <c r="A82" s="16">
        <v>42592</v>
      </c>
      <c r="C82" s="526">
        <v>1000</v>
      </c>
      <c r="E82" s="526" t="s">
        <v>118</v>
      </c>
      <c r="F82" s="547" t="s">
        <v>121</v>
      </c>
      <c r="J82" t="s">
        <v>122</v>
      </c>
      <c r="K82" s="531" t="s">
        <v>12</v>
      </c>
      <c r="L82" s="2">
        <v>42594</v>
      </c>
    </row>
    <row r="83" spans="1:12" ht="15.6">
      <c r="A83" s="16">
        <v>42593</v>
      </c>
      <c r="C83" s="526">
        <v>1000</v>
      </c>
      <c r="E83" s="526" t="s">
        <v>118</v>
      </c>
      <c r="F83" s="547" t="s">
        <v>144</v>
      </c>
      <c r="G83">
        <v>568.4</v>
      </c>
      <c r="H83">
        <v>614</v>
      </c>
      <c r="I83" s="51">
        <v>45.6</v>
      </c>
      <c r="J83" t="s">
        <v>125</v>
      </c>
      <c r="K83" s="531" t="s">
        <v>12</v>
      </c>
      <c r="L83" s="2">
        <v>42608</v>
      </c>
    </row>
    <row r="84" spans="1:12" ht="15.6">
      <c r="A84" s="16">
        <v>42594</v>
      </c>
      <c r="C84" s="526">
        <v>6000</v>
      </c>
      <c r="E84" s="546">
        <v>0.55700000000000005</v>
      </c>
      <c r="F84" s="546">
        <v>0.56899999999999995</v>
      </c>
      <c r="G84">
        <v>3342</v>
      </c>
      <c r="H84">
        <v>3414</v>
      </c>
      <c r="I84" s="51">
        <v>102</v>
      </c>
      <c r="J84" t="s">
        <v>124</v>
      </c>
      <c r="K84" s="531" t="s">
        <v>12</v>
      </c>
      <c r="L84" s="2">
        <v>42600</v>
      </c>
    </row>
    <row r="85" spans="1:12" ht="15.6">
      <c r="A85" s="16">
        <v>42594</v>
      </c>
      <c r="C85" s="526">
        <v>2999</v>
      </c>
      <c r="E85" s="526">
        <v>0.56840000000000002</v>
      </c>
      <c r="F85" s="526">
        <v>0.58899999999999997</v>
      </c>
      <c r="G85" s="528">
        <v>1704.63</v>
      </c>
      <c r="H85" s="528">
        <v>1766.41</v>
      </c>
      <c r="I85" s="51">
        <v>62</v>
      </c>
      <c r="J85" t="s">
        <v>126</v>
      </c>
      <c r="K85" s="531" t="s">
        <v>145</v>
      </c>
      <c r="L85" s="2">
        <v>42601</v>
      </c>
    </row>
    <row r="89" spans="1:12">
      <c r="E89" s="1" t="s">
        <v>127</v>
      </c>
      <c r="F89" s="1" t="s">
        <v>131</v>
      </c>
    </row>
    <row r="90" spans="1:12">
      <c r="E90" s="526" t="s">
        <v>128</v>
      </c>
      <c r="F90" s="536" t="s">
        <v>132</v>
      </c>
    </row>
    <row r="91" spans="1:12">
      <c r="E91" s="548" t="s">
        <v>129</v>
      </c>
      <c r="F91" s="536" t="s">
        <v>133</v>
      </c>
    </row>
    <row r="92" spans="1:12">
      <c r="E92" s="526" t="s">
        <v>130</v>
      </c>
      <c r="F92" s="536" t="s">
        <v>134</v>
      </c>
    </row>
    <row r="94" spans="1:12">
      <c r="E94" s="546" t="s">
        <v>70</v>
      </c>
      <c r="F94" s="536" t="s">
        <v>135</v>
      </c>
    </row>
    <row r="95" spans="1:12">
      <c r="E95" s="549"/>
      <c r="F95" s="528"/>
    </row>
    <row r="96" spans="1:12">
      <c r="E96" s="526" t="s">
        <v>136</v>
      </c>
      <c r="F96" s="536" t="s">
        <v>139</v>
      </c>
    </row>
    <row r="97" spans="1:12">
      <c r="E97" s="526" t="s">
        <v>137</v>
      </c>
      <c r="F97" s="536" t="s">
        <v>140</v>
      </c>
    </row>
    <row r="98" spans="1:12">
      <c r="E98" s="526" t="s">
        <v>138</v>
      </c>
      <c r="F98" s="536" t="s">
        <v>141</v>
      </c>
    </row>
    <row r="100" spans="1:12">
      <c r="A100" s="16">
        <v>42599</v>
      </c>
    </row>
    <row r="101" spans="1:12" ht="15.6">
      <c r="A101" s="16">
        <v>42601</v>
      </c>
      <c r="C101" s="536">
        <v>10000</v>
      </c>
      <c r="E101" s="536">
        <v>0.61250000000000004</v>
      </c>
      <c r="F101" s="536">
        <v>0.66900000000000004</v>
      </c>
      <c r="G101" s="536">
        <v>6125</v>
      </c>
      <c r="H101" s="536">
        <v>6690</v>
      </c>
      <c r="I101" s="51">
        <v>500</v>
      </c>
      <c r="J101" t="s">
        <v>142</v>
      </c>
      <c r="K101" s="529" t="s">
        <v>12</v>
      </c>
      <c r="L101" s="550">
        <v>42632</v>
      </c>
    </row>
    <row r="102" spans="1:12" ht="15.6">
      <c r="A102" s="16">
        <v>42601</v>
      </c>
      <c r="C102" s="526">
        <v>5000</v>
      </c>
      <c r="E102" s="526">
        <v>0.59209999999999996</v>
      </c>
      <c r="F102" s="526">
        <v>0.61199999999999999</v>
      </c>
      <c r="G102" s="526">
        <v>2960.5</v>
      </c>
      <c r="H102" s="526">
        <v>3060</v>
      </c>
      <c r="I102" s="51">
        <v>99.5</v>
      </c>
      <c r="J102" t="s">
        <v>143</v>
      </c>
      <c r="K102" s="531" t="s">
        <v>12</v>
      </c>
      <c r="L102" s="551">
        <v>42600</v>
      </c>
    </row>
    <row r="103" spans="1:12" ht="15.6">
      <c r="A103" s="16">
        <v>42601</v>
      </c>
      <c r="C103" s="552">
        <v>2000</v>
      </c>
      <c r="E103" s="552">
        <v>0.61250000000000004</v>
      </c>
      <c r="F103" s="552">
        <v>0.65800000000000003</v>
      </c>
      <c r="G103" s="552">
        <v>1225</v>
      </c>
      <c r="H103" s="552">
        <v>1316</v>
      </c>
      <c r="I103" s="51">
        <v>80</v>
      </c>
      <c r="J103" t="s">
        <v>208</v>
      </c>
      <c r="K103" s="553" t="s">
        <v>12</v>
      </c>
      <c r="L103" s="554">
        <v>42627</v>
      </c>
    </row>
    <row r="105" spans="1:12">
      <c r="A105" s="16">
        <v>42604</v>
      </c>
      <c r="E105" s="1" t="s">
        <v>146</v>
      </c>
      <c r="F105" s="1" t="s">
        <v>146</v>
      </c>
    </row>
    <row r="106" spans="1:12">
      <c r="E106" s="526" t="s">
        <v>147</v>
      </c>
      <c r="F106" s="536" t="s">
        <v>148</v>
      </c>
    </row>
    <row r="107" spans="1:12">
      <c r="E107" s="526" t="s">
        <v>149</v>
      </c>
      <c r="F107" s="536" t="s">
        <v>150</v>
      </c>
    </row>
    <row r="108" spans="1:12">
      <c r="E108" s="526" t="s">
        <v>151</v>
      </c>
      <c r="F108" s="536" t="s">
        <v>152</v>
      </c>
    </row>
    <row r="110" spans="1:12">
      <c r="E110" s="546" t="s">
        <v>70</v>
      </c>
      <c r="F110" s="545" t="s">
        <v>135</v>
      </c>
    </row>
    <row r="112" spans="1:12">
      <c r="E112" s="526" t="s">
        <v>153</v>
      </c>
      <c r="F112" s="536" t="s">
        <v>154</v>
      </c>
    </row>
    <row r="113" spans="1:12">
      <c r="E113" s="526" t="s">
        <v>155</v>
      </c>
      <c r="F113" s="536" t="s">
        <v>156</v>
      </c>
    </row>
    <row r="114" spans="1:12">
      <c r="E114" s="526" t="s">
        <v>158</v>
      </c>
      <c r="F114" s="536" t="s">
        <v>157</v>
      </c>
    </row>
    <row r="116" spans="1:12" ht="15.6">
      <c r="A116" s="16">
        <v>42608</v>
      </c>
      <c r="C116" s="536">
        <v>1000</v>
      </c>
      <c r="E116" s="536">
        <v>0.63729999999999998</v>
      </c>
      <c r="F116" s="536">
        <v>0.67700000000000005</v>
      </c>
      <c r="G116" s="536">
        <v>637.29999999999995</v>
      </c>
      <c r="H116" s="536">
        <v>677</v>
      </c>
      <c r="I116" s="51">
        <v>35</v>
      </c>
      <c r="J116" s="536" t="s">
        <v>159</v>
      </c>
      <c r="K116" s="529" t="s">
        <v>12</v>
      </c>
      <c r="L116" s="550">
        <v>42628</v>
      </c>
    </row>
    <row r="117" spans="1:12" ht="15.6">
      <c r="A117" s="16">
        <v>42608</v>
      </c>
      <c r="C117" s="536">
        <v>975</v>
      </c>
      <c r="E117" s="536">
        <v>0.63729999999999998</v>
      </c>
      <c r="F117" s="536">
        <v>0.67700000000000005</v>
      </c>
      <c r="G117" s="536">
        <v>637.29999999999995</v>
      </c>
      <c r="H117" s="536">
        <v>660.08</v>
      </c>
      <c r="I117" s="51">
        <v>35</v>
      </c>
      <c r="J117" s="536" t="s">
        <v>160</v>
      </c>
      <c r="K117" s="529" t="s">
        <v>229</v>
      </c>
      <c r="L117" s="550">
        <v>42639</v>
      </c>
    </row>
    <row r="120" spans="1:12">
      <c r="E120" s="16" t="s">
        <v>161</v>
      </c>
      <c r="F120" s="1" t="s">
        <v>161</v>
      </c>
    </row>
    <row r="122" spans="1:12">
      <c r="E122" s="526" t="s">
        <v>162</v>
      </c>
      <c r="F122" s="536" t="s">
        <v>163</v>
      </c>
    </row>
    <row r="123" spans="1:12">
      <c r="E123" s="526" t="s">
        <v>164</v>
      </c>
      <c r="F123" s="536" t="s">
        <v>165</v>
      </c>
    </row>
    <row r="124" spans="1:12">
      <c r="E124" s="526" t="s">
        <v>166</v>
      </c>
      <c r="F124" s="536" t="s">
        <v>167</v>
      </c>
    </row>
    <row r="125" spans="1:12">
      <c r="E125" s="546" t="s">
        <v>168</v>
      </c>
      <c r="F125" s="545" t="s">
        <v>169</v>
      </c>
    </row>
    <row r="126" spans="1:12">
      <c r="E126" s="526" t="s">
        <v>170</v>
      </c>
      <c r="F126" s="536" t="s">
        <v>171</v>
      </c>
    </row>
    <row r="127" spans="1:12">
      <c r="E127" s="526" t="s">
        <v>172</v>
      </c>
      <c r="F127" s="536" t="s">
        <v>173</v>
      </c>
    </row>
    <row r="128" spans="1:12">
      <c r="E128" s="526" t="s">
        <v>175</v>
      </c>
      <c r="F128" s="536" t="s">
        <v>174</v>
      </c>
    </row>
    <row r="130" spans="1:12" ht="15.6">
      <c r="A130" s="16">
        <v>42613</v>
      </c>
      <c r="B130" s="2"/>
      <c r="C130" s="526">
        <v>1000</v>
      </c>
      <c r="E130" s="526">
        <v>621.5</v>
      </c>
      <c r="F130" s="526" t="s">
        <v>176</v>
      </c>
      <c r="G130">
        <v>621.5</v>
      </c>
      <c r="H130">
        <v>0.66669999999999996</v>
      </c>
      <c r="I130" s="51">
        <v>45.2</v>
      </c>
      <c r="J130" t="s">
        <v>16</v>
      </c>
      <c r="K130" s="531" t="s">
        <v>12</v>
      </c>
      <c r="L130" s="551">
        <v>42627</v>
      </c>
    </row>
    <row r="131" spans="1:12" ht="15.6">
      <c r="A131" s="16">
        <v>42613</v>
      </c>
      <c r="B131" s="2"/>
      <c r="C131" s="526">
        <v>1000</v>
      </c>
      <c r="E131" s="526">
        <v>621.5</v>
      </c>
      <c r="F131" s="526" t="s">
        <v>177</v>
      </c>
      <c r="G131">
        <v>621.5</v>
      </c>
      <c r="H131">
        <v>0.66669999999999996</v>
      </c>
      <c r="I131" s="51">
        <v>45.2</v>
      </c>
      <c r="J131" t="s">
        <v>178</v>
      </c>
      <c r="K131" s="531" t="s">
        <v>207</v>
      </c>
      <c r="L131" s="551">
        <v>42627</v>
      </c>
    </row>
    <row r="132" spans="1:12" ht="21">
      <c r="A132" s="59" t="s">
        <v>295</v>
      </c>
      <c r="B132" s="535">
        <f>SUM(A757/8)</f>
        <v>0</v>
      </c>
      <c r="C132" s="555">
        <f>SUM(C78:C131)</f>
        <v>41974</v>
      </c>
      <c r="D132" s="535"/>
      <c r="E132" s="534" t="s">
        <v>717</v>
      </c>
      <c r="F132" s="535" t="s">
        <v>296</v>
      </c>
      <c r="G132" s="535"/>
      <c r="H132" s="535"/>
      <c r="I132" s="51">
        <f>SUM(I79:I131)</f>
        <v>1319.5</v>
      </c>
      <c r="J132" s="556" t="s">
        <v>82</v>
      </c>
      <c r="K132" s="527" t="s">
        <v>298</v>
      </c>
    </row>
    <row r="134" spans="1:12" ht="18">
      <c r="F134" s="14" t="s">
        <v>179</v>
      </c>
    </row>
    <row r="136" spans="1:12" ht="15.6">
      <c r="A136" s="16">
        <v>42614</v>
      </c>
      <c r="B136" s="2"/>
      <c r="C136" s="526">
        <v>1000</v>
      </c>
      <c r="E136" s="526">
        <v>1.0760000000000001</v>
      </c>
      <c r="F136" s="526">
        <v>1.0920000000000001</v>
      </c>
      <c r="G136" s="526">
        <v>1076</v>
      </c>
      <c r="H136" s="526">
        <v>1092</v>
      </c>
      <c r="I136" s="51">
        <v>16</v>
      </c>
      <c r="J136" t="s">
        <v>14</v>
      </c>
      <c r="K136" s="531" t="s">
        <v>145</v>
      </c>
      <c r="L136" s="551">
        <v>42621</v>
      </c>
    </row>
    <row r="138" spans="1:12">
      <c r="E138" s="16" t="s">
        <v>180</v>
      </c>
      <c r="F138" s="1" t="s">
        <v>181</v>
      </c>
    </row>
    <row r="140" spans="1:12">
      <c r="E140" s="526" t="s">
        <v>182</v>
      </c>
      <c r="F140" s="536" t="s">
        <v>185</v>
      </c>
    </row>
    <row r="141" spans="1:12">
      <c r="E141" s="526" t="s">
        <v>183</v>
      </c>
      <c r="F141" s="536" t="s">
        <v>186</v>
      </c>
    </row>
    <row r="142" spans="1:12">
      <c r="E142" s="526" t="s">
        <v>184</v>
      </c>
      <c r="F142" s="536" t="s">
        <v>187</v>
      </c>
    </row>
    <row r="143" spans="1:12">
      <c r="E143" s="19" t="s">
        <v>194</v>
      </c>
      <c r="F143" s="19" t="s">
        <v>194</v>
      </c>
    </row>
    <row r="144" spans="1:12">
      <c r="E144" s="526" t="s">
        <v>195</v>
      </c>
      <c r="F144" s="536" t="s">
        <v>197</v>
      </c>
    </row>
    <row r="145" spans="1:12">
      <c r="E145" s="526" t="s">
        <v>196</v>
      </c>
      <c r="F145" s="536" t="s">
        <v>198</v>
      </c>
    </row>
    <row r="147" spans="1:12" ht="15.6">
      <c r="A147" s="16">
        <v>42619</v>
      </c>
      <c r="C147" s="536">
        <v>10000</v>
      </c>
      <c r="E147" s="536">
        <v>0.62829999999999997</v>
      </c>
      <c r="F147" s="536">
        <v>0.67700000000000005</v>
      </c>
      <c r="G147" s="536">
        <v>6283</v>
      </c>
      <c r="H147" s="536">
        <v>6770</v>
      </c>
      <c r="I147" s="51">
        <v>487</v>
      </c>
      <c r="J147" s="536" t="s">
        <v>188</v>
      </c>
      <c r="K147" s="529" t="s">
        <v>12</v>
      </c>
      <c r="L147" s="550">
        <v>42632</v>
      </c>
    </row>
    <row r="148" spans="1:12" ht="15.6">
      <c r="B148" s="536">
        <v>1000</v>
      </c>
      <c r="E148" s="536">
        <v>1.091</v>
      </c>
      <c r="F148" s="17" t="s">
        <v>189</v>
      </c>
      <c r="G148" s="536">
        <v>1.091</v>
      </c>
      <c r="H148" s="536">
        <v>1152</v>
      </c>
      <c r="I148" s="51">
        <v>61</v>
      </c>
      <c r="J148" s="536" t="s">
        <v>188</v>
      </c>
      <c r="K148" s="529" t="s">
        <v>12</v>
      </c>
      <c r="L148" s="550">
        <v>42632</v>
      </c>
    </row>
    <row r="149" spans="1:12" ht="15.6">
      <c r="B149" s="526">
        <v>1000</v>
      </c>
      <c r="E149" s="12" t="s">
        <v>191</v>
      </c>
      <c r="F149" s="12" t="s">
        <v>190</v>
      </c>
      <c r="G149" s="12" t="s">
        <v>192</v>
      </c>
      <c r="H149" s="12" t="s">
        <v>190</v>
      </c>
      <c r="I149" s="51">
        <v>61.4</v>
      </c>
      <c r="J149" s="18" t="s">
        <v>193</v>
      </c>
      <c r="K149" s="291" t="s">
        <v>12</v>
      </c>
      <c r="L149" s="557">
        <v>42620</v>
      </c>
    </row>
    <row r="151" spans="1:12">
      <c r="A151" s="16">
        <v>42625</v>
      </c>
      <c r="E151" s="1" t="s">
        <v>199</v>
      </c>
      <c r="F151" s="1" t="s">
        <v>199</v>
      </c>
    </row>
    <row r="152" spans="1:12">
      <c r="E152" t="s">
        <v>200</v>
      </c>
      <c r="F152" t="s">
        <v>201</v>
      </c>
    </row>
    <row r="153" spans="1:12">
      <c r="E153" s="526" t="s">
        <v>202</v>
      </c>
      <c r="F153" s="536" t="s">
        <v>203</v>
      </c>
    </row>
    <row r="154" spans="1:12">
      <c r="E154" s="526" t="s">
        <v>205</v>
      </c>
      <c r="F154" s="536" t="s">
        <v>204</v>
      </c>
    </row>
    <row r="157" spans="1:12" ht="15.6">
      <c r="A157" s="16">
        <v>42626</v>
      </c>
      <c r="C157" s="526">
        <v>5995</v>
      </c>
      <c r="E157" t="s">
        <v>209</v>
      </c>
      <c r="F157" t="s">
        <v>210</v>
      </c>
      <c r="G157">
        <v>3561.03</v>
      </c>
      <c r="H157" s="526">
        <v>3650.95</v>
      </c>
      <c r="I157" s="51">
        <v>89.92</v>
      </c>
      <c r="J157" s="526" t="s">
        <v>206</v>
      </c>
      <c r="K157" s="531" t="s">
        <v>12</v>
      </c>
      <c r="L157" s="551">
        <v>42628</v>
      </c>
    </row>
    <row r="159" spans="1:12">
      <c r="E159" s="20" t="s">
        <v>214</v>
      </c>
      <c r="F159" s="20" t="s">
        <v>215</v>
      </c>
    </row>
    <row r="160" spans="1:12" ht="18">
      <c r="E160" s="14" t="s">
        <v>216</v>
      </c>
      <c r="F160" s="14" t="s">
        <v>217</v>
      </c>
    </row>
    <row r="161" spans="1:12">
      <c r="E161" s="526" t="s">
        <v>218</v>
      </c>
      <c r="F161" s="536" t="s">
        <v>220</v>
      </c>
    </row>
    <row r="162" spans="1:12">
      <c r="E162" s="526" t="s">
        <v>219</v>
      </c>
      <c r="F162" s="536" t="s">
        <v>221</v>
      </c>
    </row>
    <row r="163" spans="1:12">
      <c r="E163" s="20" t="s">
        <v>222</v>
      </c>
      <c r="F163" s="20" t="s">
        <v>223</v>
      </c>
    </row>
    <row r="164" spans="1:12">
      <c r="E164" s="526" t="s">
        <v>224</v>
      </c>
      <c r="F164" s="536" t="s">
        <v>226</v>
      </c>
    </row>
    <row r="165" spans="1:12">
      <c r="E165" s="526" t="s">
        <v>225</v>
      </c>
      <c r="F165" s="536" t="s">
        <v>227</v>
      </c>
    </row>
    <row r="166" spans="1:12" ht="15.6">
      <c r="A166" s="16">
        <v>42632</v>
      </c>
      <c r="C166" s="536">
        <v>1000</v>
      </c>
      <c r="D166" s="528"/>
      <c r="E166" s="536">
        <v>0.62488999999999995</v>
      </c>
      <c r="F166" s="536">
        <v>0.67500000000000004</v>
      </c>
      <c r="G166" s="536">
        <v>624.89</v>
      </c>
      <c r="H166" s="536">
        <v>675</v>
      </c>
      <c r="I166" s="51">
        <v>50.11</v>
      </c>
      <c r="J166" t="s">
        <v>212</v>
      </c>
      <c r="K166" s="529" t="s">
        <v>12</v>
      </c>
      <c r="L166" s="550">
        <v>42653</v>
      </c>
    </row>
    <row r="167" spans="1:12" ht="15.6">
      <c r="A167" s="16">
        <v>42633</v>
      </c>
      <c r="C167" s="536">
        <v>1000</v>
      </c>
      <c r="E167" s="536">
        <v>0.62488999999999995</v>
      </c>
      <c r="F167" s="536">
        <v>0.64900000000000002</v>
      </c>
      <c r="G167" s="536">
        <v>624.89</v>
      </c>
      <c r="H167" s="536">
        <v>649</v>
      </c>
      <c r="I167" s="51">
        <v>24.11</v>
      </c>
      <c r="J167" t="s">
        <v>211</v>
      </c>
      <c r="K167" s="529" t="s">
        <v>12</v>
      </c>
      <c r="L167" s="550">
        <v>42654</v>
      </c>
    </row>
    <row r="168" spans="1:12" ht="15.6">
      <c r="A168" s="16">
        <v>42633</v>
      </c>
      <c r="C168" s="536">
        <v>9004</v>
      </c>
      <c r="E168" s="536">
        <v>0.62488999999999995</v>
      </c>
      <c r="F168" s="536">
        <v>0.67500000000000004</v>
      </c>
      <c r="G168" s="536">
        <v>5624.01</v>
      </c>
      <c r="H168" s="536">
        <v>6075</v>
      </c>
      <c r="I168" s="51">
        <v>450.99</v>
      </c>
      <c r="J168" t="s">
        <v>212</v>
      </c>
      <c r="K168" s="529" t="s">
        <v>12</v>
      </c>
      <c r="L168" s="550">
        <v>42653</v>
      </c>
    </row>
    <row r="169" spans="1:12" ht="15.6">
      <c r="A169" s="16">
        <v>42633</v>
      </c>
      <c r="C169" s="526">
        <v>7700</v>
      </c>
      <c r="E169" s="526">
        <v>0.60570000000000002</v>
      </c>
      <c r="F169" s="526">
        <v>0.626</v>
      </c>
      <c r="G169" s="526">
        <v>4663.8900000000003</v>
      </c>
      <c r="H169" s="526">
        <v>4820.2</v>
      </c>
      <c r="I169" s="51">
        <v>156.31</v>
      </c>
      <c r="J169" t="s">
        <v>213</v>
      </c>
      <c r="K169" s="531" t="s">
        <v>12</v>
      </c>
      <c r="L169" s="551">
        <v>42653</v>
      </c>
    </row>
    <row r="171" spans="1:12" ht="15.6">
      <c r="A171" s="16">
        <v>42635</v>
      </c>
      <c r="C171" s="536">
        <v>1000</v>
      </c>
      <c r="E171" s="536">
        <v>0.62488999999999995</v>
      </c>
      <c r="F171" s="536">
        <v>0.67800000000000005</v>
      </c>
      <c r="G171" s="536">
        <v>624.89</v>
      </c>
      <c r="H171" s="536">
        <v>678</v>
      </c>
      <c r="I171" s="51">
        <v>53.11</v>
      </c>
      <c r="J171" t="s">
        <v>228</v>
      </c>
      <c r="K171" s="529" t="s">
        <v>307</v>
      </c>
      <c r="L171" s="536" t="s">
        <v>272</v>
      </c>
    </row>
    <row r="172" spans="1:12" ht="15.6">
      <c r="A172" s="16">
        <v>42635</v>
      </c>
      <c r="C172" s="536">
        <v>1000</v>
      </c>
      <c r="E172" s="536">
        <v>0.62488999999999995</v>
      </c>
      <c r="F172" s="536">
        <v>0.67800000000000005</v>
      </c>
      <c r="G172" s="536">
        <v>624.89</v>
      </c>
      <c r="H172" s="536">
        <v>678</v>
      </c>
      <c r="I172" s="51">
        <v>53.11</v>
      </c>
      <c r="J172" t="s">
        <v>178</v>
      </c>
      <c r="K172" s="529" t="s">
        <v>12</v>
      </c>
      <c r="L172" s="550">
        <v>42649</v>
      </c>
    </row>
    <row r="174" spans="1:12" ht="18">
      <c r="E174" s="14" t="s">
        <v>231</v>
      </c>
      <c r="F174" s="14" t="s">
        <v>231</v>
      </c>
    </row>
    <row r="175" spans="1:12">
      <c r="A175" s="16">
        <v>42639</v>
      </c>
      <c r="E175" t="s">
        <v>230</v>
      </c>
      <c r="F175" s="1" t="s">
        <v>230</v>
      </c>
    </row>
    <row r="176" spans="1:12">
      <c r="E176" s="526" t="s">
        <v>233</v>
      </c>
      <c r="F176" s="536" t="s">
        <v>234</v>
      </c>
    </row>
    <row r="177" spans="1:12">
      <c r="E177" s="526" t="s">
        <v>232</v>
      </c>
      <c r="F177" s="536" t="s">
        <v>235</v>
      </c>
    </row>
    <row r="179" spans="1:12" ht="18">
      <c r="E179" s="14" t="s">
        <v>194</v>
      </c>
      <c r="F179" s="14" t="s">
        <v>194</v>
      </c>
    </row>
    <row r="180" spans="1:12">
      <c r="E180" s="526" t="s">
        <v>236</v>
      </c>
      <c r="F180" s="536" t="s">
        <v>238</v>
      </c>
    </row>
    <row r="181" spans="1:12">
      <c r="E181" s="526" t="s">
        <v>237</v>
      </c>
      <c r="F181" s="536" t="s">
        <v>239</v>
      </c>
    </row>
    <row r="183" spans="1:12" ht="15.6">
      <c r="A183" s="16">
        <v>42640</v>
      </c>
      <c r="B183" s="526">
        <v>970</v>
      </c>
      <c r="E183" s="526">
        <v>1.0726</v>
      </c>
      <c r="G183" s="526">
        <v>1040.42</v>
      </c>
      <c r="H183" s="526">
        <v>1080.56</v>
      </c>
      <c r="I183" s="51">
        <v>40.14</v>
      </c>
      <c r="J183" t="s">
        <v>240</v>
      </c>
      <c r="K183" s="531" t="s">
        <v>55</v>
      </c>
      <c r="L183" s="551">
        <v>42642</v>
      </c>
    </row>
    <row r="184" spans="1:12">
      <c r="A184" s="16"/>
      <c r="E184" s="1"/>
    </row>
    <row r="185" spans="1:12" ht="15.6">
      <c r="A185" s="16">
        <v>42643</v>
      </c>
      <c r="C185" s="536">
        <v>13000</v>
      </c>
      <c r="E185" s="536" t="s">
        <v>241</v>
      </c>
      <c r="G185" s="536">
        <v>8212.1</v>
      </c>
      <c r="H185" s="536">
        <v>8736</v>
      </c>
      <c r="I185" s="51">
        <v>523.5</v>
      </c>
      <c r="J185" t="s">
        <v>188</v>
      </c>
      <c r="K185" s="529" t="s">
        <v>12</v>
      </c>
      <c r="L185" s="550">
        <v>42655</v>
      </c>
    </row>
    <row r="186" spans="1:12" ht="15.6">
      <c r="B186" s="536">
        <v>1000</v>
      </c>
      <c r="G186" s="536">
        <v>1094.7</v>
      </c>
      <c r="H186" s="536">
        <v>1122</v>
      </c>
      <c r="I186" s="51">
        <v>27.3</v>
      </c>
      <c r="J186" t="s">
        <v>188</v>
      </c>
      <c r="K186" s="529" t="s">
        <v>12</v>
      </c>
      <c r="L186" s="550">
        <v>42655</v>
      </c>
    </row>
    <row r="187" spans="1:12" ht="21">
      <c r="A187" s="59" t="s">
        <v>295</v>
      </c>
      <c r="B187" s="555">
        <f>SUM(B147:B186)</f>
        <v>3970</v>
      </c>
      <c r="C187" s="555">
        <f>SUM(C136:C186)</f>
        <v>50699</v>
      </c>
      <c r="D187" s="535"/>
      <c r="E187" s="534" t="s">
        <v>716</v>
      </c>
      <c r="F187" s="535" t="s">
        <v>365</v>
      </c>
      <c r="G187" s="535"/>
      <c r="H187" s="535"/>
      <c r="I187" s="51">
        <f>SUM(I136:I186)</f>
        <v>2094</v>
      </c>
      <c r="J187" s="556" t="s">
        <v>179</v>
      </c>
      <c r="K187" s="527" t="s">
        <v>298</v>
      </c>
    </row>
    <row r="188" spans="1:12" ht="21">
      <c r="E188" s="21" t="s">
        <v>242</v>
      </c>
      <c r="F188" s="21" t="s">
        <v>242</v>
      </c>
    </row>
    <row r="189" spans="1:12">
      <c r="B189" s="20" t="s">
        <v>275</v>
      </c>
      <c r="C189" s="20" t="s">
        <v>274</v>
      </c>
      <c r="D189" s="20" t="s">
        <v>273</v>
      </c>
      <c r="E189" s="20" t="s">
        <v>231</v>
      </c>
      <c r="F189" s="20" t="s">
        <v>231</v>
      </c>
    </row>
    <row r="190" spans="1:12">
      <c r="A190" s="16">
        <v>42646</v>
      </c>
      <c r="E190" s="20" t="s">
        <v>243</v>
      </c>
      <c r="F190" s="20" t="s">
        <v>243</v>
      </c>
    </row>
    <row r="191" spans="1:12">
      <c r="E191" s="526" t="s">
        <v>246</v>
      </c>
      <c r="F191" s="536" t="s">
        <v>247</v>
      </c>
    </row>
    <row r="192" spans="1:12">
      <c r="E192" s="526" t="s">
        <v>248</v>
      </c>
      <c r="F192" s="536" t="s">
        <v>249</v>
      </c>
    </row>
    <row r="194" spans="1:12">
      <c r="E194" s="20" t="s">
        <v>244</v>
      </c>
      <c r="F194" s="20" t="s">
        <v>245</v>
      </c>
    </row>
    <row r="195" spans="1:12">
      <c r="E195" s="526" t="s">
        <v>252</v>
      </c>
      <c r="F195" s="536" t="s">
        <v>250</v>
      </c>
    </row>
    <row r="196" spans="1:12">
      <c r="E196" s="526" t="s">
        <v>253</v>
      </c>
      <c r="F196" s="536" t="s">
        <v>251</v>
      </c>
    </row>
    <row r="198" spans="1:12" ht="15.6">
      <c r="A198" s="16">
        <v>42649</v>
      </c>
      <c r="C198" s="536">
        <v>2000</v>
      </c>
      <c r="F198" s="536" t="s">
        <v>254</v>
      </c>
      <c r="G198" s="536">
        <v>1283.5999999999999</v>
      </c>
      <c r="H198" s="536">
        <v>1364</v>
      </c>
      <c r="I198" s="51">
        <v>80.400000000000006</v>
      </c>
      <c r="J198" s="536" t="s">
        <v>255</v>
      </c>
      <c r="K198" s="529" t="s">
        <v>362</v>
      </c>
      <c r="L198" s="536"/>
    </row>
    <row r="199" spans="1:12" ht="15.6">
      <c r="A199" s="16">
        <v>42650</v>
      </c>
      <c r="C199" s="536">
        <v>5000</v>
      </c>
      <c r="F199" s="536" t="s">
        <v>256</v>
      </c>
      <c r="H199" s="536">
        <v>3120</v>
      </c>
      <c r="I199" s="51">
        <v>50</v>
      </c>
      <c r="J199" s="536" t="s">
        <v>257</v>
      </c>
      <c r="K199" s="529" t="s">
        <v>376</v>
      </c>
      <c r="L199" s="536"/>
    </row>
    <row r="200" spans="1:12">
      <c r="A200" s="16">
        <v>42653</v>
      </c>
    </row>
    <row r="201" spans="1:12">
      <c r="E201" s="20" t="s">
        <v>258</v>
      </c>
      <c r="F201" s="22" t="s">
        <v>258</v>
      </c>
    </row>
    <row r="202" spans="1:12">
      <c r="E202" s="526" t="s">
        <v>263</v>
      </c>
      <c r="F202" s="536" t="s">
        <v>264</v>
      </c>
    </row>
    <row r="203" spans="1:12">
      <c r="E203" s="526" t="s">
        <v>265</v>
      </c>
      <c r="F203" s="536" t="s">
        <v>266</v>
      </c>
    </row>
    <row r="204" spans="1:12">
      <c r="E204" s="20" t="s">
        <v>194</v>
      </c>
      <c r="F204" s="20" t="s">
        <v>194</v>
      </c>
    </row>
    <row r="205" spans="1:12">
      <c r="E205" s="526" t="s">
        <v>261</v>
      </c>
      <c r="F205" s="558" t="s">
        <v>259</v>
      </c>
    </row>
    <row r="206" spans="1:12">
      <c r="E206" s="526" t="s">
        <v>262</v>
      </c>
      <c r="F206" s="558" t="s">
        <v>260</v>
      </c>
    </row>
    <row r="208" spans="1:12" ht="15.6">
      <c r="A208" s="16">
        <v>42654</v>
      </c>
      <c r="C208" s="558">
        <v>8944</v>
      </c>
      <c r="F208" s="7" t="s">
        <v>267</v>
      </c>
      <c r="G208" s="536">
        <v>6021</v>
      </c>
      <c r="H208" s="536">
        <v>6341.3</v>
      </c>
      <c r="I208" s="51">
        <v>360</v>
      </c>
      <c r="J208" s="536" t="s">
        <v>188</v>
      </c>
      <c r="K208" s="529" t="s">
        <v>12</v>
      </c>
      <c r="L208" s="536"/>
    </row>
    <row r="209" spans="1:12" ht="15.6">
      <c r="A209" s="16">
        <v>42656</v>
      </c>
      <c r="B209" s="526">
        <v>999</v>
      </c>
      <c r="E209" s="6" t="s">
        <v>268</v>
      </c>
      <c r="G209" s="526">
        <v>1113.2</v>
      </c>
      <c r="H209" s="526">
        <v>1152.8</v>
      </c>
      <c r="I209" s="51">
        <v>40.799999999999997</v>
      </c>
      <c r="J209" s="526" t="s">
        <v>269</v>
      </c>
      <c r="K209" s="531" t="s">
        <v>12</v>
      </c>
      <c r="L209" s="551">
        <v>42658</v>
      </c>
    </row>
    <row r="210" spans="1:12" ht="15.6">
      <c r="A210" s="16">
        <v>42656</v>
      </c>
      <c r="C210" s="536">
        <v>1000</v>
      </c>
      <c r="F210" s="7" t="s">
        <v>270</v>
      </c>
      <c r="G210" s="536">
        <v>669</v>
      </c>
      <c r="H210" s="536">
        <v>709</v>
      </c>
      <c r="I210" s="51">
        <v>40</v>
      </c>
      <c r="J210" s="536" t="s">
        <v>271</v>
      </c>
      <c r="K210" s="529" t="s">
        <v>398</v>
      </c>
      <c r="L210" s="536"/>
    </row>
    <row r="211" spans="1:12" ht="15.6">
      <c r="A211" s="16">
        <v>42658</v>
      </c>
      <c r="C211" s="526">
        <v>1000</v>
      </c>
      <c r="E211" s="6" t="s">
        <v>276</v>
      </c>
      <c r="F211" s="19"/>
      <c r="G211" s="526">
        <v>648.6</v>
      </c>
      <c r="H211" s="526">
        <v>709</v>
      </c>
      <c r="I211" s="51">
        <v>60.4</v>
      </c>
      <c r="J211" s="526" t="s">
        <v>277</v>
      </c>
      <c r="K211" s="531" t="s">
        <v>12</v>
      </c>
      <c r="L211" s="551">
        <v>42658</v>
      </c>
    </row>
    <row r="212" spans="1:12" ht="15.6">
      <c r="A212" s="16">
        <v>42658</v>
      </c>
      <c r="C212" s="536">
        <v>3000</v>
      </c>
      <c r="F212" s="7" t="s">
        <v>278</v>
      </c>
      <c r="G212" s="536">
        <v>2007</v>
      </c>
      <c r="H212" s="536">
        <v>2067</v>
      </c>
      <c r="I212" s="51">
        <v>60</v>
      </c>
      <c r="J212" s="536" t="s">
        <v>279</v>
      </c>
      <c r="K212" s="529" t="s">
        <v>416</v>
      </c>
      <c r="L212" s="536"/>
    </row>
    <row r="213" spans="1:12">
      <c r="E213" s="20" t="s">
        <v>231</v>
      </c>
      <c r="F213" s="22" t="s">
        <v>288</v>
      </c>
    </row>
    <row r="214" spans="1:12">
      <c r="E214" s="20" t="s">
        <v>281</v>
      </c>
      <c r="F214" s="20" t="s">
        <v>281</v>
      </c>
    </row>
    <row r="215" spans="1:12">
      <c r="E215" s="526" t="s">
        <v>282</v>
      </c>
      <c r="F215" s="536" t="s">
        <v>283</v>
      </c>
    </row>
    <row r="216" spans="1:12">
      <c r="E216" s="526" t="s">
        <v>284</v>
      </c>
      <c r="F216" s="536" t="s">
        <v>285</v>
      </c>
    </row>
    <row r="217" spans="1:12">
      <c r="E217" s="20" t="s">
        <v>194</v>
      </c>
      <c r="F217" s="20" t="s">
        <v>194</v>
      </c>
    </row>
    <row r="218" spans="1:12">
      <c r="E218" s="526" t="s">
        <v>289</v>
      </c>
      <c r="F218" s="536" t="s">
        <v>291</v>
      </c>
    </row>
    <row r="219" spans="1:12">
      <c r="E219" s="526" t="s">
        <v>290</v>
      </c>
      <c r="F219" s="536" t="s">
        <v>292</v>
      </c>
    </row>
    <row r="220" spans="1:12">
      <c r="A220" s="16"/>
    </row>
    <row r="221" spans="1:12" ht="15.6">
      <c r="A221" s="16">
        <v>42660</v>
      </c>
      <c r="C221" s="526">
        <v>1000</v>
      </c>
      <c r="E221" s="6" t="s">
        <v>286</v>
      </c>
      <c r="G221" s="526">
        <v>657.7</v>
      </c>
      <c r="H221" s="526">
        <v>708</v>
      </c>
      <c r="I221" s="51">
        <v>50.3</v>
      </c>
      <c r="J221" s="526" t="s">
        <v>287</v>
      </c>
      <c r="K221" s="531" t="s">
        <v>307</v>
      </c>
    </row>
    <row r="222" spans="1:12" ht="15.6">
      <c r="A222" s="16">
        <v>42661</v>
      </c>
      <c r="C222" s="536">
        <v>8000</v>
      </c>
      <c r="F222" s="7" t="s">
        <v>293</v>
      </c>
      <c r="G222" s="536">
        <v>5424</v>
      </c>
      <c r="H222" s="536">
        <v>5592</v>
      </c>
      <c r="I222" s="51">
        <v>168</v>
      </c>
      <c r="J222" s="558" t="s">
        <v>294</v>
      </c>
      <c r="K222" s="529" t="s">
        <v>473</v>
      </c>
    </row>
    <row r="223" spans="1:12" ht="15.6">
      <c r="A223" s="16">
        <v>42663</v>
      </c>
      <c r="C223" s="526">
        <v>6000</v>
      </c>
      <c r="D223" s="526"/>
      <c r="E223" s="6" t="s">
        <v>299</v>
      </c>
      <c r="G223" s="526">
        <v>3946.2</v>
      </c>
      <c r="H223" s="526">
        <v>4260</v>
      </c>
      <c r="I223" s="51">
        <v>313.8</v>
      </c>
      <c r="J223" s="526" t="s">
        <v>13</v>
      </c>
      <c r="K223" s="531" t="s">
        <v>318</v>
      </c>
    </row>
    <row r="224" spans="1:12" ht="15.6">
      <c r="A224" s="16">
        <v>42663</v>
      </c>
      <c r="B224" s="526">
        <v>1000</v>
      </c>
      <c r="E224" s="6" t="s">
        <v>300</v>
      </c>
      <c r="G224" s="526">
        <v>1123</v>
      </c>
      <c r="H224" s="526">
        <v>1184</v>
      </c>
      <c r="I224" s="51">
        <v>61</v>
      </c>
      <c r="J224" s="526" t="s">
        <v>13</v>
      </c>
      <c r="K224" s="531" t="s">
        <v>319</v>
      </c>
    </row>
    <row r="225" spans="1:12">
      <c r="A225" s="16"/>
      <c r="E225" s="20" t="s">
        <v>231</v>
      </c>
      <c r="F225" s="22" t="s">
        <v>288</v>
      </c>
    </row>
    <row r="226" spans="1:12">
      <c r="A226" s="16"/>
      <c r="E226" s="20" t="s">
        <v>301</v>
      </c>
      <c r="F226" s="20" t="s">
        <v>301</v>
      </c>
    </row>
    <row r="227" spans="1:12">
      <c r="A227" s="16"/>
      <c r="E227" s="526" t="s">
        <v>282</v>
      </c>
      <c r="F227" s="536" t="s">
        <v>283</v>
      </c>
    </row>
    <row r="228" spans="1:12">
      <c r="A228" s="16"/>
      <c r="E228" s="526" t="s">
        <v>284</v>
      </c>
      <c r="F228" s="536" t="s">
        <v>285</v>
      </c>
    </row>
    <row r="229" spans="1:12">
      <c r="A229" s="16"/>
      <c r="D229" s="559"/>
      <c r="E229" s="20" t="s">
        <v>194</v>
      </c>
      <c r="F229" s="20" t="s">
        <v>194</v>
      </c>
    </row>
    <row r="230" spans="1:12">
      <c r="A230" s="16"/>
      <c r="E230" s="526" t="s">
        <v>289</v>
      </c>
      <c r="F230" s="536" t="s">
        <v>291</v>
      </c>
      <c r="G230" s="560"/>
    </row>
    <row r="231" spans="1:12">
      <c r="A231" s="60"/>
      <c r="B231" s="561"/>
      <c r="C231" s="561"/>
      <c r="D231" s="561"/>
      <c r="E231" s="526" t="s">
        <v>290</v>
      </c>
      <c r="F231" s="536" t="s">
        <v>292</v>
      </c>
      <c r="H231" s="562"/>
      <c r="J231" s="563"/>
    </row>
    <row r="232" spans="1:12" ht="15.6">
      <c r="A232" s="61">
        <v>42667</v>
      </c>
      <c r="B232" s="564"/>
      <c r="C232" s="526">
        <v>3000</v>
      </c>
      <c r="E232" s="6" t="s">
        <v>302</v>
      </c>
      <c r="F232" s="565"/>
      <c r="G232" s="566">
        <v>1973.1</v>
      </c>
      <c r="H232" s="567">
        <v>2037</v>
      </c>
      <c r="I232" s="51">
        <v>63.9</v>
      </c>
      <c r="J232" s="567" t="s">
        <v>306</v>
      </c>
      <c r="K232" s="292" t="s">
        <v>379</v>
      </c>
    </row>
    <row r="233" spans="1:12" ht="15.6">
      <c r="A233" s="60">
        <v>42668</v>
      </c>
      <c r="B233" s="568"/>
      <c r="C233" s="526">
        <v>2000</v>
      </c>
      <c r="D233" s="569"/>
      <c r="E233" s="26" t="s">
        <v>303</v>
      </c>
      <c r="F233" s="570"/>
      <c r="G233" s="566">
        <v>1315.4</v>
      </c>
      <c r="H233" s="567">
        <v>1398</v>
      </c>
      <c r="I233" s="51">
        <v>82.6</v>
      </c>
      <c r="J233" s="567" t="s">
        <v>305</v>
      </c>
      <c r="K233" s="292" t="s">
        <v>348</v>
      </c>
      <c r="L233" s="20"/>
    </row>
    <row r="234" spans="1:12" ht="15.6">
      <c r="A234" s="61">
        <v>42668</v>
      </c>
      <c r="B234" s="568"/>
      <c r="C234" s="571">
        <v>2500</v>
      </c>
      <c r="D234" s="572"/>
      <c r="E234" s="27" t="s">
        <v>304</v>
      </c>
      <c r="F234" s="573"/>
      <c r="G234" s="574">
        <v>1612.5</v>
      </c>
      <c r="H234" s="575">
        <v>1637.5</v>
      </c>
      <c r="I234" s="51">
        <v>37.5</v>
      </c>
      <c r="J234" s="575" t="s">
        <v>339</v>
      </c>
      <c r="K234" s="531" t="s">
        <v>320</v>
      </c>
    </row>
    <row r="235" spans="1:12" ht="15.6">
      <c r="A235" s="61">
        <v>42674</v>
      </c>
      <c r="B235" s="568"/>
      <c r="C235" s="574">
        <v>4000</v>
      </c>
      <c r="D235" s="573"/>
      <c r="E235" s="28" t="s">
        <v>309</v>
      </c>
      <c r="F235" s="573"/>
      <c r="G235" s="574">
        <v>2580</v>
      </c>
      <c r="H235" s="575">
        <v>2620</v>
      </c>
      <c r="I235" s="51">
        <v>101.5</v>
      </c>
      <c r="J235" s="575" t="s">
        <v>341</v>
      </c>
      <c r="K235" s="531" t="s">
        <v>337</v>
      </c>
    </row>
    <row r="236" spans="1:12" ht="15.6">
      <c r="A236" s="61">
        <v>42674</v>
      </c>
      <c r="B236" s="576">
        <v>3481</v>
      </c>
      <c r="C236" s="577"/>
      <c r="D236" s="578"/>
      <c r="E236" s="24"/>
      <c r="F236" s="30" t="s">
        <v>310</v>
      </c>
      <c r="G236" s="579">
        <v>4007.85</v>
      </c>
      <c r="H236" s="580">
        <v>4101.1000000000004</v>
      </c>
      <c r="I236" s="51">
        <v>119</v>
      </c>
      <c r="J236" s="580" t="s">
        <v>344</v>
      </c>
      <c r="K236" s="529" t="s">
        <v>449</v>
      </c>
    </row>
    <row r="237" spans="1:12" ht="15.6">
      <c r="A237" s="61">
        <v>42674</v>
      </c>
      <c r="B237" s="568"/>
      <c r="C237" s="581">
        <v>5000</v>
      </c>
      <c r="D237" s="582"/>
      <c r="E237" s="29" t="s">
        <v>308</v>
      </c>
      <c r="F237" s="583"/>
      <c r="G237" s="584">
        <v>3225</v>
      </c>
      <c r="H237" s="585">
        <v>3325</v>
      </c>
      <c r="I237" s="51">
        <v>150</v>
      </c>
      <c r="J237" s="585" t="s">
        <v>345</v>
      </c>
      <c r="K237" s="531" t="s">
        <v>348</v>
      </c>
    </row>
    <row r="238" spans="1:12" ht="15.6">
      <c r="A238" s="61">
        <v>42674</v>
      </c>
      <c r="B238" s="568"/>
      <c r="C238" s="566">
        <v>1000</v>
      </c>
      <c r="D238" s="570"/>
      <c r="E238" s="31" t="s">
        <v>311</v>
      </c>
      <c r="F238" s="586"/>
      <c r="G238" s="566">
        <v>657.7</v>
      </c>
      <c r="H238" s="567">
        <v>689</v>
      </c>
      <c r="I238" s="51">
        <v>31.3</v>
      </c>
      <c r="J238" s="567" t="s">
        <v>346</v>
      </c>
      <c r="K238" s="531" t="s">
        <v>340</v>
      </c>
    </row>
    <row r="239" spans="1:12">
      <c r="A239" s="61"/>
      <c r="C239" s="587"/>
      <c r="D239" s="573"/>
      <c r="E239" s="25"/>
      <c r="F239" s="588"/>
      <c r="G239" s="587"/>
      <c r="H239" s="589"/>
      <c r="J239" s="589"/>
    </row>
    <row r="240" spans="1:12" ht="21">
      <c r="A240" s="62" t="s">
        <v>280</v>
      </c>
      <c r="B240" s="590">
        <f>SUM(B190:B239)</f>
        <v>5480</v>
      </c>
      <c r="C240" s="590">
        <f>SUM(C191:C239)</f>
        <v>53444</v>
      </c>
      <c r="D240" s="535"/>
      <c r="E240" s="534" t="s">
        <v>715</v>
      </c>
      <c r="F240" s="591" t="s">
        <v>471</v>
      </c>
      <c r="G240" s="535"/>
      <c r="H240" s="535"/>
      <c r="I240" s="51">
        <f>SUM(I197:I239)</f>
        <v>1870.4999999999998</v>
      </c>
      <c r="J240" s="556" t="s">
        <v>242</v>
      </c>
    </row>
    <row r="241" spans="1:12" ht="18">
      <c r="E241" s="14" t="s">
        <v>313</v>
      </c>
      <c r="F241" s="14" t="s">
        <v>313</v>
      </c>
      <c r="G241" s="570"/>
      <c r="L241" s="20"/>
    </row>
    <row r="242" spans="1:12">
      <c r="D242" s="559" t="s">
        <v>321</v>
      </c>
      <c r="E242" s="32" t="s">
        <v>324</v>
      </c>
      <c r="F242" s="33" t="s">
        <v>325</v>
      </c>
      <c r="L242" s="20"/>
    </row>
    <row r="243" spans="1:12">
      <c r="E243" s="526" t="s">
        <v>322</v>
      </c>
      <c r="F243" s="536" t="s">
        <v>323</v>
      </c>
      <c r="L243" s="20"/>
    </row>
    <row r="244" spans="1:12">
      <c r="E244" s="20" t="s">
        <v>194</v>
      </c>
      <c r="F244" s="20" t="s">
        <v>194</v>
      </c>
    </row>
    <row r="245" spans="1:12">
      <c r="E245" s="526" t="s">
        <v>312</v>
      </c>
      <c r="F245" s="536" t="s">
        <v>315</v>
      </c>
    </row>
    <row r="246" spans="1:12">
      <c r="E246" s="526" t="s">
        <v>314</v>
      </c>
      <c r="F246" s="536" t="s">
        <v>316</v>
      </c>
    </row>
    <row r="247" spans="1:12" ht="15.6">
      <c r="A247" s="16">
        <v>42675</v>
      </c>
      <c r="C247" s="526">
        <v>7000</v>
      </c>
      <c r="E247" s="526" t="s">
        <v>326</v>
      </c>
      <c r="G247" s="526">
        <v>4550</v>
      </c>
      <c r="H247" s="526">
        <v>4690</v>
      </c>
      <c r="I247" s="51">
        <v>140</v>
      </c>
      <c r="J247" s="526" t="s">
        <v>332</v>
      </c>
      <c r="K247" s="293" t="s">
        <v>340</v>
      </c>
    </row>
    <row r="248" spans="1:12" ht="15.6">
      <c r="A248" s="16">
        <v>42675</v>
      </c>
      <c r="C248" s="526">
        <v>2500</v>
      </c>
      <c r="E248" s="526" t="s">
        <v>327</v>
      </c>
      <c r="G248" s="526">
        <v>1625</v>
      </c>
      <c r="H248" s="526">
        <v>1637.5</v>
      </c>
      <c r="I248" s="51">
        <v>25</v>
      </c>
      <c r="J248" s="526" t="s">
        <v>333</v>
      </c>
      <c r="K248" s="531" t="s">
        <v>347</v>
      </c>
    </row>
    <row r="249" spans="1:12" ht="15.6">
      <c r="A249" s="16">
        <v>42676</v>
      </c>
      <c r="C249" s="536">
        <v>4000</v>
      </c>
      <c r="D249" s="536">
        <v>800</v>
      </c>
      <c r="E249" s="536" t="s">
        <v>328</v>
      </c>
      <c r="F249" s="7" t="s">
        <v>331</v>
      </c>
      <c r="G249" s="536">
        <v>3730.4</v>
      </c>
      <c r="H249" s="536">
        <v>3979.2</v>
      </c>
      <c r="I249" s="51">
        <v>248.8</v>
      </c>
      <c r="J249" s="536" t="s">
        <v>334</v>
      </c>
      <c r="K249" s="529" t="s">
        <v>12</v>
      </c>
    </row>
    <row r="250" spans="1:12" ht="15.6">
      <c r="A250" s="16">
        <v>42676</v>
      </c>
      <c r="C250" s="526">
        <v>1000</v>
      </c>
      <c r="E250" s="526" t="s">
        <v>329</v>
      </c>
      <c r="G250" s="526">
        <v>662.2</v>
      </c>
      <c r="H250" s="526">
        <v>697.2</v>
      </c>
      <c r="I250" s="51">
        <v>35</v>
      </c>
      <c r="J250" s="526" t="s">
        <v>335</v>
      </c>
      <c r="K250" s="531" t="s">
        <v>415</v>
      </c>
    </row>
    <row r="251" spans="1:12" ht="15.6">
      <c r="A251" s="16">
        <v>42676</v>
      </c>
      <c r="C251" s="526">
        <v>2000</v>
      </c>
      <c r="E251" s="526" t="s">
        <v>330</v>
      </c>
      <c r="G251" s="526">
        <v>1324.4</v>
      </c>
      <c r="H251" s="526">
        <v>1398</v>
      </c>
      <c r="I251" s="51">
        <v>73.599999999999994</v>
      </c>
      <c r="J251" s="526" t="s">
        <v>336</v>
      </c>
      <c r="K251" s="531" t="s">
        <v>348</v>
      </c>
    </row>
    <row r="252" spans="1:12" ht="15.6">
      <c r="A252" s="16">
        <v>42677</v>
      </c>
      <c r="C252" s="536">
        <v>3000</v>
      </c>
      <c r="E252" s="536" t="s">
        <v>328</v>
      </c>
      <c r="G252" s="536">
        <v>1986.6</v>
      </c>
      <c r="H252" s="536">
        <v>2127</v>
      </c>
      <c r="I252" s="51">
        <v>140.4</v>
      </c>
      <c r="J252" s="536" t="s">
        <v>338</v>
      </c>
      <c r="K252" s="529" t="s">
        <v>12</v>
      </c>
    </row>
    <row r="253" spans="1:12" ht="15.6">
      <c r="A253" s="16">
        <v>42677</v>
      </c>
      <c r="C253" s="526">
        <v>2000</v>
      </c>
      <c r="E253" s="18" t="s">
        <v>342</v>
      </c>
      <c r="G253" s="526">
        <v>1324.4</v>
      </c>
      <c r="H253" s="526">
        <v>1418</v>
      </c>
      <c r="I253" s="51">
        <v>93.6</v>
      </c>
      <c r="J253" s="526" t="s">
        <v>343</v>
      </c>
      <c r="K253" s="531" t="s">
        <v>406</v>
      </c>
    </row>
    <row r="254" spans="1:12">
      <c r="A254" s="16">
        <v>42681</v>
      </c>
      <c r="E254" s="34"/>
    </row>
    <row r="255" spans="1:12" ht="21">
      <c r="A255" s="16"/>
      <c r="E255" s="32" t="s">
        <v>352</v>
      </c>
      <c r="F255" s="33" t="s">
        <v>351</v>
      </c>
      <c r="H255" s="592" t="s">
        <v>368</v>
      </c>
      <c r="I255" s="51" t="s">
        <v>524</v>
      </c>
      <c r="J255" s="593" t="s">
        <v>369</v>
      </c>
      <c r="K255" s="594">
        <v>510</v>
      </c>
    </row>
    <row r="256" spans="1:12">
      <c r="E256" s="32" t="s">
        <v>349</v>
      </c>
      <c r="F256" s="33" t="s">
        <v>350</v>
      </c>
      <c r="H256" s="595"/>
      <c r="J256" s="526" t="s">
        <v>313</v>
      </c>
      <c r="K256" s="596" t="s">
        <v>586</v>
      </c>
    </row>
    <row r="257" spans="1:11">
      <c r="E257" s="597" t="s">
        <v>357</v>
      </c>
      <c r="F257" s="536" t="s">
        <v>358</v>
      </c>
      <c r="H257" s="595"/>
      <c r="J257" s="526" t="s">
        <v>370</v>
      </c>
      <c r="K257" s="596" t="s">
        <v>587</v>
      </c>
    </row>
    <row r="258" spans="1:11">
      <c r="E258" s="20" t="s">
        <v>194</v>
      </c>
      <c r="F258" s="20" t="s">
        <v>194</v>
      </c>
      <c r="H258" s="598">
        <v>2017</v>
      </c>
      <c r="J258" s="526" t="s">
        <v>548</v>
      </c>
      <c r="K258" s="596" t="s">
        <v>588</v>
      </c>
    </row>
    <row r="259" spans="1:11">
      <c r="E259" s="526" t="s">
        <v>355</v>
      </c>
      <c r="F259" s="536" t="s">
        <v>353</v>
      </c>
      <c r="H259" s="595"/>
      <c r="K259" s="596"/>
    </row>
    <row r="260" spans="1:11" ht="18">
      <c r="E260" s="526" t="s">
        <v>356</v>
      </c>
      <c r="F260" s="536" t="s">
        <v>354</v>
      </c>
      <c r="H260" s="599" t="s">
        <v>295</v>
      </c>
      <c r="I260" s="51" t="s">
        <v>525</v>
      </c>
      <c r="J260" s="600"/>
      <c r="K260" s="601">
        <v>1.2749999999999999</v>
      </c>
    </row>
    <row r="262" spans="1:11" ht="15.6">
      <c r="A262" s="16">
        <v>42681</v>
      </c>
      <c r="C262" s="526">
        <v>4000</v>
      </c>
      <c r="E262" s="526" t="s">
        <v>359</v>
      </c>
      <c r="F262" s="526"/>
      <c r="G262" s="526">
        <v>2517.64</v>
      </c>
      <c r="H262" s="526">
        <v>2620</v>
      </c>
      <c r="I262" s="51">
        <v>102.36</v>
      </c>
      <c r="J262" s="526" t="s">
        <v>361</v>
      </c>
      <c r="K262" s="531" t="s">
        <v>360</v>
      </c>
    </row>
    <row r="263" spans="1:11" ht="15.6">
      <c r="A263" s="16">
        <v>42682</v>
      </c>
      <c r="B263" s="536">
        <v>1000</v>
      </c>
      <c r="F263" s="536" t="s">
        <v>364</v>
      </c>
      <c r="G263" s="536">
        <v>1114.4000000000001</v>
      </c>
      <c r="H263" s="536">
        <v>1145</v>
      </c>
      <c r="I263" s="51">
        <v>30.6</v>
      </c>
      <c r="J263" s="536" t="s">
        <v>366</v>
      </c>
      <c r="K263" s="529" t="s">
        <v>12</v>
      </c>
    </row>
    <row r="264" spans="1:11" ht="15.6">
      <c r="A264" s="16">
        <v>42682</v>
      </c>
      <c r="C264" s="536">
        <v>4003</v>
      </c>
      <c r="F264" s="536" t="s">
        <v>363</v>
      </c>
      <c r="G264" s="536">
        <v>2599</v>
      </c>
      <c r="H264" s="536">
        <v>2700</v>
      </c>
      <c r="I264" s="51">
        <v>101</v>
      </c>
      <c r="J264" s="536" t="s">
        <v>367</v>
      </c>
      <c r="K264" s="529" t="s">
        <v>12</v>
      </c>
    </row>
    <row r="265" spans="1:11" ht="15.6">
      <c r="A265" s="16">
        <v>42683</v>
      </c>
      <c r="C265" s="526">
        <v>2000</v>
      </c>
      <c r="E265" s="526" t="s">
        <v>375</v>
      </c>
      <c r="F265" s="528"/>
      <c r="G265" s="526">
        <v>1258.82</v>
      </c>
      <c r="H265" s="526">
        <v>1380</v>
      </c>
      <c r="I265" s="51">
        <v>121.18</v>
      </c>
      <c r="J265" s="526" t="s">
        <v>372</v>
      </c>
      <c r="K265" s="531" t="s">
        <v>465</v>
      </c>
    </row>
    <row r="266" spans="1:11" ht="15.6">
      <c r="A266" s="16">
        <v>42683</v>
      </c>
      <c r="C266" s="526">
        <v>2000</v>
      </c>
      <c r="E266" s="526" t="s">
        <v>371</v>
      </c>
      <c r="G266" s="526">
        <v>1258.82</v>
      </c>
      <c r="H266" s="526">
        <v>1360</v>
      </c>
      <c r="I266" s="51">
        <v>101.18</v>
      </c>
      <c r="J266" s="526" t="s">
        <v>373</v>
      </c>
      <c r="K266" s="531" t="s">
        <v>417</v>
      </c>
    </row>
    <row r="267" spans="1:11" ht="15.6">
      <c r="A267" s="16">
        <v>42684</v>
      </c>
      <c r="C267" s="526">
        <v>1000</v>
      </c>
      <c r="E267" s="526" t="s">
        <v>374</v>
      </c>
      <c r="G267" s="526">
        <v>629.41</v>
      </c>
      <c r="H267" s="526">
        <v>680</v>
      </c>
      <c r="I267" s="51">
        <v>50.59</v>
      </c>
      <c r="J267" s="526" t="s">
        <v>380</v>
      </c>
      <c r="K267" s="531" t="s">
        <v>413</v>
      </c>
    </row>
    <row r="268" spans="1:11" ht="15.6">
      <c r="A268" s="16">
        <v>42684</v>
      </c>
      <c r="B268" s="536">
        <v>2000</v>
      </c>
      <c r="F268" s="35" t="s">
        <v>377</v>
      </c>
      <c r="G268" s="536">
        <v>2228.8000000000002</v>
      </c>
      <c r="H268" s="536">
        <v>2298</v>
      </c>
      <c r="I268" s="51">
        <v>69.2</v>
      </c>
      <c r="J268" s="536" t="s">
        <v>381</v>
      </c>
      <c r="K268" s="529" t="s">
        <v>496</v>
      </c>
    </row>
    <row r="269" spans="1:11" ht="15.6">
      <c r="A269" s="16">
        <v>42684</v>
      </c>
      <c r="C269" s="536">
        <v>2003</v>
      </c>
      <c r="F269" s="536" t="s">
        <v>378</v>
      </c>
      <c r="G269" s="536">
        <v>1299.5</v>
      </c>
      <c r="H269" s="536">
        <v>1362.04</v>
      </c>
      <c r="I269" s="51">
        <v>60.5</v>
      </c>
      <c r="J269" s="536" t="s">
        <v>382</v>
      </c>
      <c r="K269" s="529" t="s">
        <v>430</v>
      </c>
    </row>
    <row r="270" spans="1:11">
      <c r="A270" s="16">
        <v>42688</v>
      </c>
      <c r="B270" s="536"/>
      <c r="F270" s="34"/>
      <c r="G270" s="528"/>
      <c r="H270" s="528"/>
      <c r="J270" s="528"/>
    </row>
    <row r="271" spans="1:11" ht="18">
      <c r="A271" s="16">
        <v>42688</v>
      </c>
      <c r="E271" s="36" t="s">
        <v>383</v>
      </c>
    </row>
    <row r="272" spans="1:11">
      <c r="E272" s="32" t="s">
        <v>386</v>
      </c>
      <c r="F272" s="33" t="s">
        <v>389</v>
      </c>
    </row>
    <row r="273" spans="1:11">
      <c r="E273" s="32" t="s">
        <v>387</v>
      </c>
      <c r="F273" s="33" t="s">
        <v>390</v>
      </c>
    </row>
    <row r="274" spans="1:11">
      <c r="E274" s="597" t="s">
        <v>388</v>
      </c>
      <c r="F274" s="536" t="s">
        <v>391</v>
      </c>
    </row>
    <row r="275" spans="1:11">
      <c r="E275" s="20" t="s">
        <v>194</v>
      </c>
      <c r="F275" s="20" t="s">
        <v>194</v>
      </c>
    </row>
    <row r="276" spans="1:11">
      <c r="E276" s="526" t="s">
        <v>392</v>
      </c>
      <c r="F276" s="536" t="s">
        <v>394</v>
      </c>
    </row>
    <row r="277" spans="1:11">
      <c r="E277" s="526" t="s">
        <v>393</v>
      </c>
      <c r="F277" s="536" t="s">
        <v>395</v>
      </c>
    </row>
    <row r="279" spans="1:11" ht="15.6">
      <c r="A279" s="16">
        <v>42688</v>
      </c>
      <c r="C279" s="536">
        <v>3500</v>
      </c>
      <c r="F279" s="536" t="s">
        <v>384</v>
      </c>
      <c r="G279" s="536">
        <v>2246.3000000000002</v>
      </c>
      <c r="H279" s="536">
        <v>2334.5</v>
      </c>
      <c r="I279" s="51">
        <v>88.2</v>
      </c>
      <c r="J279" s="536" t="s">
        <v>385</v>
      </c>
      <c r="K279" s="529" t="s">
        <v>12</v>
      </c>
    </row>
    <row r="280" spans="1:11" ht="15.6">
      <c r="A280" s="16">
        <v>42689</v>
      </c>
      <c r="C280" s="536">
        <v>1000</v>
      </c>
      <c r="F280" s="536" t="s">
        <v>384</v>
      </c>
      <c r="G280" s="536">
        <v>641.79999999999995</v>
      </c>
      <c r="H280" s="536">
        <v>677</v>
      </c>
      <c r="I280" s="51">
        <v>35.200000000000003</v>
      </c>
      <c r="J280" s="536" t="s">
        <v>411</v>
      </c>
      <c r="K280" s="529" t="s">
        <v>466</v>
      </c>
    </row>
    <row r="281" spans="1:11" ht="15.6">
      <c r="A281" s="16">
        <v>42689</v>
      </c>
      <c r="C281" s="526">
        <v>1000</v>
      </c>
      <c r="D281" s="537"/>
      <c r="F281" s="526" t="s">
        <v>396</v>
      </c>
      <c r="G281" s="526">
        <v>621.5</v>
      </c>
      <c r="H281" s="526">
        <v>677</v>
      </c>
      <c r="I281" s="51">
        <v>55.5</v>
      </c>
      <c r="J281" s="526" t="s">
        <v>412</v>
      </c>
      <c r="K281" s="531" t="s">
        <v>414</v>
      </c>
    </row>
    <row r="282" spans="1:11" ht="15.6">
      <c r="A282" s="16">
        <v>42689</v>
      </c>
      <c r="C282" s="526">
        <v>5000</v>
      </c>
      <c r="F282" s="526" t="s">
        <v>397</v>
      </c>
      <c r="G282" s="526">
        <v>3107.5</v>
      </c>
      <c r="H282" s="526">
        <v>3200</v>
      </c>
      <c r="I282" s="51">
        <v>92.5</v>
      </c>
      <c r="J282" s="526" t="s">
        <v>405</v>
      </c>
      <c r="K282" s="531" t="s">
        <v>399</v>
      </c>
    </row>
    <row r="283" spans="1:11" ht="15.6">
      <c r="A283" s="16">
        <v>42690</v>
      </c>
      <c r="C283" s="526">
        <v>1000</v>
      </c>
      <c r="F283" s="526" t="s">
        <v>396</v>
      </c>
      <c r="G283" s="526">
        <v>621.5</v>
      </c>
      <c r="H283" s="526">
        <v>677</v>
      </c>
      <c r="I283" s="51">
        <v>55.5</v>
      </c>
      <c r="J283" s="526" t="s">
        <v>400</v>
      </c>
      <c r="K283" s="531" t="s">
        <v>406</v>
      </c>
    </row>
    <row r="284" spans="1:11" ht="15.6">
      <c r="A284" s="16">
        <v>42690</v>
      </c>
      <c r="C284" s="526">
        <v>1000</v>
      </c>
      <c r="F284" s="526" t="s">
        <v>396</v>
      </c>
      <c r="G284" s="526">
        <v>621.5</v>
      </c>
      <c r="H284" s="526">
        <v>687</v>
      </c>
      <c r="I284" s="51">
        <v>65.5</v>
      </c>
      <c r="J284" s="526" t="s">
        <v>401</v>
      </c>
      <c r="K284" s="531" t="s">
        <v>466</v>
      </c>
    </row>
    <row r="285" spans="1:11" ht="15.6">
      <c r="A285" s="16">
        <v>42690</v>
      </c>
      <c r="C285" s="536">
        <v>4000</v>
      </c>
      <c r="F285" s="536" t="s">
        <v>403</v>
      </c>
      <c r="G285" s="536">
        <v>2567.1999999999998</v>
      </c>
      <c r="H285" s="536">
        <v>2728</v>
      </c>
      <c r="I285" s="51">
        <v>160.80000000000001</v>
      </c>
      <c r="J285" s="536" t="s">
        <v>404</v>
      </c>
      <c r="K285" s="529" t="s">
        <v>12</v>
      </c>
    </row>
    <row r="286" spans="1:11" ht="15.6">
      <c r="A286" s="16">
        <v>42690</v>
      </c>
      <c r="D286" s="536">
        <v>1000</v>
      </c>
      <c r="F286" s="536" t="s">
        <v>402</v>
      </c>
      <c r="G286" s="536">
        <v>1388.67</v>
      </c>
      <c r="H286" s="536">
        <v>1448</v>
      </c>
      <c r="I286" s="51">
        <v>59.33</v>
      </c>
      <c r="J286" s="536" t="s">
        <v>404</v>
      </c>
      <c r="K286" s="529" t="s">
        <v>12</v>
      </c>
    </row>
    <row r="287" spans="1:11" ht="15.6">
      <c r="A287" s="16">
        <v>42691</v>
      </c>
      <c r="C287" s="536">
        <v>2000</v>
      </c>
      <c r="F287" s="536" t="s">
        <v>407</v>
      </c>
      <c r="G287" s="536">
        <v>1283.5999999999999</v>
      </c>
      <c r="H287" s="536">
        <v>1350</v>
      </c>
      <c r="I287" s="51">
        <v>66.400000000000006</v>
      </c>
      <c r="J287" s="536" t="s">
        <v>409</v>
      </c>
      <c r="K287" s="529" t="s">
        <v>517</v>
      </c>
    </row>
    <row r="288" spans="1:11" ht="15.6">
      <c r="A288" s="16">
        <v>42691</v>
      </c>
      <c r="C288" s="526">
        <v>1000</v>
      </c>
      <c r="F288" s="526" t="s">
        <v>408</v>
      </c>
      <c r="G288" s="526">
        <v>621.5</v>
      </c>
      <c r="H288" s="526">
        <v>687</v>
      </c>
      <c r="I288" s="51">
        <v>65.5</v>
      </c>
      <c r="J288" s="526" t="s">
        <v>410</v>
      </c>
      <c r="K288" s="531" t="s">
        <v>417</v>
      </c>
    </row>
    <row r="289" spans="1:11">
      <c r="A289" s="16"/>
    </row>
    <row r="290" spans="1:11" ht="18">
      <c r="E290" s="36" t="s">
        <v>418</v>
      </c>
    </row>
    <row r="291" spans="1:11">
      <c r="E291" s="32" t="s">
        <v>422</v>
      </c>
      <c r="F291" s="33" t="s">
        <v>425</v>
      </c>
    </row>
    <row r="292" spans="1:11">
      <c r="E292" s="32" t="s">
        <v>423</v>
      </c>
      <c r="F292" s="33" t="s">
        <v>426</v>
      </c>
    </row>
    <row r="293" spans="1:11">
      <c r="E293" s="597" t="s">
        <v>424</v>
      </c>
      <c r="F293" s="536" t="s">
        <v>427</v>
      </c>
    </row>
    <row r="294" spans="1:11">
      <c r="E294" s="20" t="s">
        <v>194</v>
      </c>
      <c r="F294" s="20" t="s">
        <v>194</v>
      </c>
    </row>
    <row r="295" spans="1:11">
      <c r="E295" s="526" t="s">
        <v>419</v>
      </c>
      <c r="F295" s="536" t="s">
        <v>421</v>
      </c>
    </row>
    <row r="296" spans="1:11">
      <c r="E296" s="526" t="s">
        <v>420</v>
      </c>
      <c r="F296" s="536" t="s">
        <v>354</v>
      </c>
    </row>
    <row r="298" spans="1:11" ht="15.6">
      <c r="A298" s="16">
        <v>42697</v>
      </c>
      <c r="C298" s="536">
        <v>1000</v>
      </c>
      <c r="F298" s="35" t="s">
        <v>428</v>
      </c>
      <c r="G298" s="536">
        <v>649.79999999999995</v>
      </c>
      <c r="H298" s="536">
        <v>680</v>
      </c>
      <c r="I298" s="51">
        <v>30.2</v>
      </c>
      <c r="J298" s="536" t="s">
        <v>429</v>
      </c>
      <c r="K298" s="529" t="s">
        <v>517</v>
      </c>
    </row>
    <row r="299" spans="1:11" ht="15.6">
      <c r="A299" s="16">
        <v>42698</v>
      </c>
      <c r="C299" s="536">
        <v>5000</v>
      </c>
      <c r="F299" s="536" t="s">
        <v>433</v>
      </c>
      <c r="G299" s="536">
        <v>3249</v>
      </c>
      <c r="H299" s="536">
        <v>3445</v>
      </c>
      <c r="I299" s="51">
        <v>196</v>
      </c>
      <c r="J299" s="536" t="s">
        <v>13</v>
      </c>
      <c r="K299" s="529" t="s">
        <v>12</v>
      </c>
    </row>
    <row r="300" spans="1:11" ht="15.6">
      <c r="A300" s="16">
        <v>42698</v>
      </c>
      <c r="C300" s="526">
        <v>15000</v>
      </c>
      <c r="E300" s="526" t="s">
        <v>432</v>
      </c>
      <c r="F300" s="528"/>
      <c r="G300" s="526">
        <v>9120</v>
      </c>
      <c r="H300" s="526">
        <v>9270</v>
      </c>
      <c r="I300" s="51">
        <v>150</v>
      </c>
      <c r="J300" s="526" t="s">
        <v>431</v>
      </c>
      <c r="K300" s="531" t="s">
        <v>473</v>
      </c>
    </row>
    <row r="302" spans="1:11" ht="18">
      <c r="E302" s="36" t="s">
        <v>434</v>
      </c>
    </row>
    <row r="303" spans="1:11">
      <c r="E303" s="32" t="s">
        <v>446</v>
      </c>
      <c r="F303" s="33" t="s">
        <v>442</v>
      </c>
    </row>
    <row r="304" spans="1:11">
      <c r="E304" s="32" t="s">
        <v>444</v>
      </c>
      <c r="F304" s="33" t="s">
        <v>441</v>
      </c>
    </row>
    <row r="305" spans="1:11">
      <c r="E305" s="597" t="s">
        <v>443</v>
      </c>
      <c r="F305" s="536" t="s">
        <v>445</v>
      </c>
    </row>
    <row r="306" spans="1:11">
      <c r="E306" s="20" t="s">
        <v>194</v>
      </c>
      <c r="F306" s="20" t="s">
        <v>194</v>
      </c>
    </row>
    <row r="307" spans="1:11">
      <c r="E307" s="526" t="s">
        <v>435</v>
      </c>
      <c r="F307" s="536" t="s">
        <v>438</v>
      </c>
    </row>
    <row r="308" spans="1:11">
      <c r="E308" s="526" t="s">
        <v>436</v>
      </c>
      <c r="F308" s="536" t="s">
        <v>439</v>
      </c>
    </row>
    <row r="309" spans="1:11">
      <c r="E309" s="546" t="s">
        <v>437</v>
      </c>
      <c r="F309" s="536" t="s">
        <v>440</v>
      </c>
    </row>
    <row r="311" spans="1:11">
      <c r="A311" s="16"/>
      <c r="D311" s="535"/>
    </row>
    <row r="312" spans="1:11" ht="15.6">
      <c r="A312" s="16">
        <v>42703</v>
      </c>
      <c r="C312" s="526">
        <v>1998</v>
      </c>
      <c r="E312" s="526" t="s">
        <v>447</v>
      </c>
      <c r="G312" s="526">
        <v>1314</v>
      </c>
      <c r="H312" s="526">
        <v>1396.6</v>
      </c>
      <c r="I312" s="51">
        <v>84</v>
      </c>
      <c r="J312" s="526" t="s">
        <v>448</v>
      </c>
      <c r="K312" s="531" t="s">
        <v>478</v>
      </c>
    </row>
    <row r="313" spans="1:11" ht="15.6">
      <c r="A313" s="16">
        <v>42704</v>
      </c>
      <c r="B313" s="536">
        <v>1000</v>
      </c>
      <c r="F313" s="536" t="s">
        <v>450</v>
      </c>
      <c r="G313" s="536">
        <v>1132</v>
      </c>
      <c r="H313" s="536">
        <v>1184</v>
      </c>
      <c r="I313" s="51">
        <v>52</v>
      </c>
      <c r="J313" s="536" t="s">
        <v>188</v>
      </c>
      <c r="K313" s="529" t="s">
        <v>12</v>
      </c>
    </row>
    <row r="314" spans="1:11" ht="15.6">
      <c r="C314" s="536">
        <v>3000</v>
      </c>
      <c r="F314" s="536" t="s">
        <v>451</v>
      </c>
      <c r="G314" s="536">
        <v>2031</v>
      </c>
      <c r="H314" s="536">
        <v>2151</v>
      </c>
      <c r="I314" s="51">
        <v>120</v>
      </c>
      <c r="J314" s="536" t="s">
        <v>188</v>
      </c>
      <c r="K314" s="529" t="s">
        <v>12</v>
      </c>
    </row>
    <row r="315" spans="1:11" ht="15.6">
      <c r="D315" s="536">
        <v>1000</v>
      </c>
      <c r="F315" s="536" t="s">
        <v>452</v>
      </c>
      <c r="G315" s="536">
        <v>1423</v>
      </c>
      <c r="H315" s="536">
        <v>1530</v>
      </c>
      <c r="I315" s="51">
        <v>107</v>
      </c>
      <c r="J315" s="536" t="s">
        <v>188</v>
      </c>
      <c r="K315" s="529" t="s">
        <v>12</v>
      </c>
    </row>
    <row r="317" spans="1:11" ht="21">
      <c r="A317" s="63" t="s">
        <v>317</v>
      </c>
      <c r="B317" s="602">
        <f>SUM(B247:B316)</f>
        <v>4000</v>
      </c>
      <c r="C317" s="602">
        <f>SUM(C247:C316)</f>
        <v>82004</v>
      </c>
      <c r="D317" s="602">
        <f>SUM(D248:D316)</f>
        <v>2800</v>
      </c>
      <c r="E317" s="534" t="s">
        <v>714</v>
      </c>
      <c r="F317" s="8" t="s">
        <v>472</v>
      </c>
      <c r="I317" s="51">
        <f>SUM(I247:I316)</f>
        <v>2876.64</v>
      </c>
    </row>
    <row r="320" spans="1:11" ht="25.2">
      <c r="E320" s="603" t="s">
        <v>370</v>
      </c>
      <c r="F320" s="38" t="s">
        <v>370</v>
      </c>
      <c r="G320" s="37">
        <v>2016</v>
      </c>
    </row>
    <row r="322" spans="1:11" ht="18">
      <c r="E322" s="14" t="s">
        <v>470</v>
      </c>
    </row>
    <row r="323" spans="1:11">
      <c r="E323" s="32" t="s">
        <v>453</v>
      </c>
      <c r="F323" s="33" t="s">
        <v>456</v>
      </c>
    </row>
    <row r="324" spans="1:11">
      <c r="E324" s="32" t="s">
        <v>454</v>
      </c>
      <c r="F324" s="33" t="s">
        <v>457</v>
      </c>
    </row>
    <row r="325" spans="1:11">
      <c r="E325" s="597" t="s">
        <v>455</v>
      </c>
      <c r="F325" s="536" t="s">
        <v>458</v>
      </c>
    </row>
    <row r="326" spans="1:11">
      <c r="E326" s="20" t="s">
        <v>194</v>
      </c>
      <c r="F326" s="20" t="s">
        <v>194</v>
      </c>
    </row>
    <row r="327" spans="1:11">
      <c r="E327" s="526" t="s">
        <v>459</v>
      </c>
      <c r="F327" s="536" t="s">
        <v>462</v>
      </c>
    </row>
    <row r="328" spans="1:11">
      <c r="E328" s="526" t="s">
        <v>460</v>
      </c>
      <c r="F328" s="536" t="s">
        <v>463</v>
      </c>
    </row>
    <row r="329" spans="1:11">
      <c r="E329" s="546" t="s">
        <v>461</v>
      </c>
      <c r="F329" s="536" t="s">
        <v>464</v>
      </c>
    </row>
    <row r="330" spans="1:11" ht="18">
      <c r="F330" s="36"/>
    </row>
    <row r="331" spans="1:11" ht="18">
      <c r="A331" s="16"/>
      <c r="F331" s="36"/>
    </row>
    <row r="332" spans="1:11" ht="18">
      <c r="A332" s="16">
        <v>42710</v>
      </c>
      <c r="B332" s="536">
        <v>2500</v>
      </c>
      <c r="F332" s="39" t="s">
        <v>467</v>
      </c>
      <c r="G332" s="604" t="s">
        <v>468</v>
      </c>
      <c r="H332" s="604">
        <v>2935</v>
      </c>
      <c r="I332" s="51">
        <v>75.25</v>
      </c>
      <c r="J332" s="536" t="s">
        <v>469</v>
      </c>
      <c r="K332" s="605" t="s">
        <v>610</v>
      </c>
    </row>
    <row r="333" spans="1:11" ht="18">
      <c r="A333" s="16">
        <v>42711</v>
      </c>
      <c r="C333" s="526">
        <v>2000</v>
      </c>
      <c r="E333" s="526" t="s">
        <v>479</v>
      </c>
      <c r="F333" s="40"/>
      <c r="G333" s="526">
        <v>1335.6</v>
      </c>
      <c r="H333" s="526">
        <v>1450</v>
      </c>
      <c r="I333" s="51">
        <v>114.4</v>
      </c>
      <c r="J333" s="526" t="s">
        <v>477</v>
      </c>
      <c r="K333" s="531" t="s">
        <v>528</v>
      </c>
    </row>
    <row r="334" spans="1:11" ht="15.6">
      <c r="A334" s="16">
        <v>42711</v>
      </c>
      <c r="C334" s="526">
        <v>2000</v>
      </c>
      <c r="E334" s="526" t="s">
        <v>475</v>
      </c>
      <c r="G334" s="526">
        <v>1335.6</v>
      </c>
      <c r="H334" s="526">
        <v>1448</v>
      </c>
      <c r="I334" s="51">
        <v>112.4</v>
      </c>
      <c r="J334" s="526" t="s">
        <v>476</v>
      </c>
      <c r="K334" s="531" t="s">
        <v>564</v>
      </c>
    </row>
    <row r="336" spans="1:11" ht="18">
      <c r="E336" s="14" t="s">
        <v>480</v>
      </c>
    </row>
    <row r="337" spans="1:11" ht="15.6">
      <c r="E337" s="32" t="s">
        <v>487</v>
      </c>
      <c r="F337" s="33" t="s">
        <v>490</v>
      </c>
      <c r="I337" s="51" t="s">
        <v>474</v>
      </c>
    </row>
    <row r="338" spans="1:11">
      <c r="E338" s="32" t="s">
        <v>488</v>
      </c>
      <c r="F338" s="33" t="s">
        <v>491</v>
      </c>
    </row>
    <row r="339" spans="1:11">
      <c r="E339" s="597" t="s">
        <v>489</v>
      </c>
      <c r="F339" s="536" t="s">
        <v>492</v>
      </c>
    </row>
    <row r="340" spans="1:11">
      <c r="E340" s="20" t="s">
        <v>194</v>
      </c>
      <c r="F340" s="20" t="s">
        <v>194</v>
      </c>
    </row>
    <row r="341" spans="1:11">
      <c r="E341" s="526" t="s">
        <v>481</v>
      </c>
      <c r="F341" s="536" t="s">
        <v>484</v>
      </c>
    </row>
    <row r="342" spans="1:11">
      <c r="E342" s="526" t="s">
        <v>482</v>
      </c>
      <c r="F342" s="536" t="s">
        <v>485</v>
      </c>
    </row>
    <row r="343" spans="1:11">
      <c r="E343" s="546" t="s">
        <v>483</v>
      </c>
      <c r="F343" s="536" t="s">
        <v>486</v>
      </c>
    </row>
    <row r="345" spans="1:11" ht="15.6">
      <c r="A345" s="16">
        <v>42717</v>
      </c>
      <c r="C345" s="536">
        <v>8000</v>
      </c>
      <c r="F345" s="536" t="s">
        <v>493</v>
      </c>
      <c r="G345" s="536">
        <v>5604.8</v>
      </c>
      <c r="H345" s="536">
        <v>5928</v>
      </c>
      <c r="I345" s="51">
        <v>323.2</v>
      </c>
      <c r="J345" s="536" t="s">
        <v>13</v>
      </c>
      <c r="K345" s="529" t="s">
        <v>12</v>
      </c>
    </row>
    <row r="346" spans="1:11" ht="15.6">
      <c r="A346" s="16">
        <v>42717</v>
      </c>
      <c r="D346" s="536">
        <v>1000</v>
      </c>
      <c r="F346" s="536" t="s">
        <v>494</v>
      </c>
      <c r="G346" s="536">
        <v>1451.4</v>
      </c>
      <c r="H346" s="536">
        <v>1552</v>
      </c>
      <c r="I346" s="51">
        <v>100.6</v>
      </c>
      <c r="J346" s="536" t="s">
        <v>13</v>
      </c>
      <c r="K346" s="529" t="s">
        <v>12</v>
      </c>
    </row>
    <row r="347" spans="1:11" ht="15.6">
      <c r="A347" s="16">
        <v>42718</v>
      </c>
      <c r="C347" s="526">
        <v>12000</v>
      </c>
      <c r="F347" s="526" t="s">
        <v>497</v>
      </c>
      <c r="G347" s="526">
        <v>7908</v>
      </c>
      <c r="H347" s="526">
        <v>8064</v>
      </c>
      <c r="I347" s="51">
        <v>156</v>
      </c>
      <c r="J347" s="526" t="s">
        <v>495</v>
      </c>
      <c r="K347" s="531" t="s">
        <v>552</v>
      </c>
    </row>
    <row r="348" spans="1:11" ht="15.6">
      <c r="A348" s="16">
        <v>42718</v>
      </c>
      <c r="C348" s="526">
        <v>6350</v>
      </c>
      <c r="F348" s="526" t="s">
        <v>498</v>
      </c>
      <c r="G348" s="526">
        <v>4184.6499999999996</v>
      </c>
      <c r="H348" s="526">
        <v>4330.7</v>
      </c>
      <c r="I348" s="51">
        <v>146.05000000000001</v>
      </c>
      <c r="J348" s="526" t="s">
        <v>14</v>
      </c>
      <c r="K348" s="531" t="s">
        <v>531</v>
      </c>
    </row>
    <row r="350" spans="1:11" ht="18">
      <c r="E350" s="14" t="s">
        <v>499</v>
      </c>
    </row>
    <row r="351" spans="1:11">
      <c r="E351" s="32" t="s">
        <v>506</v>
      </c>
      <c r="F351" s="33" t="s">
        <v>509</v>
      </c>
    </row>
    <row r="352" spans="1:11">
      <c r="E352" s="32" t="s">
        <v>507</v>
      </c>
      <c r="F352" s="33" t="s">
        <v>510</v>
      </c>
    </row>
    <row r="353" spans="1:11">
      <c r="E353" s="597" t="s">
        <v>508</v>
      </c>
      <c r="F353" s="536" t="s">
        <v>511</v>
      </c>
    </row>
    <row r="354" spans="1:11">
      <c r="E354" s="20" t="s">
        <v>194</v>
      </c>
      <c r="F354" s="20" t="s">
        <v>194</v>
      </c>
    </row>
    <row r="355" spans="1:11">
      <c r="E355" s="526" t="s">
        <v>500</v>
      </c>
      <c r="F355" s="536" t="s">
        <v>503</v>
      </c>
    </row>
    <row r="356" spans="1:11">
      <c r="E356" s="526" t="s">
        <v>501</v>
      </c>
      <c r="F356" s="536" t="s">
        <v>504</v>
      </c>
    </row>
    <row r="357" spans="1:11">
      <c r="E357" s="546" t="s">
        <v>502</v>
      </c>
      <c r="F357" s="536" t="s">
        <v>505</v>
      </c>
    </row>
    <row r="359" spans="1:11" ht="15.6">
      <c r="A359" s="16">
        <v>42723</v>
      </c>
      <c r="C359" s="526">
        <v>3500</v>
      </c>
      <c r="E359" s="526" t="s">
        <v>512</v>
      </c>
      <c r="G359" s="526">
        <v>2404.5</v>
      </c>
      <c r="H359" s="526">
        <v>2439.5</v>
      </c>
      <c r="I359" s="51">
        <v>70</v>
      </c>
      <c r="J359" s="526" t="s">
        <v>520</v>
      </c>
      <c r="K359" s="294" t="s">
        <v>547</v>
      </c>
    </row>
    <row r="360" spans="1:11" ht="15.6">
      <c r="A360" s="16">
        <v>42724</v>
      </c>
      <c r="C360" s="536">
        <v>1000</v>
      </c>
      <c r="F360" s="536" t="s">
        <v>513</v>
      </c>
      <c r="G360" s="536">
        <v>718.7</v>
      </c>
      <c r="H360" s="536">
        <v>749</v>
      </c>
      <c r="I360" s="51">
        <v>30.3</v>
      </c>
      <c r="J360" s="536" t="s">
        <v>521</v>
      </c>
      <c r="K360" s="529" t="s">
        <v>575</v>
      </c>
    </row>
    <row r="361" spans="1:11" ht="15.6">
      <c r="A361" s="16">
        <v>42724</v>
      </c>
      <c r="C361" s="526">
        <v>1000</v>
      </c>
      <c r="E361" s="526" t="s">
        <v>514</v>
      </c>
      <c r="G361" s="526">
        <v>699.5</v>
      </c>
      <c r="H361" s="526">
        <v>749</v>
      </c>
      <c r="I361" s="51">
        <v>49.5</v>
      </c>
      <c r="J361" s="526" t="s">
        <v>523</v>
      </c>
      <c r="K361" s="531" t="s">
        <v>545</v>
      </c>
    </row>
    <row r="362" spans="1:11" ht="15.6">
      <c r="A362" s="16">
        <v>42724</v>
      </c>
      <c r="C362" s="536">
        <v>2000</v>
      </c>
      <c r="F362" s="536" t="s">
        <v>515</v>
      </c>
      <c r="G362" s="536">
        <v>1437.4</v>
      </c>
      <c r="H362" s="536">
        <v>1518</v>
      </c>
      <c r="I362" s="51">
        <v>80.599999999999994</v>
      </c>
      <c r="J362" s="536" t="s">
        <v>522</v>
      </c>
      <c r="K362" s="529" t="s">
        <v>575</v>
      </c>
    </row>
    <row r="363" spans="1:11" ht="15.6">
      <c r="A363" s="16">
        <v>42725</v>
      </c>
      <c r="C363" s="536">
        <v>1000</v>
      </c>
      <c r="F363" s="536" t="s">
        <v>516</v>
      </c>
      <c r="G363" s="536">
        <v>718.7</v>
      </c>
      <c r="H363" s="536">
        <v>749</v>
      </c>
      <c r="I363" s="51">
        <v>30.3</v>
      </c>
      <c r="J363" s="536" t="s">
        <v>518</v>
      </c>
      <c r="K363" s="529" t="s">
        <v>563</v>
      </c>
    </row>
    <row r="364" spans="1:11" ht="15.6">
      <c r="A364" s="16">
        <v>42725</v>
      </c>
      <c r="C364" s="536">
        <v>3000</v>
      </c>
      <c r="F364" s="536" t="s">
        <v>513</v>
      </c>
      <c r="G364" s="536">
        <v>2156.1</v>
      </c>
      <c r="H364" s="536">
        <v>2247</v>
      </c>
      <c r="I364" s="51">
        <v>90.9</v>
      </c>
      <c r="J364" s="536" t="s">
        <v>519</v>
      </c>
      <c r="K364" s="529" t="s">
        <v>639</v>
      </c>
    </row>
    <row r="365" spans="1:11" ht="15.6">
      <c r="A365" s="16">
        <v>42726</v>
      </c>
      <c r="C365" s="526">
        <v>6999</v>
      </c>
      <c r="E365" s="526" t="s">
        <v>526</v>
      </c>
      <c r="F365" s="528"/>
      <c r="G365" s="526">
        <v>4896.5</v>
      </c>
      <c r="H365" s="526">
        <v>5110</v>
      </c>
      <c r="I365" s="51">
        <v>213.5</v>
      </c>
      <c r="J365" s="526" t="s">
        <v>529</v>
      </c>
      <c r="K365" s="531" t="s">
        <v>554</v>
      </c>
    </row>
    <row r="366" spans="1:11" ht="15.6">
      <c r="A366" s="16">
        <v>42726</v>
      </c>
      <c r="C366" s="526">
        <v>3000</v>
      </c>
      <c r="E366" s="526" t="s">
        <v>530</v>
      </c>
      <c r="G366" s="526">
        <v>2098.5</v>
      </c>
      <c r="H366" s="526">
        <v>2187</v>
      </c>
      <c r="I366" s="51">
        <v>88.5</v>
      </c>
      <c r="J366" s="526" t="s">
        <v>527</v>
      </c>
      <c r="K366" s="531" t="s">
        <v>12</v>
      </c>
    </row>
    <row r="367" spans="1:11">
      <c r="A367" s="16"/>
      <c r="C367" s="528"/>
      <c r="J367" s="528"/>
    </row>
    <row r="368" spans="1:11" ht="18">
      <c r="E368" s="14" t="s">
        <v>532</v>
      </c>
    </row>
    <row r="369" spans="1:11">
      <c r="E369" s="32" t="s">
        <v>539</v>
      </c>
      <c r="F369" s="33" t="s">
        <v>542</v>
      </c>
    </row>
    <row r="370" spans="1:11">
      <c r="E370" s="32" t="s">
        <v>540</v>
      </c>
      <c r="F370" s="33" t="s">
        <v>543</v>
      </c>
    </row>
    <row r="371" spans="1:11">
      <c r="E371" s="597" t="s">
        <v>541</v>
      </c>
      <c r="F371" s="536" t="s">
        <v>544</v>
      </c>
    </row>
    <row r="372" spans="1:11">
      <c r="E372" s="20" t="s">
        <v>194</v>
      </c>
      <c r="F372" s="20" t="s">
        <v>194</v>
      </c>
    </row>
    <row r="373" spans="1:11">
      <c r="E373" s="526" t="s">
        <v>533</v>
      </c>
      <c r="F373" s="536" t="s">
        <v>536</v>
      </c>
    </row>
    <row r="374" spans="1:11">
      <c r="E374" s="526" t="s">
        <v>534</v>
      </c>
      <c r="F374" s="536" t="s">
        <v>537</v>
      </c>
    </row>
    <row r="375" spans="1:11">
      <c r="E375" s="546" t="s">
        <v>535</v>
      </c>
      <c r="F375" s="536" t="s">
        <v>538</v>
      </c>
    </row>
    <row r="377" spans="1:11" ht="15.6">
      <c r="A377" s="16">
        <v>42731</v>
      </c>
      <c r="C377" s="526">
        <v>5000</v>
      </c>
      <c r="E377" s="526">
        <v>0.69299999999999995</v>
      </c>
      <c r="G377" s="526">
        <v>3465</v>
      </c>
      <c r="I377" s="51">
        <v>50</v>
      </c>
      <c r="J377" s="526" t="s">
        <v>546</v>
      </c>
      <c r="K377" s="531" t="s">
        <v>553</v>
      </c>
    </row>
    <row r="378" spans="1:11" ht="15.6">
      <c r="A378" s="16">
        <v>42732</v>
      </c>
      <c r="B378" s="536">
        <v>1000</v>
      </c>
      <c r="F378" s="536" t="s">
        <v>549</v>
      </c>
      <c r="G378" s="536">
        <v>1183.3</v>
      </c>
      <c r="H378" s="536">
        <v>1224</v>
      </c>
      <c r="I378" s="51">
        <v>40.700000000000003</v>
      </c>
      <c r="J378" s="536" t="s">
        <v>13</v>
      </c>
      <c r="K378" s="529" t="s">
        <v>12</v>
      </c>
    </row>
    <row r="379" spans="1:11" ht="15.6">
      <c r="A379" s="16"/>
      <c r="C379" s="536">
        <v>10000</v>
      </c>
      <c r="F379" s="536" t="s">
        <v>550</v>
      </c>
      <c r="G379" s="536">
        <v>7243</v>
      </c>
      <c r="H379" s="536">
        <v>7640</v>
      </c>
      <c r="I379" s="51">
        <v>397</v>
      </c>
      <c r="J379" s="536" t="s">
        <v>13</v>
      </c>
      <c r="K379" s="529" t="s">
        <v>12</v>
      </c>
    </row>
    <row r="380" spans="1:11" ht="15.6">
      <c r="A380" s="16"/>
      <c r="D380" s="536">
        <v>1000</v>
      </c>
      <c r="F380" s="536" t="s">
        <v>551</v>
      </c>
      <c r="G380" s="536">
        <v>1483.4</v>
      </c>
      <c r="H380" s="536">
        <v>1569</v>
      </c>
      <c r="I380" s="51">
        <v>85.6</v>
      </c>
      <c r="J380" s="536" t="s">
        <v>13</v>
      </c>
      <c r="K380" s="529" t="s">
        <v>12</v>
      </c>
    </row>
    <row r="381" spans="1:11">
      <c r="A381" s="16"/>
      <c r="G381" s="528"/>
      <c r="H381" s="528"/>
      <c r="J381" s="528"/>
    </row>
    <row r="385" spans="1:12" ht="18">
      <c r="A385" s="15" t="s">
        <v>280</v>
      </c>
      <c r="B385" s="540">
        <f>SUM(B332:B384)</f>
        <v>3500</v>
      </c>
      <c r="C385" s="540">
        <f>SUM(C331:C384)</f>
        <v>66849</v>
      </c>
      <c r="D385" s="540">
        <f>SUM(D331:D384)</f>
        <v>2000</v>
      </c>
      <c r="E385" s="534" t="s">
        <v>713</v>
      </c>
      <c r="F385" s="555" t="s">
        <v>562</v>
      </c>
      <c r="I385" s="51">
        <f>SUM(I331:I384)</f>
        <v>2254.7999999999997</v>
      </c>
    </row>
    <row r="386" spans="1:12" ht="18">
      <c r="A386" s="15"/>
      <c r="B386" s="540"/>
      <c r="C386" s="540"/>
      <c r="D386" s="540"/>
      <c r="F386" s="555"/>
    </row>
    <row r="387" spans="1:12" ht="18">
      <c r="A387" s="15"/>
      <c r="B387" s="540"/>
      <c r="C387" s="540"/>
      <c r="D387" s="540"/>
      <c r="E387" s="606" t="s">
        <v>720</v>
      </c>
      <c r="F387" s="555"/>
      <c r="J387" s="602" t="s">
        <v>583</v>
      </c>
      <c r="K387" s="607" t="s">
        <v>584</v>
      </c>
    </row>
    <row r="388" spans="1:12" ht="60.6">
      <c r="A388" s="15"/>
      <c r="B388" s="540"/>
      <c r="C388" s="540" t="s">
        <v>474</v>
      </c>
      <c r="D388" s="540"/>
      <c r="F388" s="44">
        <v>2017</v>
      </c>
      <c r="J388" t="s">
        <v>585</v>
      </c>
    </row>
    <row r="389" spans="1:12">
      <c r="L389" s="20" t="s">
        <v>574</v>
      </c>
    </row>
    <row r="390" spans="1:12" ht="22.8">
      <c r="A390" s="20" t="s">
        <v>0</v>
      </c>
      <c r="B390" s="559" t="s">
        <v>565</v>
      </c>
      <c r="C390" s="20" t="s">
        <v>566</v>
      </c>
      <c r="D390" s="20" t="s">
        <v>567</v>
      </c>
      <c r="E390" s="49" t="s">
        <v>548</v>
      </c>
      <c r="F390" s="48" t="s">
        <v>548</v>
      </c>
      <c r="G390" s="20" t="s">
        <v>568</v>
      </c>
      <c r="H390" s="20" t="s">
        <v>569</v>
      </c>
      <c r="I390" s="51" t="s">
        <v>570</v>
      </c>
      <c r="J390" s="20" t="s">
        <v>11</v>
      </c>
      <c r="K390" s="295" t="s">
        <v>571</v>
      </c>
    </row>
    <row r="391" spans="1:12" ht="23.4">
      <c r="E391" s="45" t="s">
        <v>572</v>
      </c>
      <c r="F391" s="46" t="s">
        <v>573</v>
      </c>
      <c r="G391" s="559"/>
      <c r="H391" s="559"/>
      <c r="J391" s="20"/>
      <c r="K391" s="295"/>
    </row>
    <row r="392" spans="1:12" ht="21">
      <c r="E392" s="602" t="s">
        <v>561</v>
      </c>
      <c r="I392" s="51" t="s">
        <v>368</v>
      </c>
      <c r="J392" s="608" t="s">
        <v>524</v>
      </c>
      <c r="K392" s="609" t="s">
        <v>242</v>
      </c>
      <c r="L392" s="610">
        <v>0</v>
      </c>
    </row>
    <row r="393" spans="1:12" ht="15.6">
      <c r="E393" s="42" t="s">
        <v>576</v>
      </c>
      <c r="F393" s="43" t="s">
        <v>555</v>
      </c>
      <c r="K393" s="531" t="s">
        <v>313</v>
      </c>
      <c r="L393" s="611">
        <v>0</v>
      </c>
    </row>
    <row r="394" spans="1:12" ht="15.6">
      <c r="E394" s="42" t="s">
        <v>577</v>
      </c>
      <c r="F394" s="43" t="s">
        <v>556</v>
      </c>
      <c r="K394" s="531" t="s">
        <v>370</v>
      </c>
      <c r="L394" s="611">
        <v>0</v>
      </c>
    </row>
    <row r="395" spans="1:12" ht="15.6">
      <c r="E395" s="612" t="s">
        <v>578</v>
      </c>
      <c r="F395" s="613" t="s">
        <v>557</v>
      </c>
      <c r="I395" s="51">
        <v>2017</v>
      </c>
      <c r="K395" s="531" t="s">
        <v>647</v>
      </c>
      <c r="L395" s="611">
        <v>0</v>
      </c>
    </row>
    <row r="396" spans="1:12" ht="15.6">
      <c r="E396" s="47" t="s">
        <v>244</v>
      </c>
      <c r="F396" s="47" t="s">
        <v>560</v>
      </c>
      <c r="K396" s="531" t="s">
        <v>648</v>
      </c>
      <c r="L396" s="611">
        <v>255</v>
      </c>
    </row>
    <row r="397" spans="1:12" ht="15.6">
      <c r="E397" s="614" t="s">
        <v>580</v>
      </c>
      <c r="F397" s="615" t="s">
        <v>558</v>
      </c>
      <c r="I397" s="51" t="s">
        <v>295</v>
      </c>
      <c r="J397" s="616" t="s">
        <v>525</v>
      </c>
      <c r="K397" s="617"/>
      <c r="L397" s="618">
        <v>255</v>
      </c>
    </row>
    <row r="398" spans="1:12" ht="15.6">
      <c r="E398" s="614" t="s">
        <v>579</v>
      </c>
      <c r="F398" s="615" t="s">
        <v>559</v>
      </c>
    </row>
    <row r="399" spans="1:12" ht="15.6">
      <c r="E399" s="614" t="s">
        <v>581</v>
      </c>
      <c r="F399" s="615" t="s">
        <v>582</v>
      </c>
    </row>
    <row r="401" spans="1:12" ht="15.6">
      <c r="A401" s="16">
        <v>42739</v>
      </c>
      <c r="C401" s="619">
        <v>3000</v>
      </c>
      <c r="E401" s="619">
        <v>0.70099999999999996</v>
      </c>
      <c r="H401" s="619">
        <v>2103</v>
      </c>
      <c r="I401" s="51">
        <v>30</v>
      </c>
      <c r="J401" s="620" t="s">
        <v>589</v>
      </c>
      <c r="K401" s="621" t="s">
        <v>590</v>
      </c>
      <c r="L401" s="619"/>
    </row>
    <row r="402" spans="1:12">
      <c r="A402" s="16"/>
      <c r="J402" s="528"/>
    </row>
    <row r="403" spans="1:12" ht="23.4">
      <c r="E403" s="45" t="s">
        <v>572</v>
      </c>
      <c r="F403" s="46" t="s">
        <v>573</v>
      </c>
    </row>
    <row r="404" spans="1:12" ht="18">
      <c r="E404" s="602" t="s">
        <v>591</v>
      </c>
    </row>
    <row r="405" spans="1:12" ht="15.6">
      <c r="E405" s="42" t="s">
        <v>597</v>
      </c>
      <c r="F405" s="43" t="s">
        <v>600</v>
      </c>
    </row>
    <row r="406" spans="1:12" ht="15.6">
      <c r="E406" s="42" t="s">
        <v>598</v>
      </c>
      <c r="F406" s="43" t="s">
        <v>556</v>
      </c>
    </row>
    <row r="407" spans="1:12" ht="15.6">
      <c r="E407" s="612" t="s">
        <v>599</v>
      </c>
      <c r="F407" s="613" t="s">
        <v>601</v>
      </c>
    </row>
    <row r="408" spans="1:12" ht="15.6">
      <c r="E408" s="47" t="s">
        <v>244</v>
      </c>
      <c r="F408" s="47" t="s">
        <v>560</v>
      </c>
    </row>
    <row r="409" spans="1:12" ht="15.6">
      <c r="E409" s="614" t="s">
        <v>593</v>
      </c>
      <c r="F409" s="615" t="s">
        <v>595</v>
      </c>
    </row>
    <row r="410" spans="1:12" ht="15.6">
      <c r="E410" s="614" t="s">
        <v>606</v>
      </c>
      <c r="F410" s="615" t="s">
        <v>607</v>
      </c>
    </row>
    <row r="411" spans="1:12" ht="15.6">
      <c r="E411" s="614" t="s">
        <v>594</v>
      </c>
      <c r="F411" s="615" t="s">
        <v>596</v>
      </c>
    </row>
    <row r="413" spans="1:12" ht="15.6">
      <c r="A413" s="16">
        <v>42744</v>
      </c>
      <c r="C413" s="526">
        <v>1000</v>
      </c>
      <c r="E413" s="50" t="s">
        <v>592</v>
      </c>
      <c r="G413" s="526">
        <v>720.9</v>
      </c>
      <c r="H413" s="526">
        <v>754</v>
      </c>
      <c r="I413" s="51">
        <v>33.1</v>
      </c>
      <c r="J413" s="526" t="s">
        <v>604</v>
      </c>
      <c r="K413" s="531" t="s">
        <v>631</v>
      </c>
      <c r="L413" s="526"/>
    </row>
    <row r="414" spans="1:12" ht="15.6">
      <c r="A414" s="16">
        <v>42744</v>
      </c>
      <c r="C414" s="526">
        <v>2000</v>
      </c>
      <c r="E414" s="50" t="s">
        <v>592</v>
      </c>
      <c r="G414" s="526">
        <v>1441.8</v>
      </c>
      <c r="H414" s="526">
        <v>1508</v>
      </c>
      <c r="I414" s="51">
        <v>66.2</v>
      </c>
      <c r="J414" s="526" t="s">
        <v>605</v>
      </c>
      <c r="K414" s="531" t="s">
        <v>651</v>
      </c>
      <c r="L414" s="526"/>
    </row>
    <row r="415" spans="1:12" ht="15.6">
      <c r="A415" s="16">
        <v>42745</v>
      </c>
      <c r="C415" s="536">
        <v>1000</v>
      </c>
      <c r="E415" s="47"/>
      <c r="F415" s="51" t="s">
        <v>602</v>
      </c>
      <c r="G415" s="536">
        <v>740.2</v>
      </c>
      <c r="H415" s="536">
        <v>774</v>
      </c>
      <c r="I415" s="51">
        <v>33.799999999999997</v>
      </c>
      <c r="J415" s="536" t="s">
        <v>603</v>
      </c>
      <c r="K415" s="529" t="s">
        <v>722</v>
      </c>
      <c r="L415" s="536"/>
    </row>
    <row r="416" spans="1:12" ht="15.6">
      <c r="A416" s="16">
        <v>42747</v>
      </c>
      <c r="C416" s="536">
        <v>7000</v>
      </c>
      <c r="F416" s="51" t="s">
        <v>602</v>
      </c>
      <c r="G416" s="536">
        <v>5181.3999999999996</v>
      </c>
      <c r="H416" s="536">
        <v>5418</v>
      </c>
      <c r="I416" s="51">
        <v>236.6</v>
      </c>
      <c r="J416" s="536" t="s">
        <v>613</v>
      </c>
      <c r="K416" s="529" t="s">
        <v>12</v>
      </c>
      <c r="L416" s="536"/>
    </row>
    <row r="417" spans="1:12" ht="15.6">
      <c r="A417" s="16">
        <v>42746</v>
      </c>
      <c r="C417" s="619">
        <v>4000</v>
      </c>
      <c r="E417" s="53" t="s">
        <v>608</v>
      </c>
      <c r="F417" s="52"/>
      <c r="G417" s="619">
        <v>2784</v>
      </c>
      <c r="H417" s="619">
        <v>2792</v>
      </c>
      <c r="I417" s="51">
        <v>48</v>
      </c>
      <c r="J417" s="619" t="s">
        <v>609</v>
      </c>
      <c r="K417" s="621" t="s">
        <v>632</v>
      </c>
      <c r="L417" s="619"/>
    </row>
    <row r="418" spans="1:12" ht="15.6">
      <c r="A418" s="16">
        <v>42747</v>
      </c>
      <c r="B418" s="536">
        <v>1000</v>
      </c>
      <c r="F418" s="51" t="s">
        <v>611</v>
      </c>
      <c r="G418" s="536">
        <v>1212.8</v>
      </c>
      <c r="H418" s="536">
        <v>1254</v>
      </c>
      <c r="I418" s="51">
        <v>41.2</v>
      </c>
      <c r="J418" s="536" t="s">
        <v>613</v>
      </c>
      <c r="K418" s="529" t="s">
        <v>12</v>
      </c>
      <c r="L418" s="536"/>
    </row>
    <row r="419" spans="1:12" ht="15.6">
      <c r="A419" s="16">
        <v>42747</v>
      </c>
      <c r="D419" s="536">
        <v>500</v>
      </c>
      <c r="F419" s="51" t="s">
        <v>612</v>
      </c>
      <c r="G419" s="536">
        <v>739.25</v>
      </c>
      <c r="H419" s="536">
        <v>789.5</v>
      </c>
      <c r="I419" s="51">
        <v>50.25</v>
      </c>
      <c r="J419" s="536" t="s">
        <v>613</v>
      </c>
      <c r="K419" s="529" t="s">
        <v>12</v>
      </c>
      <c r="L419" s="536"/>
    </row>
    <row r="420" spans="1:12" ht="15.6">
      <c r="A420" s="16">
        <v>42748</v>
      </c>
      <c r="C420" s="536">
        <v>1000</v>
      </c>
      <c r="F420" s="51" t="s">
        <v>602</v>
      </c>
      <c r="G420" s="536">
        <v>740.2</v>
      </c>
      <c r="H420" s="536">
        <v>774</v>
      </c>
      <c r="I420" s="51">
        <v>33.799999999999997</v>
      </c>
      <c r="J420" s="536" t="s">
        <v>614</v>
      </c>
      <c r="K420" s="529" t="s">
        <v>674</v>
      </c>
      <c r="L420" s="536"/>
    </row>
    <row r="424" spans="1:12" ht="23.4">
      <c r="E424" s="45" t="s">
        <v>572</v>
      </c>
      <c r="F424" s="46" t="s">
        <v>573</v>
      </c>
    </row>
    <row r="425" spans="1:12" ht="18">
      <c r="E425" s="602" t="s">
        <v>615</v>
      </c>
    </row>
    <row r="426" spans="1:12" ht="15.6">
      <c r="E426" s="42" t="s">
        <v>621</v>
      </c>
      <c r="F426" s="43" t="s">
        <v>619</v>
      </c>
    </row>
    <row r="427" spans="1:12" ht="15.6">
      <c r="E427" s="42" t="s">
        <v>622</v>
      </c>
      <c r="F427" s="43" t="s">
        <v>618</v>
      </c>
    </row>
    <row r="428" spans="1:12" ht="15.6">
      <c r="E428" s="612" t="s">
        <v>623</v>
      </c>
      <c r="F428" s="613" t="s">
        <v>620</v>
      </c>
    </row>
    <row r="429" spans="1:12" ht="15.6">
      <c r="E429" s="47" t="s">
        <v>244</v>
      </c>
      <c r="F429" s="47" t="s">
        <v>560</v>
      </c>
    </row>
    <row r="430" spans="1:12" ht="15.6">
      <c r="E430" s="614" t="s">
        <v>624</v>
      </c>
      <c r="F430" s="615" t="s">
        <v>629</v>
      </c>
    </row>
    <row r="431" spans="1:12" ht="15.6">
      <c r="E431" s="614" t="s">
        <v>625</v>
      </c>
      <c r="F431" s="615" t="s">
        <v>627</v>
      </c>
    </row>
    <row r="432" spans="1:12" ht="15.6">
      <c r="E432" s="614" t="s">
        <v>626</v>
      </c>
      <c r="F432" s="615" t="s">
        <v>628</v>
      </c>
    </row>
    <row r="434" spans="1:12" ht="15.6">
      <c r="A434" s="16">
        <v>42751</v>
      </c>
      <c r="C434" s="536">
        <v>3000</v>
      </c>
      <c r="F434" s="7" t="s">
        <v>630</v>
      </c>
      <c r="G434" s="536">
        <v>2166.3000000000002</v>
      </c>
      <c r="H434" s="536">
        <v>2241</v>
      </c>
      <c r="I434" s="51">
        <v>74.7</v>
      </c>
      <c r="J434" s="536" t="s">
        <v>616</v>
      </c>
      <c r="K434" s="529" t="s">
        <v>711</v>
      </c>
      <c r="L434" s="536"/>
    </row>
    <row r="435" spans="1:12" ht="15.6">
      <c r="A435" s="16">
        <v>42751</v>
      </c>
      <c r="B435" s="619">
        <v>6000</v>
      </c>
      <c r="E435" s="54">
        <v>1.1639999999999999</v>
      </c>
      <c r="H435" s="619">
        <v>6984</v>
      </c>
      <c r="I435" s="51">
        <v>60</v>
      </c>
      <c r="J435" s="619" t="s">
        <v>617</v>
      </c>
      <c r="K435" s="621" t="s">
        <v>699</v>
      </c>
      <c r="L435" s="619"/>
    </row>
    <row r="436" spans="1:12" ht="15.6">
      <c r="A436" s="16">
        <v>42752</v>
      </c>
      <c r="C436" s="619">
        <v>1600</v>
      </c>
      <c r="E436" s="54">
        <v>0.68400000000000005</v>
      </c>
      <c r="H436" s="619">
        <v>1094.4000000000001</v>
      </c>
      <c r="I436" s="51">
        <v>16</v>
      </c>
      <c r="J436" s="619" t="s">
        <v>635</v>
      </c>
      <c r="K436" s="622" t="s">
        <v>650</v>
      </c>
      <c r="L436" s="619"/>
    </row>
    <row r="437" spans="1:12" ht="15.6">
      <c r="A437" s="16">
        <v>42753</v>
      </c>
      <c r="C437" s="619">
        <v>10000</v>
      </c>
      <c r="E437" s="54">
        <v>0.68400000000000005</v>
      </c>
      <c r="H437" s="619">
        <v>6840</v>
      </c>
      <c r="I437" s="51">
        <v>100</v>
      </c>
      <c r="J437" s="619" t="s">
        <v>634</v>
      </c>
      <c r="K437" s="621" t="s">
        <v>649</v>
      </c>
      <c r="L437" s="619"/>
    </row>
    <row r="438" spans="1:12" ht="15.6">
      <c r="A438" s="16">
        <v>42754</v>
      </c>
      <c r="C438" s="536">
        <v>2000</v>
      </c>
      <c r="F438" s="7" t="s">
        <v>633</v>
      </c>
      <c r="G438" s="536">
        <v>1435.2</v>
      </c>
      <c r="H438" s="536">
        <v>1510</v>
      </c>
      <c r="I438" s="51">
        <v>74.8</v>
      </c>
      <c r="J438" s="536" t="s">
        <v>636</v>
      </c>
      <c r="K438" s="529" t="s">
        <v>723</v>
      </c>
      <c r="L438" s="536"/>
    </row>
    <row r="439" spans="1:12">
      <c r="A439" s="16"/>
    </row>
    <row r="440" spans="1:12">
      <c r="A440" s="16"/>
    </row>
    <row r="441" spans="1:12" ht="23.4">
      <c r="A441" s="16"/>
      <c r="E441" s="45" t="s">
        <v>572</v>
      </c>
      <c r="F441" s="46" t="s">
        <v>573</v>
      </c>
    </row>
    <row r="442" spans="1:12" ht="18">
      <c r="A442" s="16"/>
      <c r="E442" s="602" t="s">
        <v>637</v>
      </c>
    </row>
    <row r="443" spans="1:12" ht="15.6">
      <c r="A443" s="16"/>
      <c r="E443" s="42" t="s">
        <v>657</v>
      </c>
      <c r="F443" s="43" t="s">
        <v>660</v>
      </c>
    </row>
    <row r="444" spans="1:12" ht="15.6">
      <c r="A444" s="16"/>
      <c r="E444" s="42" t="s">
        <v>658</v>
      </c>
      <c r="F444" s="43" t="s">
        <v>661</v>
      </c>
    </row>
    <row r="445" spans="1:12" ht="15.6">
      <c r="A445" s="16"/>
      <c r="C445" s="536"/>
      <c r="E445" s="612" t="s">
        <v>659</v>
      </c>
      <c r="F445" s="613" t="s">
        <v>662</v>
      </c>
    </row>
    <row r="446" spans="1:12" ht="15.6">
      <c r="A446" s="16"/>
      <c r="E446" s="47" t="s">
        <v>244</v>
      </c>
      <c r="F446" s="47" t="s">
        <v>560</v>
      </c>
    </row>
    <row r="447" spans="1:12" ht="15.6">
      <c r="A447" s="16"/>
      <c r="E447" s="614" t="s">
        <v>663</v>
      </c>
      <c r="F447" s="615" t="s">
        <v>666</v>
      </c>
    </row>
    <row r="448" spans="1:12" ht="15.6">
      <c r="A448" s="16"/>
      <c r="E448" s="614" t="s">
        <v>664</v>
      </c>
      <c r="F448" s="615" t="s">
        <v>667</v>
      </c>
    </row>
    <row r="449" spans="1:12" ht="15.6">
      <c r="A449" s="16"/>
      <c r="E449" s="614" t="s">
        <v>665</v>
      </c>
      <c r="F449" s="615" t="s">
        <v>638</v>
      </c>
    </row>
    <row r="450" spans="1:12">
      <c r="A450" s="16"/>
    </row>
    <row r="451" spans="1:12" ht="15.6">
      <c r="A451" s="16">
        <v>42759</v>
      </c>
      <c r="C451" s="536">
        <v>9000</v>
      </c>
      <c r="F451" s="613" t="s">
        <v>640</v>
      </c>
      <c r="G451" s="536">
        <v>6458.4</v>
      </c>
      <c r="H451" s="536">
        <v>6822</v>
      </c>
      <c r="I451" s="51">
        <v>363.6</v>
      </c>
      <c r="J451" s="536" t="s">
        <v>642</v>
      </c>
      <c r="K451" s="529" t="s">
        <v>55</v>
      </c>
      <c r="L451" s="536"/>
    </row>
    <row r="452" spans="1:12" ht="15.6">
      <c r="A452" s="16"/>
      <c r="B452" s="536">
        <v>1000</v>
      </c>
      <c r="F452" s="613" t="s">
        <v>641</v>
      </c>
      <c r="G452" s="536">
        <v>1195.5999999999999</v>
      </c>
      <c r="H452" s="536">
        <v>1246</v>
      </c>
      <c r="I452" s="51">
        <v>50.4</v>
      </c>
      <c r="J452" s="536" t="s">
        <v>642</v>
      </c>
      <c r="K452" s="529" t="s">
        <v>55</v>
      </c>
      <c r="L452" s="536"/>
    </row>
    <row r="453" spans="1:12" ht="15.6">
      <c r="A453" s="16">
        <v>42760</v>
      </c>
      <c r="C453" s="536">
        <v>2000</v>
      </c>
      <c r="F453" s="43" t="s">
        <v>643</v>
      </c>
      <c r="G453" s="536">
        <v>1435.2</v>
      </c>
      <c r="H453" s="536">
        <v>1528</v>
      </c>
      <c r="I453" s="51">
        <v>92.8</v>
      </c>
      <c r="J453" s="536" t="s">
        <v>644</v>
      </c>
      <c r="K453" s="529" t="s">
        <v>769</v>
      </c>
      <c r="L453" s="536"/>
    </row>
    <row r="454" spans="1:12" ht="15.6">
      <c r="A454" s="16">
        <v>42761</v>
      </c>
      <c r="C454" s="536">
        <v>3000</v>
      </c>
      <c r="F454" s="613" t="s">
        <v>645</v>
      </c>
      <c r="G454" s="536">
        <v>2152.8000000000002</v>
      </c>
      <c r="H454" s="536">
        <v>2274</v>
      </c>
      <c r="I454" s="51">
        <v>121.2</v>
      </c>
      <c r="J454" s="536" t="s">
        <v>646</v>
      </c>
      <c r="K454" s="529" t="s">
        <v>145</v>
      </c>
      <c r="L454" s="536"/>
    </row>
    <row r="455" spans="1:12" ht="15.6">
      <c r="A455" s="16">
        <v>42762</v>
      </c>
      <c r="C455" s="619">
        <v>3000</v>
      </c>
      <c r="E455" s="619">
        <v>0.67900000000000005</v>
      </c>
      <c r="H455" s="619">
        <v>2037</v>
      </c>
      <c r="I455" s="51">
        <v>30</v>
      </c>
      <c r="J455" s="619" t="s">
        <v>652</v>
      </c>
      <c r="K455" s="621" t="s">
        <v>700</v>
      </c>
      <c r="L455" s="619"/>
    </row>
    <row r="458" spans="1:12" ht="15.6">
      <c r="E458" s="50" t="s">
        <v>572</v>
      </c>
      <c r="F458" s="51" t="s">
        <v>573</v>
      </c>
    </row>
    <row r="459" spans="1:12" ht="18">
      <c r="E459" s="602" t="s">
        <v>653</v>
      </c>
    </row>
    <row r="460" spans="1:12" ht="15.6">
      <c r="E460" s="42" t="s">
        <v>670</v>
      </c>
      <c r="F460" s="43" t="s">
        <v>671</v>
      </c>
    </row>
    <row r="461" spans="1:12" ht="15.6">
      <c r="E461" s="42" t="s">
        <v>658</v>
      </c>
      <c r="F461" s="43" t="s">
        <v>672</v>
      </c>
    </row>
    <row r="462" spans="1:12" ht="15.6">
      <c r="E462" s="612" t="s">
        <v>668</v>
      </c>
      <c r="F462" s="613" t="s">
        <v>669</v>
      </c>
    </row>
    <row r="463" spans="1:12" ht="15.6">
      <c r="E463" s="47" t="s">
        <v>244</v>
      </c>
      <c r="F463" s="47" t="s">
        <v>560</v>
      </c>
    </row>
    <row r="464" spans="1:12" ht="15.6">
      <c r="E464" s="614" t="s">
        <v>663</v>
      </c>
      <c r="F464" s="615" t="s">
        <v>666</v>
      </c>
    </row>
    <row r="465" spans="1:11" ht="15.6">
      <c r="E465" s="614" t="s">
        <v>664</v>
      </c>
      <c r="F465" s="615" t="s">
        <v>667</v>
      </c>
    </row>
    <row r="466" spans="1:11" ht="15.6">
      <c r="E466" s="614" t="s">
        <v>665</v>
      </c>
      <c r="F466" s="615" t="s">
        <v>673</v>
      </c>
    </row>
    <row r="468" spans="1:11" ht="21">
      <c r="A468" s="14" t="s">
        <v>280</v>
      </c>
      <c r="B468" s="602">
        <f>SUM(B418:B467)</f>
        <v>8000</v>
      </c>
      <c r="C468" s="602">
        <f>SUM(C392:C467)</f>
        <v>52600</v>
      </c>
      <c r="D468" s="602">
        <f>SUM(D416:D467)</f>
        <v>500</v>
      </c>
      <c r="E468" s="55" t="s">
        <v>695</v>
      </c>
      <c r="F468" s="540" t="s">
        <v>656</v>
      </c>
      <c r="I468" s="51">
        <f>SUM(I400:I467)</f>
        <v>1556.4500000000003</v>
      </c>
    </row>
    <row r="470" spans="1:11" ht="18">
      <c r="E470" s="14">
        <v>2017</v>
      </c>
    </row>
    <row r="471" spans="1:11" ht="22.8">
      <c r="A471" s="20" t="s">
        <v>0</v>
      </c>
      <c r="B471" s="559" t="s">
        <v>565</v>
      </c>
      <c r="C471" s="20" t="s">
        <v>566</v>
      </c>
      <c r="D471" s="20" t="s">
        <v>567</v>
      </c>
      <c r="E471" s="49" t="s">
        <v>654</v>
      </c>
      <c r="F471" s="48" t="s">
        <v>654</v>
      </c>
      <c r="G471" s="20" t="s">
        <v>568</v>
      </c>
      <c r="H471" s="20" t="s">
        <v>569</v>
      </c>
      <c r="I471" s="51" t="s">
        <v>570</v>
      </c>
      <c r="J471" s="20" t="s">
        <v>11</v>
      </c>
      <c r="K471" s="295" t="s">
        <v>571</v>
      </c>
    </row>
    <row r="473" spans="1:11" ht="23.4">
      <c r="E473" s="45" t="s">
        <v>572</v>
      </c>
      <c r="F473" s="46" t="s">
        <v>573</v>
      </c>
    </row>
    <row r="474" spans="1:11" ht="18">
      <c r="E474" s="602" t="s">
        <v>655</v>
      </c>
    </row>
    <row r="475" spans="1:11" ht="15.6">
      <c r="E475" s="42" t="s">
        <v>670</v>
      </c>
      <c r="F475" s="43" t="s">
        <v>671</v>
      </c>
    </row>
    <row r="476" spans="1:11" ht="15.6">
      <c r="E476" s="42" t="s">
        <v>658</v>
      </c>
      <c r="F476" s="43" t="s">
        <v>672</v>
      </c>
    </row>
    <row r="477" spans="1:11" ht="15.6">
      <c r="E477" s="612" t="s">
        <v>668</v>
      </c>
      <c r="F477" s="613" t="s">
        <v>669</v>
      </c>
    </row>
    <row r="478" spans="1:11" ht="15.6">
      <c r="E478" s="47" t="s">
        <v>244</v>
      </c>
      <c r="F478" s="47" t="s">
        <v>560</v>
      </c>
    </row>
    <row r="479" spans="1:11" ht="15.6">
      <c r="E479" s="614" t="s">
        <v>663</v>
      </c>
      <c r="F479" s="615" t="s">
        <v>666</v>
      </c>
    </row>
    <row r="480" spans="1:11" ht="15.6">
      <c r="E480" s="614" t="s">
        <v>664</v>
      </c>
      <c r="F480" s="615" t="s">
        <v>667</v>
      </c>
    </row>
    <row r="481" spans="1:12" ht="15.6">
      <c r="E481" s="614" t="s">
        <v>665</v>
      </c>
      <c r="F481" s="615" t="s">
        <v>673</v>
      </c>
    </row>
    <row r="483" spans="1:12" ht="21">
      <c r="A483" s="16"/>
      <c r="D483" s="623"/>
      <c r="G483" s="559"/>
    </row>
    <row r="484" spans="1:12" ht="23.4">
      <c r="D484" s="623"/>
      <c r="E484" s="45" t="s">
        <v>572</v>
      </c>
      <c r="F484" s="46" t="s">
        <v>573</v>
      </c>
      <c r="G484" s="559"/>
    </row>
    <row r="485" spans="1:12" ht="21">
      <c r="D485" s="623"/>
      <c r="E485" s="602" t="s">
        <v>675</v>
      </c>
      <c r="F485" s="602" t="s">
        <v>676</v>
      </c>
      <c r="G485" s="559"/>
    </row>
    <row r="486" spans="1:12" ht="15.6">
      <c r="E486" s="42" t="s">
        <v>684</v>
      </c>
      <c r="F486" s="43" t="s">
        <v>687</v>
      </c>
    </row>
    <row r="487" spans="1:12" ht="15.6">
      <c r="E487" s="42" t="s">
        <v>685</v>
      </c>
      <c r="F487" s="43" t="s">
        <v>688</v>
      </c>
    </row>
    <row r="488" spans="1:12" ht="15.6">
      <c r="E488" s="612" t="s">
        <v>686</v>
      </c>
      <c r="F488" s="613" t="s">
        <v>689</v>
      </c>
    </row>
    <row r="489" spans="1:12" ht="15.6">
      <c r="E489" s="47" t="s">
        <v>244</v>
      </c>
      <c r="F489" s="47" t="s">
        <v>560</v>
      </c>
    </row>
    <row r="490" spans="1:12" ht="15.6">
      <c r="E490" s="614" t="s">
        <v>678</v>
      </c>
      <c r="F490" s="615" t="s">
        <v>681</v>
      </c>
    </row>
    <row r="491" spans="1:12" ht="15.6">
      <c r="E491" s="614" t="s">
        <v>679</v>
      </c>
      <c r="F491" s="615" t="s">
        <v>682</v>
      </c>
    </row>
    <row r="492" spans="1:12" ht="15.6">
      <c r="E492" s="614" t="s">
        <v>680</v>
      </c>
      <c r="F492" s="615" t="s">
        <v>683</v>
      </c>
    </row>
    <row r="493" spans="1:12" ht="15.6">
      <c r="E493" s="614" t="s">
        <v>692</v>
      </c>
      <c r="F493" s="615" t="s">
        <v>693</v>
      </c>
    </row>
    <row r="494" spans="1:12" ht="15.6">
      <c r="A494" s="16">
        <v>42772</v>
      </c>
      <c r="B494" s="619">
        <v>5000</v>
      </c>
      <c r="E494" s="54" t="s">
        <v>690</v>
      </c>
      <c r="G494" s="619">
        <v>5845</v>
      </c>
      <c r="H494" s="619">
        <v>5895</v>
      </c>
      <c r="I494" s="51">
        <v>75</v>
      </c>
      <c r="J494" s="619" t="s">
        <v>696</v>
      </c>
      <c r="K494" s="621" t="s">
        <v>708</v>
      </c>
      <c r="L494" s="619"/>
    </row>
    <row r="495" spans="1:12" ht="15.6">
      <c r="D495" s="619">
        <v>2000</v>
      </c>
      <c r="E495" s="54" t="s">
        <v>691</v>
      </c>
      <c r="G495" s="619">
        <v>2794</v>
      </c>
      <c r="H495" s="619">
        <v>2814</v>
      </c>
      <c r="I495" s="51">
        <v>30</v>
      </c>
      <c r="J495" s="619" t="s">
        <v>677</v>
      </c>
      <c r="K495" s="621" t="s">
        <v>708</v>
      </c>
      <c r="L495" s="619"/>
    </row>
    <row r="496" spans="1:12" ht="15.6">
      <c r="A496" s="16">
        <v>42773</v>
      </c>
      <c r="C496" s="619">
        <v>3000</v>
      </c>
      <c r="E496" s="54">
        <v>0.68899999999999995</v>
      </c>
      <c r="G496" s="619">
        <v>2.0670000000000002</v>
      </c>
      <c r="H496" s="619">
        <v>2067</v>
      </c>
      <c r="I496" s="51">
        <v>30</v>
      </c>
      <c r="J496" s="619" t="s">
        <v>697</v>
      </c>
      <c r="K496" s="621" t="s">
        <v>701</v>
      </c>
      <c r="L496" s="619"/>
    </row>
    <row r="497" spans="1:12" ht="15.6">
      <c r="A497" s="16">
        <v>42773</v>
      </c>
      <c r="C497" s="526">
        <v>1000</v>
      </c>
      <c r="E497" s="6" t="s">
        <v>694</v>
      </c>
      <c r="G497" s="526">
        <v>707.4</v>
      </c>
      <c r="H497" s="526">
        <v>757</v>
      </c>
      <c r="I497" s="51">
        <v>49.6</v>
      </c>
      <c r="J497" s="526" t="s">
        <v>698</v>
      </c>
      <c r="K497" s="531" t="s">
        <v>710</v>
      </c>
      <c r="L497" s="526"/>
    </row>
    <row r="498" spans="1:12">
      <c r="A498" s="16"/>
      <c r="C498" s="528"/>
      <c r="E498" s="19"/>
      <c r="G498" s="528"/>
      <c r="H498" s="528"/>
      <c r="J498" s="528"/>
      <c r="K498" s="624"/>
      <c r="L498" s="528"/>
    </row>
    <row r="499" spans="1:12" ht="23.4">
      <c r="E499" s="45" t="s">
        <v>572</v>
      </c>
      <c r="F499" s="46" t="s">
        <v>573</v>
      </c>
    </row>
    <row r="500" spans="1:12" ht="18">
      <c r="E500" s="602" t="s">
        <v>703</v>
      </c>
      <c r="F500" s="602" t="s">
        <v>704</v>
      </c>
    </row>
    <row r="501" spans="1:12" ht="15.6">
      <c r="E501" s="42" t="s">
        <v>734</v>
      </c>
      <c r="F501" s="43" t="s">
        <v>736</v>
      </c>
    </row>
    <row r="502" spans="1:12" ht="15.6">
      <c r="E502" s="42" t="s">
        <v>685</v>
      </c>
      <c r="F502" s="43" t="s">
        <v>737</v>
      </c>
    </row>
    <row r="503" spans="1:12" ht="15.6">
      <c r="E503" s="612" t="s">
        <v>735</v>
      </c>
      <c r="F503" s="613" t="s">
        <v>738</v>
      </c>
    </row>
    <row r="504" spans="1:12" ht="15.6">
      <c r="E504" s="47" t="s">
        <v>244</v>
      </c>
      <c r="F504" s="47" t="s">
        <v>560</v>
      </c>
    </row>
    <row r="505" spans="1:12" ht="15.6">
      <c r="E505" s="614" t="s">
        <v>726</v>
      </c>
      <c r="F505" s="615" t="s">
        <v>730</v>
      </c>
    </row>
    <row r="506" spans="1:12" ht="15.6">
      <c r="E506" s="614" t="s">
        <v>727</v>
      </c>
      <c r="F506" s="615" t="s">
        <v>731</v>
      </c>
    </row>
    <row r="507" spans="1:12" ht="15.6">
      <c r="E507" s="614" t="s">
        <v>728</v>
      </c>
      <c r="F507" s="615" t="s">
        <v>732</v>
      </c>
    </row>
    <row r="508" spans="1:12" ht="15.6">
      <c r="E508" s="614" t="s">
        <v>729</v>
      </c>
      <c r="F508" s="615" t="s">
        <v>733</v>
      </c>
    </row>
    <row r="510" spans="1:12" ht="15.6">
      <c r="A510" s="16">
        <v>42779</v>
      </c>
      <c r="B510" s="625"/>
      <c r="C510" s="619">
        <v>1000</v>
      </c>
      <c r="E510" s="54" t="s">
        <v>706</v>
      </c>
      <c r="G510" s="619">
        <v>690</v>
      </c>
      <c r="H510" s="619">
        <v>701</v>
      </c>
      <c r="I510" s="51">
        <v>22</v>
      </c>
      <c r="J510" s="619" t="s">
        <v>705</v>
      </c>
      <c r="K510" s="621" t="s">
        <v>739</v>
      </c>
      <c r="L510" s="619"/>
    </row>
    <row r="511" spans="1:12" ht="15.6">
      <c r="A511" s="16">
        <v>42779</v>
      </c>
      <c r="C511" s="536">
        <v>2000</v>
      </c>
      <c r="E511" s="7" t="s">
        <v>707</v>
      </c>
      <c r="G511" s="536"/>
      <c r="H511" s="536">
        <v>1538</v>
      </c>
      <c r="I511" s="51">
        <v>76</v>
      </c>
      <c r="J511" s="536" t="s">
        <v>721</v>
      </c>
      <c r="K511" s="529" t="s">
        <v>817</v>
      </c>
      <c r="L511" s="536"/>
    </row>
    <row r="512" spans="1:12" ht="15.6">
      <c r="A512" s="16">
        <v>42779</v>
      </c>
      <c r="C512" s="526">
        <v>1000</v>
      </c>
      <c r="E512" s="6" t="s">
        <v>702</v>
      </c>
      <c r="G512" s="526">
        <v>707.4</v>
      </c>
      <c r="H512" s="526">
        <v>709</v>
      </c>
      <c r="I512" s="51">
        <v>10</v>
      </c>
      <c r="J512" s="526" t="s">
        <v>712</v>
      </c>
      <c r="K512" s="531" t="s">
        <v>709</v>
      </c>
      <c r="L512" s="526"/>
    </row>
    <row r="513" spans="1:12">
      <c r="A513" s="16"/>
    </row>
    <row r="514" spans="1:12" ht="23.4">
      <c r="A514" s="16"/>
      <c r="E514" s="45" t="s">
        <v>572</v>
      </c>
      <c r="F514" s="46" t="s">
        <v>573</v>
      </c>
    </row>
    <row r="515" spans="1:12" ht="18">
      <c r="A515" s="16"/>
      <c r="E515" s="602" t="s">
        <v>724</v>
      </c>
      <c r="F515" s="602" t="s">
        <v>725</v>
      </c>
    </row>
    <row r="516" spans="1:12" ht="15.6">
      <c r="A516" s="16"/>
      <c r="E516" s="42" t="s">
        <v>734</v>
      </c>
      <c r="F516" s="43" t="s">
        <v>736</v>
      </c>
    </row>
    <row r="517" spans="1:12" ht="15.6">
      <c r="A517" s="16"/>
      <c r="E517" s="42" t="s">
        <v>685</v>
      </c>
      <c r="F517" s="43" t="s">
        <v>737</v>
      </c>
    </row>
    <row r="518" spans="1:12" ht="15.6">
      <c r="A518" s="16"/>
      <c r="E518" s="612" t="s">
        <v>735</v>
      </c>
      <c r="F518" s="613" t="s">
        <v>738</v>
      </c>
    </row>
    <row r="519" spans="1:12" ht="15.6">
      <c r="A519" s="16"/>
      <c r="C519" t="s">
        <v>474</v>
      </c>
      <c r="E519" s="47" t="s">
        <v>244</v>
      </c>
      <c r="F519" s="47" t="s">
        <v>560</v>
      </c>
    </row>
    <row r="520" spans="1:12" ht="15.6">
      <c r="A520" s="16"/>
      <c r="E520" s="614" t="s">
        <v>726</v>
      </c>
      <c r="F520" s="615" t="s">
        <v>730</v>
      </c>
    </row>
    <row r="521" spans="1:12" ht="15.6">
      <c r="E521" s="614" t="s">
        <v>727</v>
      </c>
      <c r="F521" s="615" t="s">
        <v>731</v>
      </c>
    </row>
    <row r="522" spans="1:12" ht="15.6">
      <c r="E522" s="614" t="s">
        <v>728</v>
      </c>
      <c r="F522" s="615" t="s">
        <v>732</v>
      </c>
    </row>
    <row r="523" spans="1:12" ht="15.6">
      <c r="E523" s="614" t="s">
        <v>729</v>
      </c>
      <c r="F523" s="615" t="s">
        <v>733</v>
      </c>
    </row>
    <row r="525" spans="1:12" ht="15.6">
      <c r="A525" s="16">
        <v>42789</v>
      </c>
      <c r="C525" s="619">
        <v>5993</v>
      </c>
      <c r="E525" s="53" t="s">
        <v>740</v>
      </c>
      <c r="G525" s="619">
        <v>4104</v>
      </c>
      <c r="H525" s="619">
        <v>4284</v>
      </c>
      <c r="I525" s="51">
        <v>180</v>
      </c>
      <c r="J525" s="619" t="s">
        <v>743</v>
      </c>
      <c r="K525" s="621" t="s">
        <v>781</v>
      </c>
    </row>
    <row r="526" spans="1:12" ht="15.6">
      <c r="A526" s="16">
        <v>42790</v>
      </c>
      <c r="C526" s="536">
        <v>1000</v>
      </c>
      <c r="E526" s="47"/>
      <c r="F526" s="51" t="s">
        <v>742</v>
      </c>
      <c r="G526" s="536">
        <v>698</v>
      </c>
      <c r="H526" s="536">
        <v>769</v>
      </c>
      <c r="I526" s="51">
        <v>71</v>
      </c>
      <c r="J526" s="536" t="s">
        <v>744</v>
      </c>
      <c r="K526" s="529" t="s">
        <v>319</v>
      </c>
      <c r="L526" s="626"/>
    </row>
    <row r="527" spans="1:12" ht="15.6">
      <c r="C527" s="536">
        <v>2000</v>
      </c>
      <c r="E527" s="64"/>
      <c r="F527" s="51" t="s">
        <v>741</v>
      </c>
      <c r="G527" s="536">
        <v>1396</v>
      </c>
      <c r="H527" s="536">
        <v>1478</v>
      </c>
      <c r="I527" s="51">
        <v>82</v>
      </c>
      <c r="J527" s="536" t="s">
        <v>745</v>
      </c>
      <c r="K527" s="529" t="s">
        <v>895</v>
      </c>
    </row>
    <row r="528" spans="1:12">
      <c r="A528" s="16"/>
      <c r="J528" s="528"/>
    </row>
    <row r="530" spans="1:12">
      <c r="L530" t="s">
        <v>474</v>
      </c>
    </row>
    <row r="531" spans="1:12" ht="18">
      <c r="A531" s="14" t="s">
        <v>280</v>
      </c>
      <c r="B531" s="559">
        <f>SUM(B483:B530)</f>
        <v>5000</v>
      </c>
      <c r="C531" s="559">
        <f>SUM(C483:C530)</f>
        <v>16993</v>
      </c>
      <c r="D531" s="559">
        <f>SUM(D483:D530)</f>
        <v>2000</v>
      </c>
      <c r="E531" s="56" t="s">
        <v>746</v>
      </c>
      <c r="I531" s="51">
        <f>SUM(I483:I530)</f>
        <v>625.6</v>
      </c>
    </row>
    <row r="533" spans="1:12" ht="22.8">
      <c r="E533" s="65">
        <v>2017</v>
      </c>
    </row>
    <row r="534" spans="1:12" ht="27.6">
      <c r="B534" s="20" t="s">
        <v>758</v>
      </c>
      <c r="C534" s="20" t="s">
        <v>759</v>
      </c>
      <c r="D534" s="20">
        <v>95</v>
      </c>
      <c r="E534" s="627" t="s">
        <v>747</v>
      </c>
      <c r="F534" s="66" t="s">
        <v>747</v>
      </c>
    </row>
    <row r="535" spans="1:12" ht="15.6">
      <c r="E535" s="52" t="s">
        <v>748</v>
      </c>
      <c r="F535" s="52" t="s">
        <v>748</v>
      </c>
    </row>
    <row r="536" spans="1:12" ht="15.6">
      <c r="E536" s="47" t="s">
        <v>244</v>
      </c>
      <c r="F536" s="47" t="s">
        <v>560</v>
      </c>
    </row>
    <row r="537" spans="1:12" ht="15.6">
      <c r="E537" s="612" t="s">
        <v>749</v>
      </c>
      <c r="F537" s="613" t="s">
        <v>750</v>
      </c>
    </row>
    <row r="538" spans="1:12" ht="15.6">
      <c r="B538" s="559"/>
      <c r="E538" s="612" t="s">
        <v>751</v>
      </c>
      <c r="F538" s="613" t="s">
        <v>756</v>
      </c>
    </row>
    <row r="539" spans="1:12" ht="15.6">
      <c r="E539" s="612" t="s">
        <v>752</v>
      </c>
      <c r="F539" s="613" t="s">
        <v>753</v>
      </c>
    </row>
    <row r="540" spans="1:12" ht="15.6">
      <c r="E540" s="612" t="s">
        <v>754</v>
      </c>
      <c r="F540" s="613" t="s">
        <v>755</v>
      </c>
    </row>
    <row r="542" spans="1:12" ht="18">
      <c r="A542" s="16">
        <v>42795</v>
      </c>
      <c r="B542" s="628">
        <v>2000</v>
      </c>
      <c r="F542" s="51" t="s">
        <v>757</v>
      </c>
      <c r="G542" s="628">
        <v>2360</v>
      </c>
      <c r="H542" s="628">
        <v>2508</v>
      </c>
      <c r="I542" s="51">
        <v>148</v>
      </c>
      <c r="J542" s="536" t="s">
        <v>766</v>
      </c>
      <c r="K542" s="629" t="s">
        <v>1122</v>
      </c>
      <c r="L542" s="626"/>
    </row>
    <row r="543" spans="1:12" ht="15.6">
      <c r="A543" s="16">
        <v>42795</v>
      </c>
      <c r="C543" s="69">
        <v>1300</v>
      </c>
      <c r="F543" s="51" t="s">
        <v>767</v>
      </c>
      <c r="G543" s="536">
        <v>908.7</v>
      </c>
      <c r="H543" s="536">
        <v>1045.2</v>
      </c>
      <c r="I543" s="51">
        <v>136.5</v>
      </c>
      <c r="J543" s="536" t="s">
        <v>760</v>
      </c>
      <c r="K543" s="529" t="s">
        <v>768</v>
      </c>
    </row>
    <row r="544" spans="1:12" ht="15.6">
      <c r="A544" s="16">
        <v>42795</v>
      </c>
      <c r="B544" s="51">
        <v>2000</v>
      </c>
      <c r="C544" s="52"/>
      <c r="F544" s="7" t="s">
        <v>762</v>
      </c>
      <c r="G544" s="536">
        <v>2360</v>
      </c>
      <c r="H544" s="536">
        <v>2508</v>
      </c>
      <c r="I544" s="51">
        <v>148</v>
      </c>
      <c r="J544" s="536" t="s">
        <v>765</v>
      </c>
      <c r="K544" s="529" t="s">
        <v>12</v>
      </c>
    </row>
    <row r="545" spans="1:13" ht="15.6">
      <c r="A545" s="16">
        <v>42795</v>
      </c>
      <c r="C545" s="51">
        <v>6000</v>
      </c>
      <c r="F545" s="7" t="s">
        <v>761</v>
      </c>
      <c r="G545" s="536">
        <v>4194</v>
      </c>
      <c r="H545" s="536">
        <v>4584</v>
      </c>
      <c r="I545" s="51">
        <v>390</v>
      </c>
      <c r="J545" s="536" t="s">
        <v>765</v>
      </c>
      <c r="K545" s="529" t="s">
        <v>12</v>
      </c>
      <c r="M545" s="630"/>
    </row>
    <row r="546" spans="1:13" ht="15.6">
      <c r="A546" s="67">
        <v>42795</v>
      </c>
      <c r="B546" s="52"/>
      <c r="C546" s="51">
        <v>3000</v>
      </c>
      <c r="D546" s="52"/>
      <c r="E546" s="52"/>
      <c r="F546" s="51" t="s">
        <v>763</v>
      </c>
      <c r="G546" s="68">
        <v>2097</v>
      </c>
      <c r="H546" s="536">
        <v>2262</v>
      </c>
      <c r="I546" s="51">
        <v>165</v>
      </c>
      <c r="J546" s="33" t="s">
        <v>764</v>
      </c>
      <c r="K546" s="202" t="s">
        <v>913</v>
      </c>
      <c r="L546" s="20"/>
      <c r="M546" s="559"/>
    </row>
    <row r="547" spans="1:13" ht="15.6">
      <c r="A547" s="52"/>
      <c r="B547" s="52"/>
      <c r="C547" s="52"/>
      <c r="D547" s="52"/>
      <c r="E547" s="52"/>
      <c r="F547" s="52"/>
      <c r="G547" s="52"/>
      <c r="J547" s="20"/>
      <c r="K547" s="296"/>
      <c r="L547" s="20"/>
    </row>
    <row r="548" spans="1:13" ht="15.6">
      <c r="A548" s="52"/>
      <c r="B548" s="52"/>
      <c r="C548" s="52"/>
      <c r="D548" s="52"/>
      <c r="E548" s="52" t="s">
        <v>770</v>
      </c>
      <c r="F548" s="52" t="s">
        <v>770</v>
      </c>
      <c r="G548" s="52"/>
      <c r="J548" s="20"/>
      <c r="K548" s="296"/>
      <c r="L548" s="20"/>
    </row>
    <row r="549" spans="1:13" ht="15.6">
      <c r="A549" s="52"/>
      <c r="B549" s="52"/>
      <c r="C549" s="52"/>
      <c r="D549" s="52"/>
      <c r="E549" s="47" t="s">
        <v>244</v>
      </c>
      <c r="F549" s="47" t="s">
        <v>560</v>
      </c>
      <c r="G549" s="52"/>
      <c r="J549" s="20"/>
      <c r="K549" s="296"/>
      <c r="L549" s="20"/>
    </row>
    <row r="550" spans="1:13" ht="15.6">
      <c r="A550" s="52"/>
      <c r="B550" s="52"/>
      <c r="C550" s="52"/>
      <c r="D550" s="52"/>
      <c r="E550" s="612" t="s">
        <v>771</v>
      </c>
      <c r="F550" s="613" t="s">
        <v>775</v>
      </c>
      <c r="G550" s="52"/>
      <c r="J550" s="20"/>
      <c r="K550" s="296"/>
      <c r="L550" s="20"/>
    </row>
    <row r="551" spans="1:13" ht="15.6">
      <c r="A551" s="52"/>
      <c r="B551" s="52"/>
      <c r="C551" s="52"/>
      <c r="D551" s="52"/>
      <c r="E551" s="612" t="s">
        <v>772</v>
      </c>
      <c r="F551" s="613" t="s">
        <v>776</v>
      </c>
      <c r="G551" s="52"/>
      <c r="I551" s="51"/>
      <c r="J551" s="20"/>
      <c r="K551" s="296"/>
      <c r="L551" s="20"/>
    </row>
    <row r="552" spans="1:13" ht="15.6">
      <c r="A552" s="52"/>
      <c r="B552" s="52"/>
      <c r="C552" s="52"/>
      <c r="D552" s="52"/>
      <c r="E552" s="612" t="s">
        <v>773</v>
      </c>
      <c r="F552" s="613" t="s">
        <v>777</v>
      </c>
      <c r="G552" s="52"/>
      <c r="I552" s="51"/>
      <c r="J552" s="20"/>
      <c r="K552" s="296"/>
      <c r="L552" s="20"/>
    </row>
    <row r="553" spans="1:13" ht="15.6">
      <c r="A553" s="52"/>
      <c r="B553" s="52"/>
      <c r="C553" s="52"/>
      <c r="D553" s="52"/>
      <c r="E553" s="612" t="s">
        <v>774</v>
      </c>
      <c r="F553" s="613" t="s">
        <v>778</v>
      </c>
      <c r="G553" s="52"/>
      <c r="I553" s="51"/>
      <c r="J553" s="20"/>
      <c r="K553" s="296"/>
      <c r="L553" s="20"/>
    </row>
    <row r="554" spans="1:13" ht="15.6">
      <c r="A554" s="52"/>
      <c r="B554" s="52"/>
      <c r="C554" s="52"/>
      <c r="D554" s="52"/>
      <c r="E554" s="52"/>
      <c r="F554" s="52"/>
      <c r="G554" s="52"/>
      <c r="I554" s="51"/>
      <c r="J554" s="20"/>
      <c r="K554" s="296"/>
      <c r="L554" s="20"/>
    </row>
    <row r="555" spans="1:13" ht="15.6">
      <c r="A555" s="70">
        <v>42801</v>
      </c>
      <c r="B555" s="52"/>
      <c r="C555" s="51">
        <v>2000</v>
      </c>
      <c r="D555" s="52"/>
      <c r="E555" s="52"/>
      <c r="F555" s="51" t="s">
        <v>779</v>
      </c>
      <c r="G555" s="51">
        <v>1390</v>
      </c>
      <c r="H555" s="628">
        <v>1498</v>
      </c>
      <c r="I555" s="51">
        <v>108</v>
      </c>
      <c r="J555" s="71" t="s">
        <v>780</v>
      </c>
      <c r="K555" s="202" t="s">
        <v>941</v>
      </c>
      <c r="L555" s="20"/>
    </row>
    <row r="556" spans="1:13" ht="15.6">
      <c r="A556" s="70">
        <v>42802</v>
      </c>
      <c r="B556" s="52"/>
      <c r="C556" s="51">
        <v>1000</v>
      </c>
      <c r="D556" s="52"/>
      <c r="E556" s="52"/>
      <c r="F556" s="51" t="s">
        <v>782</v>
      </c>
      <c r="G556" s="51">
        <v>695</v>
      </c>
      <c r="H556" s="628">
        <v>789</v>
      </c>
      <c r="I556" s="51">
        <v>94</v>
      </c>
      <c r="J556" s="69" t="s">
        <v>787</v>
      </c>
      <c r="K556" s="202" t="s">
        <v>962</v>
      </c>
      <c r="L556" s="72"/>
    </row>
    <row r="557" spans="1:13" ht="15.6">
      <c r="A557" s="70">
        <v>42802</v>
      </c>
      <c r="B557" s="52"/>
      <c r="C557" s="51">
        <v>1500</v>
      </c>
      <c r="D557" s="52"/>
      <c r="E557" s="52"/>
      <c r="F557" s="51" t="s">
        <v>783</v>
      </c>
      <c r="G557" s="51">
        <v>1042.5</v>
      </c>
      <c r="H557" s="628">
        <v>1093.5</v>
      </c>
      <c r="I557" s="51">
        <v>51</v>
      </c>
      <c r="J557" s="69" t="s">
        <v>788</v>
      </c>
      <c r="K557" s="202" t="s">
        <v>12</v>
      </c>
      <c r="L557" s="72"/>
    </row>
    <row r="558" spans="1:13" ht="15.6">
      <c r="A558" s="70">
        <v>42802</v>
      </c>
      <c r="B558" s="52"/>
      <c r="C558" s="50">
        <v>4000</v>
      </c>
      <c r="D558" s="52"/>
      <c r="E558" s="50" t="s">
        <v>784</v>
      </c>
      <c r="F558" s="52"/>
      <c r="G558" s="50">
        <v>2724</v>
      </c>
      <c r="H558" s="597">
        <v>2796</v>
      </c>
      <c r="I558" s="51">
        <v>72</v>
      </c>
      <c r="J558" s="41" t="s">
        <v>786</v>
      </c>
      <c r="K558" s="297" t="s">
        <v>805</v>
      </c>
      <c r="L558" s="20"/>
    </row>
    <row r="559" spans="1:13" ht="15.6">
      <c r="A559" s="70">
        <v>42802</v>
      </c>
      <c r="B559" s="52"/>
      <c r="C559" s="50">
        <v>2000</v>
      </c>
      <c r="D559" s="52"/>
      <c r="E559" s="50" t="s">
        <v>785</v>
      </c>
      <c r="F559" s="52"/>
      <c r="G559" s="50">
        <v>1362</v>
      </c>
      <c r="H559" s="597">
        <v>1458</v>
      </c>
      <c r="I559" s="51">
        <v>96</v>
      </c>
      <c r="J559" s="41" t="s">
        <v>888</v>
      </c>
      <c r="K559" s="297" t="s">
        <v>805</v>
      </c>
      <c r="L559" s="72"/>
    </row>
    <row r="560" spans="1:13" ht="15.6">
      <c r="A560" s="70">
        <v>42804</v>
      </c>
      <c r="B560" s="47"/>
      <c r="C560" s="52"/>
      <c r="D560" s="52"/>
      <c r="E560" s="52"/>
      <c r="F560" s="47"/>
      <c r="G560" s="47"/>
      <c r="H560" s="631"/>
      <c r="I560" s="51"/>
      <c r="J560" s="22"/>
      <c r="K560" s="296"/>
      <c r="L560" s="20"/>
    </row>
    <row r="561" spans="1:12" ht="15.6">
      <c r="A561" s="70">
        <v>42804</v>
      </c>
      <c r="B561" s="52"/>
      <c r="C561" s="50">
        <v>6000</v>
      </c>
      <c r="D561" s="52"/>
      <c r="E561" s="50" t="s">
        <v>789</v>
      </c>
      <c r="F561" s="52"/>
      <c r="G561" s="50">
        <v>4086</v>
      </c>
      <c r="H561" s="597">
        <v>4326</v>
      </c>
      <c r="I561" s="51">
        <v>180</v>
      </c>
      <c r="J561" s="41" t="s">
        <v>791</v>
      </c>
      <c r="K561" s="297" t="s">
        <v>809</v>
      </c>
      <c r="L561" s="20"/>
    </row>
    <row r="562" spans="1:12" ht="23.4">
      <c r="A562" s="73">
        <v>42804</v>
      </c>
      <c r="B562" s="57"/>
      <c r="C562" s="50">
        <v>6000</v>
      </c>
      <c r="D562" s="36"/>
      <c r="E562" s="50" t="s">
        <v>789</v>
      </c>
      <c r="G562" s="41">
        <v>4086</v>
      </c>
      <c r="H562" s="597">
        <v>4326</v>
      </c>
      <c r="I562" s="51">
        <v>180</v>
      </c>
      <c r="J562" s="597" t="s">
        <v>790</v>
      </c>
      <c r="K562" s="297" t="s">
        <v>806</v>
      </c>
      <c r="L562" s="20"/>
    </row>
    <row r="563" spans="1:12" ht="23.4">
      <c r="A563" s="70"/>
      <c r="B563" s="57"/>
      <c r="C563" s="52"/>
      <c r="D563" s="52"/>
      <c r="E563" s="52"/>
      <c r="G563" s="47"/>
      <c r="H563" s="528"/>
      <c r="I563" s="51"/>
      <c r="J563" s="22"/>
      <c r="K563" s="296"/>
      <c r="L563" s="20"/>
    </row>
    <row r="564" spans="1:12" ht="23.4">
      <c r="A564" s="70"/>
      <c r="B564" s="57"/>
      <c r="C564" s="52"/>
      <c r="D564" s="52"/>
      <c r="E564" s="52" t="s">
        <v>794</v>
      </c>
      <c r="F564" s="52" t="s">
        <v>794</v>
      </c>
      <c r="G564" s="47"/>
      <c r="H564" s="528"/>
      <c r="I564" s="51"/>
      <c r="J564" s="22"/>
      <c r="K564" s="296"/>
      <c r="L564" s="20"/>
    </row>
    <row r="565" spans="1:12" ht="23.4">
      <c r="A565" s="70"/>
      <c r="B565" s="57"/>
      <c r="C565" s="52"/>
      <c r="D565" s="52"/>
      <c r="E565" s="47" t="s">
        <v>244</v>
      </c>
      <c r="F565" s="47" t="s">
        <v>560</v>
      </c>
      <c r="G565" s="47"/>
      <c r="H565" s="528"/>
      <c r="I565" s="51"/>
      <c r="J565" s="22"/>
      <c r="K565" s="296"/>
      <c r="L565" s="20"/>
    </row>
    <row r="566" spans="1:12" ht="23.4">
      <c r="A566" s="70"/>
      <c r="B566" s="57"/>
      <c r="C566" s="52"/>
      <c r="D566" s="52"/>
      <c r="E566" s="612" t="s">
        <v>795</v>
      </c>
      <c r="F566" s="613" t="s">
        <v>799</v>
      </c>
      <c r="G566" s="47"/>
      <c r="H566" s="528"/>
      <c r="I566" s="51"/>
      <c r="J566" s="22"/>
      <c r="K566" s="296"/>
      <c r="L566" s="20"/>
    </row>
    <row r="567" spans="1:12" ht="23.4">
      <c r="A567" s="70"/>
      <c r="B567" s="57"/>
      <c r="C567" s="52"/>
      <c r="D567" s="52"/>
      <c r="E567" s="612" t="s">
        <v>796</v>
      </c>
      <c r="F567" s="613" t="s">
        <v>800</v>
      </c>
      <c r="G567" s="47"/>
      <c r="H567" s="528"/>
      <c r="I567" s="51"/>
      <c r="J567" s="22"/>
      <c r="K567" s="296"/>
      <c r="L567" s="20"/>
    </row>
    <row r="568" spans="1:12" ht="23.4">
      <c r="A568" s="70"/>
      <c r="B568" s="57"/>
      <c r="C568" s="52"/>
      <c r="D568" s="52"/>
      <c r="E568" s="612" t="s">
        <v>797</v>
      </c>
      <c r="F568" s="613" t="s">
        <v>801</v>
      </c>
      <c r="G568" s="47"/>
      <c r="H568" s="528"/>
      <c r="I568" s="51"/>
      <c r="J568" s="22"/>
      <c r="K568" s="296"/>
      <c r="L568" s="20"/>
    </row>
    <row r="569" spans="1:12" ht="23.4">
      <c r="A569" s="70"/>
      <c r="B569" s="57"/>
      <c r="C569" s="52"/>
      <c r="D569" s="52"/>
      <c r="E569" s="612" t="s">
        <v>798</v>
      </c>
      <c r="F569" s="613" t="s">
        <v>802</v>
      </c>
      <c r="G569" s="47"/>
      <c r="H569" s="528"/>
      <c r="I569" s="51"/>
      <c r="J569" s="22"/>
      <c r="K569" s="296"/>
      <c r="L569" s="20"/>
    </row>
    <row r="570" spans="1:12" ht="15.6">
      <c r="A570" s="52"/>
      <c r="B570" s="52"/>
      <c r="C570" s="52"/>
      <c r="D570" s="52"/>
      <c r="E570" s="52"/>
      <c r="F570" s="52"/>
      <c r="G570" s="52"/>
      <c r="I570" s="51"/>
      <c r="J570" s="20"/>
      <c r="K570" s="296"/>
      <c r="L570" s="20"/>
    </row>
    <row r="571" spans="1:12" ht="15.6">
      <c r="A571" s="70">
        <v>42807</v>
      </c>
      <c r="B571" s="51">
        <v>2000</v>
      </c>
      <c r="C571" s="52"/>
      <c r="D571" s="52"/>
      <c r="E571" s="52"/>
      <c r="F571" s="51" t="s">
        <v>803</v>
      </c>
      <c r="G571" s="51">
        <v>2312</v>
      </c>
      <c r="H571" s="628">
        <v>2392</v>
      </c>
      <c r="I571" s="51">
        <v>80</v>
      </c>
      <c r="J571" s="69" t="s">
        <v>793</v>
      </c>
      <c r="K571" s="297" t="s">
        <v>936</v>
      </c>
      <c r="L571" s="20"/>
    </row>
    <row r="572" spans="1:12" ht="15.6">
      <c r="A572" s="70">
        <v>42807</v>
      </c>
      <c r="B572" s="51">
        <v>2000</v>
      </c>
      <c r="C572" s="52"/>
      <c r="D572" s="52"/>
      <c r="E572" s="52"/>
      <c r="F572" s="51" t="s">
        <v>804</v>
      </c>
      <c r="G572" s="51">
        <v>2312</v>
      </c>
      <c r="H572" s="628">
        <v>2378</v>
      </c>
      <c r="I572" s="51">
        <v>66</v>
      </c>
      <c r="J572" s="69" t="s">
        <v>792</v>
      </c>
      <c r="K572" s="202" t="s">
        <v>956</v>
      </c>
      <c r="L572" s="72"/>
    </row>
    <row r="573" spans="1:12" ht="15.6">
      <c r="A573" s="70">
        <v>42808</v>
      </c>
      <c r="B573" s="52"/>
      <c r="C573" s="51">
        <v>2000</v>
      </c>
      <c r="D573" s="52"/>
      <c r="E573" s="52"/>
      <c r="F573" s="51" t="s">
        <v>807</v>
      </c>
      <c r="G573" s="51">
        <v>1356</v>
      </c>
      <c r="H573" s="628">
        <v>1438</v>
      </c>
      <c r="I573" s="51">
        <v>82</v>
      </c>
      <c r="J573" s="69" t="s">
        <v>814</v>
      </c>
      <c r="K573" s="202" t="s">
        <v>921</v>
      </c>
      <c r="L573" s="20"/>
    </row>
    <row r="574" spans="1:12" ht="15.6">
      <c r="A574" s="70">
        <v>42809</v>
      </c>
      <c r="B574" s="52"/>
      <c r="C574" s="50">
        <v>3000</v>
      </c>
      <c r="D574" s="52"/>
      <c r="E574" s="50" t="s">
        <v>808</v>
      </c>
      <c r="F574" s="52"/>
      <c r="G574" s="50">
        <v>1989</v>
      </c>
      <c r="H574" s="597">
        <v>2127</v>
      </c>
      <c r="I574" s="51">
        <v>108</v>
      </c>
      <c r="J574" s="41" t="s">
        <v>815</v>
      </c>
      <c r="K574" s="297" t="s">
        <v>835</v>
      </c>
      <c r="L574" s="72"/>
    </row>
    <row r="575" spans="1:12" ht="15.6">
      <c r="A575" s="70">
        <v>42809</v>
      </c>
      <c r="B575" s="52"/>
      <c r="C575" s="51">
        <v>3000</v>
      </c>
      <c r="D575" s="52"/>
      <c r="E575" s="52"/>
      <c r="F575" s="51" t="s">
        <v>807</v>
      </c>
      <c r="G575" s="51">
        <v>2034</v>
      </c>
      <c r="H575" s="628">
        <v>2157</v>
      </c>
      <c r="I575" s="51">
        <v>123</v>
      </c>
      <c r="J575" s="69" t="s">
        <v>816</v>
      </c>
      <c r="K575" s="202" t="s">
        <v>988</v>
      </c>
      <c r="L575" s="20"/>
    </row>
    <row r="576" spans="1:12" ht="15.6">
      <c r="A576" s="70">
        <v>42811</v>
      </c>
      <c r="B576" s="52"/>
      <c r="C576" s="51">
        <v>1000</v>
      </c>
      <c r="D576" s="52"/>
      <c r="E576" s="52"/>
      <c r="F576" s="51" t="s">
        <v>810</v>
      </c>
      <c r="G576" s="51">
        <v>678</v>
      </c>
      <c r="H576" s="628">
        <v>729</v>
      </c>
      <c r="I576" s="51">
        <v>41</v>
      </c>
      <c r="J576" s="69" t="s">
        <v>880</v>
      </c>
      <c r="K576" s="202" t="s">
        <v>879</v>
      </c>
      <c r="L576" s="20"/>
    </row>
    <row r="577" spans="1:12" ht="15.6">
      <c r="A577" s="70">
        <v>42810</v>
      </c>
      <c r="B577" s="52"/>
      <c r="C577" s="51">
        <v>1000</v>
      </c>
      <c r="D577" s="52"/>
      <c r="E577" s="52"/>
      <c r="F577" s="51" t="s">
        <v>810</v>
      </c>
      <c r="G577" s="51">
        <v>678</v>
      </c>
      <c r="H577" s="613">
        <v>729</v>
      </c>
      <c r="I577" s="51">
        <v>51</v>
      </c>
      <c r="J577" s="69" t="s">
        <v>811</v>
      </c>
      <c r="K577" s="202" t="s">
        <v>879</v>
      </c>
      <c r="L577" s="72"/>
    </row>
    <row r="578" spans="1:12" ht="15.6">
      <c r="A578" s="70"/>
      <c r="B578" s="52"/>
      <c r="C578" s="47"/>
      <c r="D578" s="52"/>
      <c r="E578" s="52"/>
      <c r="F578" s="52"/>
      <c r="G578" s="52"/>
      <c r="I578" s="51"/>
      <c r="J578" s="20"/>
      <c r="K578" s="296"/>
      <c r="L578" s="20"/>
    </row>
    <row r="579" spans="1:12" ht="15.6">
      <c r="A579" s="52"/>
      <c r="B579" s="52"/>
      <c r="C579" s="52"/>
      <c r="D579" s="52"/>
      <c r="E579" s="52"/>
      <c r="F579" s="52"/>
      <c r="G579" s="52"/>
      <c r="I579" s="51"/>
      <c r="J579" s="20"/>
      <c r="K579" s="296"/>
      <c r="L579" s="20"/>
    </row>
    <row r="580" spans="1:12" ht="15.6">
      <c r="A580" s="52"/>
      <c r="B580" s="52"/>
      <c r="C580" s="52"/>
      <c r="D580" s="52"/>
      <c r="E580" s="52" t="s">
        <v>813</v>
      </c>
      <c r="F580" s="52" t="s">
        <v>813</v>
      </c>
      <c r="G580" s="52"/>
      <c r="I580" s="51"/>
      <c r="J580" s="20"/>
      <c r="K580" s="296"/>
      <c r="L580" s="20"/>
    </row>
    <row r="581" spans="1:12" ht="15.6">
      <c r="A581" s="52"/>
      <c r="B581" s="52"/>
      <c r="C581" s="52"/>
      <c r="D581" s="52"/>
      <c r="E581" s="47" t="s">
        <v>244</v>
      </c>
      <c r="F581" s="47" t="s">
        <v>560</v>
      </c>
      <c r="G581" s="52"/>
      <c r="I581" s="51"/>
      <c r="J581" s="20"/>
      <c r="K581" s="296"/>
      <c r="L581" s="20"/>
    </row>
    <row r="582" spans="1:12" ht="15.6">
      <c r="A582" s="52"/>
      <c r="B582" s="52"/>
      <c r="C582" s="52"/>
      <c r="D582" s="52"/>
      <c r="E582" s="612" t="s">
        <v>818</v>
      </c>
      <c r="F582" s="613" t="s">
        <v>822</v>
      </c>
      <c r="G582" s="52"/>
      <c r="I582" s="51"/>
      <c r="J582" s="20"/>
      <c r="K582" s="296"/>
      <c r="L582" s="20"/>
    </row>
    <row r="583" spans="1:12" ht="15.6">
      <c r="A583" s="52"/>
      <c r="B583" s="52"/>
      <c r="C583" s="52"/>
      <c r="D583" s="52"/>
      <c r="E583" s="612" t="s">
        <v>819</v>
      </c>
      <c r="F583" s="613" t="s">
        <v>823</v>
      </c>
      <c r="G583" s="52"/>
      <c r="I583" s="51"/>
      <c r="J583" s="20"/>
      <c r="K583" s="296"/>
      <c r="L583" s="20"/>
    </row>
    <row r="584" spans="1:12" ht="15.6">
      <c r="A584" s="52"/>
      <c r="B584" s="52"/>
      <c r="C584" s="52"/>
      <c r="D584" s="52"/>
      <c r="E584" s="612" t="s">
        <v>820</v>
      </c>
      <c r="F584" s="613" t="s">
        <v>824</v>
      </c>
      <c r="G584" s="52"/>
      <c r="I584" s="51"/>
      <c r="J584" s="20"/>
      <c r="K584" s="296"/>
      <c r="L584" s="20"/>
    </row>
    <row r="585" spans="1:12" ht="15.6">
      <c r="A585" s="52"/>
      <c r="B585" s="52"/>
      <c r="C585" s="52"/>
      <c r="D585" s="52"/>
      <c r="E585" s="612" t="s">
        <v>821</v>
      </c>
      <c r="F585" s="613" t="s">
        <v>825</v>
      </c>
      <c r="G585" s="52"/>
      <c r="I585" s="51"/>
      <c r="J585" s="20"/>
      <c r="K585" s="296"/>
      <c r="L585" s="20"/>
    </row>
    <row r="586" spans="1:12" ht="15.6">
      <c r="A586" s="52"/>
      <c r="B586" s="52"/>
      <c r="C586" s="52"/>
      <c r="D586" s="52"/>
      <c r="E586" s="52"/>
      <c r="F586" s="52"/>
      <c r="G586" s="52"/>
      <c r="I586" s="51"/>
      <c r="J586" s="20"/>
      <c r="K586" s="296"/>
      <c r="L586" s="20"/>
    </row>
    <row r="587" spans="1:12" ht="15.6">
      <c r="A587" s="52"/>
      <c r="B587" s="52"/>
      <c r="C587" s="52"/>
      <c r="D587" s="52"/>
      <c r="E587" s="52"/>
      <c r="F587" s="52"/>
      <c r="G587" s="52"/>
      <c r="I587" s="51"/>
      <c r="J587" s="20"/>
      <c r="K587" s="296"/>
      <c r="L587" s="20"/>
    </row>
    <row r="588" spans="1:12" ht="15.6">
      <c r="A588" s="70">
        <v>42814</v>
      </c>
      <c r="B588" s="52"/>
      <c r="C588" s="50">
        <v>1000</v>
      </c>
      <c r="D588" s="52"/>
      <c r="E588" s="50" t="s">
        <v>830</v>
      </c>
      <c r="F588" s="52"/>
      <c r="G588" s="50">
        <v>641</v>
      </c>
      <c r="H588" s="597">
        <v>749</v>
      </c>
      <c r="I588" s="51">
        <v>108</v>
      </c>
      <c r="J588" s="41" t="s">
        <v>828</v>
      </c>
      <c r="K588" s="297" t="s">
        <v>827</v>
      </c>
      <c r="L588" s="20"/>
    </row>
    <row r="589" spans="1:12" ht="15.6">
      <c r="A589" s="70">
        <v>42810</v>
      </c>
      <c r="B589" s="52"/>
      <c r="C589" s="50">
        <v>11580</v>
      </c>
      <c r="D589" s="52"/>
      <c r="E589" s="50" t="s">
        <v>826</v>
      </c>
      <c r="F589" s="52" t="s">
        <v>474</v>
      </c>
      <c r="G589" s="50">
        <v>7422.78</v>
      </c>
      <c r="H589" s="612">
        <v>8038.5</v>
      </c>
      <c r="I589" s="51">
        <v>671.64</v>
      </c>
      <c r="J589" s="41" t="s">
        <v>829</v>
      </c>
      <c r="K589" s="297" t="s">
        <v>812</v>
      </c>
      <c r="L589" s="20"/>
    </row>
    <row r="590" spans="1:12" ht="15.6">
      <c r="A590" s="70">
        <v>42814</v>
      </c>
      <c r="B590" s="51">
        <v>3000</v>
      </c>
      <c r="C590" s="52"/>
      <c r="D590" s="52"/>
      <c r="E590" s="52"/>
      <c r="F590" s="51" t="s">
        <v>831</v>
      </c>
      <c r="G590" s="51">
        <v>3390</v>
      </c>
      <c r="H590" s="613">
        <v>3567</v>
      </c>
      <c r="I590" s="51">
        <v>177</v>
      </c>
      <c r="J590" s="69" t="s">
        <v>833</v>
      </c>
      <c r="K590" s="202" t="s">
        <v>12</v>
      </c>
      <c r="L590" s="72"/>
    </row>
    <row r="591" spans="1:12" ht="15.6">
      <c r="A591" s="70">
        <v>42815</v>
      </c>
      <c r="B591" s="52"/>
      <c r="C591" s="51">
        <v>1000</v>
      </c>
      <c r="D591" s="52"/>
      <c r="E591" s="52"/>
      <c r="F591" s="51" t="s">
        <v>834</v>
      </c>
      <c r="G591" s="51">
        <v>654</v>
      </c>
      <c r="H591" s="613">
        <v>739</v>
      </c>
      <c r="I591" s="51">
        <v>85</v>
      </c>
      <c r="J591" s="69" t="s">
        <v>832</v>
      </c>
      <c r="K591" s="202" t="s">
        <v>145</v>
      </c>
      <c r="L591" s="72"/>
    </row>
    <row r="592" spans="1:12" ht="15.6">
      <c r="A592" s="70">
        <v>42817</v>
      </c>
      <c r="B592" s="52"/>
      <c r="C592" s="51">
        <v>1000</v>
      </c>
      <c r="D592" s="52"/>
      <c r="E592" s="52"/>
      <c r="F592" s="51" t="s">
        <v>834</v>
      </c>
      <c r="G592" s="51">
        <v>654</v>
      </c>
      <c r="H592" s="613">
        <v>739</v>
      </c>
      <c r="I592" s="51">
        <v>85</v>
      </c>
      <c r="J592" s="69" t="s">
        <v>844</v>
      </c>
      <c r="K592" s="202" t="s">
        <v>961</v>
      </c>
      <c r="L592" s="72"/>
    </row>
    <row r="593" spans="1:12" ht="15.6">
      <c r="A593" s="74">
        <v>42817</v>
      </c>
      <c r="B593" s="75"/>
      <c r="C593" s="51">
        <v>3000</v>
      </c>
      <c r="D593" s="75"/>
      <c r="E593" s="51" t="s">
        <v>836</v>
      </c>
      <c r="F593" s="76"/>
      <c r="G593" s="51">
        <v>1923</v>
      </c>
      <c r="H593" s="51">
        <v>2067</v>
      </c>
      <c r="I593" s="51">
        <v>144</v>
      </c>
      <c r="J593" s="32" t="s">
        <v>837</v>
      </c>
      <c r="K593" s="202" t="s">
        <v>895</v>
      </c>
      <c r="L593" s="20"/>
    </row>
    <row r="594" spans="1:12" ht="15.6">
      <c r="A594" s="70">
        <v>42817</v>
      </c>
      <c r="B594" s="52"/>
      <c r="C594" s="51">
        <v>1000</v>
      </c>
      <c r="D594" s="52"/>
      <c r="E594" s="52"/>
      <c r="F594" s="51" t="s">
        <v>841</v>
      </c>
      <c r="G594" s="51">
        <v>654</v>
      </c>
      <c r="H594" s="613">
        <v>719</v>
      </c>
      <c r="I594" s="51">
        <v>65</v>
      </c>
      <c r="J594" s="69" t="s">
        <v>842</v>
      </c>
      <c r="K594" s="202" t="s">
        <v>1132</v>
      </c>
      <c r="L594" s="72"/>
    </row>
    <row r="595" spans="1:12" ht="15.6">
      <c r="A595" s="70">
        <v>42817</v>
      </c>
      <c r="B595" s="52"/>
      <c r="C595" s="51">
        <v>2000</v>
      </c>
      <c r="D595" s="52"/>
      <c r="E595" s="52"/>
      <c r="F595" s="51" t="s">
        <v>839</v>
      </c>
      <c r="G595" s="51">
        <v>1308</v>
      </c>
      <c r="H595" s="613">
        <v>1418</v>
      </c>
      <c r="I595" s="51">
        <v>110</v>
      </c>
      <c r="J595" s="69" t="s">
        <v>838</v>
      </c>
      <c r="K595" s="202" t="s">
        <v>12</v>
      </c>
      <c r="L595" s="20"/>
    </row>
    <row r="596" spans="1:12" ht="15.6">
      <c r="A596" s="70">
        <v>42822</v>
      </c>
      <c r="B596" s="52"/>
      <c r="C596" s="51">
        <v>1000</v>
      </c>
      <c r="D596" s="52"/>
      <c r="E596" s="52"/>
      <c r="F596" s="51" t="s">
        <v>840</v>
      </c>
      <c r="G596" s="51">
        <v>654</v>
      </c>
      <c r="H596" s="613">
        <v>699</v>
      </c>
      <c r="I596" s="51">
        <v>45</v>
      </c>
      <c r="J596" s="69" t="s">
        <v>843</v>
      </c>
      <c r="K596" s="202" t="s">
        <v>55</v>
      </c>
      <c r="L596" s="72"/>
    </row>
    <row r="597" spans="1:12" ht="15.6">
      <c r="A597" s="52"/>
      <c r="B597" s="52"/>
      <c r="C597" s="52"/>
      <c r="D597" s="52"/>
      <c r="E597" s="52"/>
      <c r="F597" s="52"/>
      <c r="G597" s="52"/>
      <c r="I597" s="51"/>
      <c r="J597" s="20"/>
      <c r="K597" s="296"/>
      <c r="L597" s="20"/>
    </row>
    <row r="598" spans="1:12" ht="15.6">
      <c r="A598" s="52"/>
      <c r="B598" s="52"/>
      <c r="C598" s="52"/>
      <c r="D598" s="52"/>
      <c r="E598" s="52" t="s">
        <v>845</v>
      </c>
      <c r="F598" s="52" t="s">
        <v>845</v>
      </c>
      <c r="G598" s="52"/>
      <c r="I598" s="51"/>
      <c r="J598" s="20"/>
      <c r="K598" s="296"/>
      <c r="L598" s="20"/>
    </row>
    <row r="599" spans="1:12" ht="15.6">
      <c r="A599" s="52"/>
      <c r="B599" s="52"/>
      <c r="C599" s="52"/>
      <c r="D599" s="52"/>
      <c r="E599" s="47" t="s">
        <v>244</v>
      </c>
      <c r="F599" s="47" t="s">
        <v>560</v>
      </c>
      <c r="G599" s="52"/>
      <c r="I599" s="51"/>
      <c r="J599" s="20"/>
      <c r="K599" s="296"/>
      <c r="L599" s="20"/>
    </row>
    <row r="600" spans="1:12" ht="15.6">
      <c r="A600" s="52"/>
      <c r="B600" s="52"/>
      <c r="C600" s="52"/>
      <c r="D600" s="52"/>
      <c r="E600" s="612" t="s">
        <v>846</v>
      </c>
      <c r="F600" s="613" t="s">
        <v>850</v>
      </c>
      <c r="G600" s="52"/>
      <c r="I600" s="51"/>
      <c r="J600" s="20"/>
      <c r="K600" s="296"/>
      <c r="L600" s="20"/>
    </row>
    <row r="601" spans="1:12" ht="15.6">
      <c r="A601" s="52"/>
      <c r="B601" s="52"/>
      <c r="C601" s="52"/>
      <c r="D601" s="52"/>
      <c r="E601" s="612" t="s">
        <v>847</v>
      </c>
      <c r="F601" s="613" t="s">
        <v>851</v>
      </c>
      <c r="G601" s="52"/>
      <c r="I601" s="51"/>
      <c r="J601" s="20"/>
      <c r="K601" s="296"/>
      <c r="L601" s="20"/>
    </row>
    <row r="602" spans="1:12" ht="15.6">
      <c r="A602" s="52"/>
      <c r="B602" s="52"/>
      <c r="C602" s="52"/>
      <c r="D602" s="52"/>
      <c r="E602" s="612" t="s">
        <v>848</v>
      </c>
      <c r="F602" s="613" t="s">
        <v>852</v>
      </c>
      <c r="G602" s="52"/>
      <c r="I602" s="51"/>
      <c r="J602" s="20"/>
      <c r="K602" s="296"/>
      <c r="L602" s="20"/>
    </row>
    <row r="603" spans="1:12" ht="15.6">
      <c r="A603" s="52"/>
      <c r="B603" s="52"/>
      <c r="C603" s="52"/>
      <c r="D603" s="52"/>
      <c r="E603" s="612" t="s">
        <v>849</v>
      </c>
      <c r="F603" s="613" t="s">
        <v>853</v>
      </c>
      <c r="G603" s="52"/>
      <c r="I603" s="51"/>
      <c r="J603" s="20"/>
      <c r="K603" s="296"/>
      <c r="L603" s="20"/>
    </row>
    <row r="604" spans="1:12" ht="15.6">
      <c r="A604" s="52"/>
      <c r="B604" s="52"/>
      <c r="C604" s="52"/>
      <c r="D604" s="52"/>
      <c r="E604" s="52"/>
      <c r="F604" s="52"/>
      <c r="G604" s="52"/>
      <c r="I604" s="51"/>
      <c r="J604" s="20"/>
      <c r="K604" s="296"/>
      <c r="L604" s="20"/>
    </row>
    <row r="605" spans="1:12" ht="15.6">
      <c r="A605" s="70">
        <v>42822</v>
      </c>
      <c r="B605" s="52"/>
      <c r="C605" s="50">
        <v>2000</v>
      </c>
      <c r="D605" s="52"/>
      <c r="E605" s="50" t="s">
        <v>854</v>
      </c>
      <c r="F605" s="52"/>
      <c r="G605" s="50">
        <v>1270</v>
      </c>
      <c r="H605" s="597">
        <v>1428</v>
      </c>
      <c r="I605" s="51">
        <v>158</v>
      </c>
      <c r="J605" s="41" t="s">
        <v>858</v>
      </c>
      <c r="K605" s="297" t="s">
        <v>869</v>
      </c>
      <c r="L605" s="72"/>
    </row>
    <row r="606" spans="1:12" ht="15.6">
      <c r="A606" s="70">
        <v>42822</v>
      </c>
      <c r="B606" s="52"/>
      <c r="C606" s="51">
        <v>2000</v>
      </c>
      <c r="D606" s="52"/>
      <c r="E606" s="52"/>
      <c r="F606" s="51" t="s">
        <v>855</v>
      </c>
      <c r="G606" s="51">
        <v>1300</v>
      </c>
      <c r="H606" s="613">
        <v>1568</v>
      </c>
      <c r="I606" s="51">
        <v>268</v>
      </c>
      <c r="J606" s="69" t="s">
        <v>856</v>
      </c>
      <c r="K606" s="202" t="s">
        <v>55</v>
      </c>
      <c r="L606" s="72"/>
    </row>
    <row r="607" spans="1:12" ht="15.6">
      <c r="A607" s="70">
        <v>42822</v>
      </c>
      <c r="B607" s="52"/>
      <c r="C607" s="51">
        <v>2000</v>
      </c>
      <c r="D607" s="52"/>
      <c r="E607" s="52"/>
      <c r="F607" s="51" t="s">
        <v>855</v>
      </c>
      <c r="G607" s="51">
        <v>1300</v>
      </c>
      <c r="H607" s="613">
        <v>1568</v>
      </c>
      <c r="I607" s="51">
        <v>268</v>
      </c>
      <c r="J607" s="69" t="s">
        <v>857</v>
      </c>
      <c r="K607" s="202" t="s">
        <v>1121</v>
      </c>
      <c r="L607" s="72"/>
    </row>
    <row r="608" spans="1:12" ht="15.6">
      <c r="A608" s="70">
        <v>42823</v>
      </c>
      <c r="B608" s="50">
        <v>5000</v>
      </c>
      <c r="C608" s="52"/>
      <c r="D608" s="52"/>
      <c r="E608" s="50" t="s">
        <v>859</v>
      </c>
      <c r="F608" s="52"/>
      <c r="G608" s="50">
        <v>5555</v>
      </c>
      <c r="H608" s="612">
        <v>5655</v>
      </c>
      <c r="I608" s="51">
        <v>100</v>
      </c>
      <c r="J608" s="41" t="s">
        <v>862</v>
      </c>
      <c r="K608" s="298" t="s">
        <v>1151</v>
      </c>
      <c r="L608" s="20"/>
    </row>
    <row r="609" spans="1:12" ht="15.6">
      <c r="A609" s="70">
        <v>42823</v>
      </c>
      <c r="B609" s="52"/>
      <c r="C609" s="50">
        <v>5000</v>
      </c>
      <c r="D609" s="52"/>
      <c r="E609" s="50" t="s">
        <v>860</v>
      </c>
      <c r="F609" s="52"/>
      <c r="G609" s="50">
        <v>3175</v>
      </c>
      <c r="H609" s="612">
        <v>3225</v>
      </c>
      <c r="I609" s="51">
        <v>50</v>
      </c>
      <c r="J609" s="41" t="s">
        <v>862</v>
      </c>
      <c r="K609" s="298" t="s">
        <v>1151</v>
      </c>
      <c r="L609" s="20"/>
    </row>
    <row r="610" spans="1:12" ht="15.6">
      <c r="A610" s="70">
        <v>42823</v>
      </c>
      <c r="B610" s="52"/>
      <c r="C610" s="52"/>
      <c r="D610" s="50">
        <v>2000</v>
      </c>
      <c r="E610" s="50" t="s">
        <v>861</v>
      </c>
      <c r="F610" s="52"/>
      <c r="G610" s="50">
        <v>2710</v>
      </c>
      <c r="H610" s="612">
        <v>2730</v>
      </c>
      <c r="I610" s="51">
        <v>20</v>
      </c>
      <c r="J610" s="41" t="s">
        <v>862</v>
      </c>
      <c r="K610" s="298" t="s">
        <v>1151</v>
      </c>
      <c r="L610" s="20"/>
    </row>
    <row r="611" spans="1:12" ht="15.6">
      <c r="A611" s="70">
        <v>42824</v>
      </c>
      <c r="B611" s="52"/>
      <c r="C611" s="51">
        <v>2000</v>
      </c>
      <c r="D611" s="52"/>
      <c r="E611" s="52"/>
      <c r="F611" s="51" t="s">
        <v>863</v>
      </c>
      <c r="G611" s="51">
        <v>1300</v>
      </c>
      <c r="H611" s="613">
        <v>1368</v>
      </c>
      <c r="I611" s="51">
        <v>68</v>
      </c>
      <c r="J611" s="69" t="s">
        <v>864</v>
      </c>
      <c r="K611" s="202" t="s">
        <v>1064</v>
      </c>
      <c r="L611" s="20"/>
    </row>
    <row r="612" spans="1:12" ht="15.6">
      <c r="A612" s="70">
        <v>42824</v>
      </c>
      <c r="B612" s="52"/>
      <c r="C612" s="51">
        <v>8000</v>
      </c>
      <c r="D612" s="52"/>
      <c r="E612" s="52"/>
      <c r="F612" s="51" t="s">
        <v>865</v>
      </c>
      <c r="G612" s="51">
        <v>5200</v>
      </c>
      <c r="H612" s="613">
        <v>5592</v>
      </c>
      <c r="I612" s="51">
        <v>392</v>
      </c>
      <c r="J612" s="69" t="s">
        <v>867</v>
      </c>
      <c r="K612" s="202" t="s">
        <v>12</v>
      </c>
      <c r="L612" s="20"/>
    </row>
    <row r="613" spans="1:12" ht="15.6">
      <c r="A613" s="70">
        <v>42824</v>
      </c>
      <c r="B613" s="51">
        <v>1000</v>
      </c>
      <c r="C613" s="52"/>
      <c r="D613" s="52"/>
      <c r="E613" s="52"/>
      <c r="F613" s="51" t="s">
        <v>866</v>
      </c>
      <c r="G613" s="51">
        <v>1125</v>
      </c>
      <c r="H613" s="613">
        <v>1179</v>
      </c>
      <c r="I613" s="51">
        <v>54</v>
      </c>
      <c r="J613" s="69" t="s">
        <v>868</v>
      </c>
      <c r="K613" s="202" t="s">
        <v>12</v>
      </c>
      <c r="L613" s="20"/>
    </row>
    <row r="614" spans="1:12" ht="22.8">
      <c r="A614" s="52" t="s">
        <v>295</v>
      </c>
      <c r="B614" s="14">
        <f>SUM(B542:B613)</f>
        <v>17000</v>
      </c>
      <c r="C614" s="14">
        <f>SUM(C542:C613)</f>
        <v>85380</v>
      </c>
      <c r="D614" s="14">
        <f>SUM(D609:D613)</f>
        <v>2000</v>
      </c>
      <c r="E614" s="77">
        <f>SUM(B614+C614+D614)</f>
        <v>104380</v>
      </c>
      <c r="F614" s="52"/>
      <c r="G614" s="52"/>
      <c r="I614" s="51">
        <f>SUM(I541:I613)</f>
        <v>5188.1399999999994</v>
      </c>
      <c r="J614" s="20"/>
      <c r="K614" s="296"/>
      <c r="L614" s="20"/>
    </row>
    <row r="615" spans="1:12" ht="22.8">
      <c r="A615" s="52"/>
      <c r="B615" s="52"/>
      <c r="C615" s="52"/>
      <c r="D615" s="52"/>
      <c r="E615" s="52"/>
      <c r="F615" s="78">
        <v>2017</v>
      </c>
      <c r="G615" s="52"/>
      <c r="I615" s="51"/>
      <c r="J615" s="20"/>
      <c r="K615" s="296"/>
      <c r="L615" s="20"/>
    </row>
    <row r="616" spans="1:12" ht="24.6">
      <c r="A616" s="52"/>
      <c r="B616" s="52"/>
      <c r="C616" s="52"/>
      <c r="D616" s="52"/>
      <c r="E616" s="79" t="s">
        <v>870</v>
      </c>
      <c r="F616" s="79" t="s">
        <v>870</v>
      </c>
      <c r="G616" s="52"/>
      <c r="I616" s="51"/>
      <c r="J616" s="20"/>
      <c r="K616" s="296"/>
      <c r="L616" s="20"/>
    </row>
    <row r="617" spans="1:12" ht="15.6">
      <c r="A617" s="52"/>
      <c r="B617" s="52"/>
      <c r="C617" s="52"/>
      <c r="D617" s="52"/>
      <c r="E617" s="52"/>
      <c r="F617" s="52"/>
      <c r="G617" s="52"/>
      <c r="I617" s="51"/>
      <c r="J617" s="20"/>
      <c r="K617" s="296"/>
      <c r="L617" s="20"/>
    </row>
    <row r="618" spans="1:12" ht="15.6">
      <c r="A618" s="52"/>
      <c r="B618" s="52"/>
      <c r="C618" s="52"/>
      <c r="D618" s="52"/>
      <c r="E618" s="52" t="s">
        <v>871</v>
      </c>
      <c r="F618" s="52" t="s">
        <v>872</v>
      </c>
      <c r="G618" s="52"/>
      <c r="I618" s="51"/>
      <c r="J618" s="20"/>
      <c r="K618" s="296"/>
      <c r="L618" s="20"/>
    </row>
    <row r="619" spans="1:12" ht="15.6">
      <c r="A619" s="52"/>
      <c r="B619" s="52"/>
      <c r="C619" s="52"/>
      <c r="D619" s="52"/>
      <c r="E619" s="47" t="s">
        <v>244</v>
      </c>
      <c r="F619" s="47" t="s">
        <v>560</v>
      </c>
      <c r="G619" s="52"/>
      <c r="I619" s="51"/>
      <c r="J619" s="20"/>
      <c r="K619" s="296"/>
      <c r="L619" s="20"/>
    </row>
    <row r="620" spans="1:12" ht="15.6">
      <c r="A620" s="70"/>
      <c r="B620" s="52"/>
      <c r="C620" s="52"/>
      <c r="D620" s="52"/>
      <c r="E620" s="612" t="s">
        <v>873</v>
      </c>
      <c r="F620" s="613" t="s">
        <v>884</v>
      </c>
      <c r="G620" s="52"/>
      <c r="I620" s="51"/>
      <c r="J620" s="20"/>
      <c r="K620" s="296"/>
      <c r="L620" s="20"/>
    </row>
    <row r="621" spans="1:12" ht="15.6">
      <c r="A621" s="52"/>
      <c r="B621" s="52"/>
      <c r="C621" s="52"/>
      <c r="D621" s="52"/>
      <c r="E621" s="612" t="s">
        <v>874</v>
      </c>
      <c r="F621" s="613" t="s">
        <v>885</v>
      </c>
      <c r="G621" s="52"/>
      <c r="I621" s="51"/>
      <c r="J621" s="20"/>
      <c r="K621" s="296"/>
      <c r="L621" s="20"/>
    </row>
    <row r="622" spans="1:12" ht="15.6">
      <c r="A622" s="52"/>
      <c r="B622" s="52"/>
      <c r="C622" s="52"/>
      <c r="D622" s="52"/>
      <c r="E622" s="612" t="s">
        <v>875</v>
      </c>
      <c r="F622" s="613" t="s">
        <v>882</v>
      </c>
      <c r="G622" s="52"/>
      <c r="I622" s="51"/>
      <c r="J622" s="20"/>
      <c r="K622" s="296"/>
      <c r="L622" s="20"/>
    </row>
    <row r="623" spans="1:12" ht="15.6">
      <c r="A623" s="52"/>
      <c r="B623" s="52"/>
      <c r="C623" s="52"/>
      <c r="D623" s="52"/>
      <c r="E623" s="612" t="s">
        <v>876</v>
      </c>
      <c r="F623" s="613" t="s">
        <v>883</v>
      </c>
      <c r="G623" s="52"/>
      <c r="I623" s="51"/>
      <c r="J623" s="20"/>
      <c r="K623" s="296"/>
      <c r="L623" s="20"/>
    </row>
    <row r="624" spans="1:12" ht="15.6">
      <c r="A624" s="20"/>
      <c r="B624" s="20"/>
      <c r="C624" s="20"/>
      <c r="D624" s="20"/>
      <c r="E624" s="20"/>
      <c r="F624" s="20"/>
      <c r="G624" s="20"/>
      <c r="I624" s="51"/>
      <c r="J624" s="20"/>
      <c r="K624" s="296"/>
      <c r="L624" s="20"/>
    </row>
    <row r="625" spans="1:25" ht="15.6">
      <c r="A625" s="70">
        <v>42828</v>
      </c>
      <c r="B625" s="52"/>
      <c r="C625" s="51">
        <v>1000</v>
      </c>
      <c r="D625" s="52"/>
      <c r="E625" s="52"/>
      <c r="F625" s="51" t="s">
        <v>877</v>
      </c>
      <c r="G625" s="51">
        <v>657</v>
      </c>
      <c r="H625" s="51">
        <v>759</v>
      </c>
      <c r="I625" s="51">
        <v>102</v>
      </c>
      <c r="J625" s="69" t="s">
        <v>886</v>
      </c>
      <c r="K625" s="202" t="s">
        <v>12</v>
      </c>
      <c r="L625" s="72"/>
    </row>
    <row r="626" spans="1:25" ht="15.6">
      <c r="A626" s="52"/>
      <c r="B626" s="52"/>
      <c r="C626" s="52"/>
      <c r="D626" s="52"/>
      <c r="E626" s="52"/>
      <c r="F626" s="52"/>
      <c r="G626" s="52"/>
      <c r="I626" s="51"/>
      <c r="J626" s="69" t="s">
        <v>878</v>
      </c>
      <c r="K626" s="202" t="s">
        <v>145</v>
      </c>
      <c r="L626" s="20"/>
    </row>
    <row r="627" spans="1:25" ht="15.6">
      <c r="A627" s="70">
        <v>42830</v>
      </c>
      <c r="B627" s="52"/>
      <c r="C627" s="50">
        <v>1000</v>
      </c>
      <c r="D627" s="52"/>
      <c r="E627" s="50" t="s">
        <v>881</v>
      </c>
      <c r="F627" s="52"/>
      <c r="G627" s="50">
        <v>642</v>
      </c>
      <c r="H627" s="50">
        <v>739</v>
      </c>
      <c r="I627" s="51">
        <v>97</v>
      </c>
      <c r="J627" s="41" t="s">
        <v>890</v>
      </c>
      <c r="K627" s="297" t="s">
        <v>910</v>
      </c>
      <c r="L627" s="72"/>
    </row>
    <row r="628" spans="1:25" ht="15.6">
      <c r="A628" s="52"/>
      <c r="B628" s="52"/>
      <c r="C628" s="51">
        <v>2000</v>
      </c>
      <c r="D628" s="52"/>
      <c r="E628" s="52"/>
      <c r="F628" s="51" t="s">
        <v>887</v>
      </c>
      <c r="G628" s="51">
        <v>1314</v>
      </c>
      <c r="H628" s="51">
        <v>1399.4</v>
      </c>
      <c r="I628" s="51">
        <v>84</v>
      </c>
      <c r="J628" s="69" t="s">
        <v>891</v>
      </c>
      <c r="K628" s="202" t="s">
        <v>1007</v>
      </c>
      <c r="L628" s="528"/>
    </row>
    <row r="629" spans="1:25" ht="15.6">
      <c r="A629" s="52"/>
      <c r="B629" s="52"/>
      <c r="C629" s="51">
        <v>1000</v>
      </c>
      <c r="D629" s="52"/>
      <c r="E629" s="52"/>
      <c r="F629" s="51" t="s">
        <v>889</v>
      </c>
      <c r="G629" s="51">
        <v>657</v>
      </c>
      <c r="H629" s="69">
        <v>677</v>
      </c>
      <c r="I629" s="51">
        <v>20</v>
      </c>
      <c r="J629" s="69" t="s">
        <v>897</v>
      </c>
      <c r="K629" s="202" t="s">
        <v>1120</v>
      </c>
      <c r="L629" s="22"/>
      <c r="Y629" s="20"/>
    </row>
    <row r="630" spans="1:25" ht="15.6">
      <c r="A630" s="73">
        <v>42831</v>
      </c>
      <c r="B630" s="69">
        <v>2000</v>
      </c>
      <c r="C630" s="20"/>
      <c r="D630" s="20"/>
      <c r="E630" s="20"/>
      <c r="F630" s="69" t="s">
        <v>892</v>
      </c>
      <c r="G630" s="69">
        <v>2266</v>
      </c>
      <c r="H630" s="69">
        <v>2318</v>
      </c>
      <c r="I630" s="51">
        <v>52</v>
      </c>
      <c r="J630" s="69" t="s">
        <v>893</v>
      </c>
      <c r="K630" s="202" t="s">
        <v>1074</v>
      </c>
      <c r="L630" s="72"/>
    </row>
    <row r="631" spans="1:25" ht="15.6">
      <c r="A631" s="70">
        <v>42831</v>
      </c>
      <c r="B631" s="52"/>
      <c r="C631" s="51">
        <v>3000</v>
      </c>
      <c r="D631" s="52"/>
      <c r="E631" s="52"/>
      <c r="F631" s="51" t="s">
        <v>887</v>
      </c>
      <c r="G631" s="51">
        <v>1971</v>
      </c>
      <c r="H631" s="69">
        <v>2097</v>
      </c>
      <c r="I631" s="51">
        <v>126</v>
      </c>
      <c r="J631" s="69" t="s">
        <v>894</v>
      </c>
      <c r="K631" s="202" t="s">
        <v>12</v>
      </c>
      <c r="L631" s="20"/>
    </row>
    <row r="632" spans="1:25" ht="15.6">
      <c r="A632" s="52"/>
      <c r="B632" s="52"/>
      <c r="C632" s="52"/>
      <c r="D632" s="52"/>
      <c r="E632" s="52"/>
      <c r="F632" s="52"/>
      <c r="G632" s="52"/>
      <c r="I632" s="51"/>
      <c r="J632" s="20"/>
      <c r="K632" s="296"/>
      <c r="L632" s="20"/>
    </row>
    <row r="633" spans="1:25" ht="15.6">
      <c r="A633" s="52"/>
      <c r="B633" s="52"/>
      <c r="C633" s="52"/>
      <c r="D633" s="52"/>
      <c r="E633" s="52" t="s">
        <v>898</v>
      </c>
      <c r="F633" s="52" t="s">
        <v>899</v>
      </c>
      <c r="G633" s="52"/>
      <c r="I633" s="51"/>
      <c r="J633" s="20"/>
      <c r="K633" s="296"/>
      <c r="L633" s="20"/>
    </row>
    <row r="634" spans="1:25" ht="15.6">
      <c r="A634" s="52"/>
      <c r="B634" s="52"/>
      <c r="C634" s="52"/>
      <c r="D634" s="52"/>
      <c r="E634" s="47" t="s">
        <v>244</v>
      </c>
      <c r="F634" s="47" t="s">
        <v>560</v>
      </c>
      <c r="G634" s="52"/>
      <c r="I634" s="51"/>
      <c r="J634" s="20"/>
      <c r="K634" s="296"/>
      <c r="L634" s="20"/>
    </row>
    <row r="635" spans="1:25" ht="15.6">
      <c r="A635" s="52"/>
      <c r="B635" s="52"/>
      <c r="C635" s="52"/>
      <c r="D635" s="52"/>
      <c r="E635" s="612" t="s">
        <v>900</v>
      </c>
      <c r="F635" s="613" t="s">
        <v>918</v>
      </c>
      <c r="G635" s="52"/>
      <c r="I635" s="51"/>
      <c r="J635" s="20"/>
      <c r="K635" s="296"/>
      <c r="L635" s="20"/>
    </row>
    <row r="636" spans="1:25" ht="15.6">
      <c r="A636" s="52"/>
      <c r="B636" s="52"/>
      <c r="C636" s="52"/>
      <c r="D636" s="52"/>
      <c r="E636" s="612" t="s">
        <v>901</v>
      </c>
      <c r="F636" s="613" t="s">
        <v>902</v>
      </c>
      <c r="G636" s="52"/>
      <c r="I636" s="51"/>
      <c r="J636" s="20"/>
      <c r="K636" s="296"/>
      <c r="L636" s="20"/>
    </row>
    <row r="637" spans="1:25" ht="15.6">
      <c r="A637" s="52"/>
      <c r="B637" s="52"/>
      <c r="C637" s="52"/>
      <c r="D637" s="52"/>
      <c r="E637" s="612" t="s">
        <v>903</v>
      </c>
      <c r="F637" s="613" t="s">
        <v>917</v>
      </c>
      <c r="G637" s="52"/>
      <c r="I637" s="51"/>
      <c r="J637" s="20"/>
      <c r="K637" s="296"/>
      <c r="L637" s="20"/>
    </row>
    <row r="638" spans="1:25" ht="15.6">
      <c r="A638" s="52"/>
      <c r="B638" s="52"/>
      <c r="C638" s="52"/>
      <c r="D638" s="52"/>
      <c r="E638" s="612" t="s">
        <v>904</v>
      </c>
      <c r="F638" s="613" t="s">
        <v>916</v>
      </c>
      <c r="G638" s="52"/>
      <c r="I638" s="51"/>
      <c r="J638" s="20"/>
      <c r="K638" s="296"/>
      <c r="L638" s="20"/>
    </row>
    <row r="639" spans="1:25" ht="15.6">
      <c r="A639" s="52"/>
      <c r="B639" s="52"/>
      <c r="C639" s="52"/>
      <c r="D639" s="52"/>
      <c r="E639" s="52"/>
      <c r="F639" s="20"/>
      <c r="G639" s="52"/>
      <c r="I639" s="51"/>
      <c r="J639" s="20"/>
      <c r="K639" s="296"/>
      <c r="L639" s="20"/>
    </row>
    <row r="640" spans="1:25" ht="15.6">
      <c r="A640" s="70">
        <v>42835</v>
      </c>
      <c r="B640" s="52"/>
      <c r="C640" s="51">
        <v>1000</v>
      </c>
      <c r="D640" s="52"/>
      <c r="E640" s="52"/>
      <c r="F640" s="69" t="s">
        <v>907</v>
      </c>
      <c r="G640" s="69">
        <v>676</v>
      </c>
      <c r="H640" s="536">
        <v>739</v>
      </c>
      <c r="I640" s="51">
        <v>63</v>
      </c>
      <c r="J640" s="69" t="s">
        <v>896</v>
      </c>
      <c r="K640" s="202">
        <v>42880</v>
      </c>
      <c r="L640" s="72"/>
    </row>
    <row r="641" spans="1:12" ht="15.6">
      <c r="A641" s="70">
        <v>42835</v>
      </c>
      <c r="B641" s="52"/>
      <c r="C641" s="50">
        <v>3000</v>
      </c>
      <c r="D641" s="52"/>
      <c r="E641" s="50" t="s">
        <v>905</v>
      </c>
      <c r="F641" s="52"/>
      <c r="G641" s="50">
        <v>1986</v>
      </c>
      <c r="H641" s="612">
        <v>2136</v>
      </c>
      <c r="I641" s="51">
        <v>150</v>
      </c>
      <c r="J641" s="69" t="s">
        <v>906</v>
      </c>
      <c r="K641" s="202" t="s">
        <v>1027</v>
      </c>
      <c r="L641" s="20"/>
    </row>
    <row r="642" spans="1:12" ht="15.6">
      <c r="A642" s="70">
        <v>42835</v>
      </c>
      <c r="B642" s="52"/>
      <c r="C642" s="50">
        <v>4000</v>
      </c>
      <c r="D642" s="52"/>
      <c r="E642" s="50" t="s">
        <v>908</v>
      </c>
      <c r="F642" s="52"/>
      <c r="G642" s="50">
        <v>2648</v>
      </c>
      <c r="H642" s="612">
        <v>2648</v>
      </c>
      <c r="I642" s="51">
        <v>40</v>
      </c>
      <c r="J642" s="69" t="s">
        <v>909</v>
      </c>
      <c r="K642" s="202" t="s">
        <v>1028</v>
      </c>
      <c r="L642" s="20"/>
    </row>
    <row r="643" spans="1:12" ht="15.6">
      <c r="A643" s="70">
        <v>42836</v>
      </c>
      <c r="B643" s="52"/>
      <c r="C643" s="50">
        <v>6000</v>
      </c>
      <c r="D643" s="52"/>
      <c r="E643" s="50" t="s">
        <v>911</v>
      </c>
      <c r="F643" s="52"/>
      <c r="G643" s="50">
        <v>3972</v>
      </c>
      <c r="H643" s="597">
        <v>4254</v>
      </c>
      <c r="I643" s="51">
        <v>282</v>
      </c>
      <c r="J643" s="69" t="s">
        <v>912</v>
      </c>
      <c r="K643" s="202" t="s">
        <v>1090</v>
      </c>
      <c r="L643" s="20"/>
    </row>
    <row r="644" spans="1:12" ht="15.6">
      <c r="A644" s="70">
        <v>42837</v>
      </c>
      <c r="B644" s="52"/>
      <c r="C644" s="50">
        <v>6000</v>
      </c>
      <c r="D644" s="52"/>
      <c r="E644" s="50" t="s">
        <v>914</v>
      </c>
      <c r="F644" s="52"/>
      <c r="G644" s="50">
        <v>3972</v>
      </c>
      <c r="H644" s="612">
        <v>4194</v>
      </c>
      <c r="I644" s="51">
        <v>222</v>
      </c>
      <c r="J644" s="41" t="s">
        <v>919</v>
      </c>
      <c r="K644" s="297" t="s">
        <v>961</v>
      </c>
      <c r="L644" s="20"/>
    </row>
    <row r="645" spans="1:12" ht="15.6">
      <c r="A645" s="70">
        <v>42837</v>
      </c>
      <c r="B645" s="52"/>
      <c r="C645" s="51">
        <v>1000</v>
      </c>
      <c r="D645" s="52"/>
      <c r="E645" s="52"/>
      <c r="F645" s="51" t="s">
        <v>915</v>
      </c>
      <c r="G645" s="51">
        <v>676</v>
      </c>
      <c r="H645" s="613">
        <v>729</v>
      </c>
      <c r="I645" s="51">
        <v>53</v>
      </c>
      <c r="J645" s="69" t="s">
        <v>1026</v>
      </c>
      <c r="K645" s="202" t="s">
        <v>1015</v>
      </c>
      <c r="L645" s="72"/>
    </row>
    <row r="646" spans="1:12" ht="15.6">
      <c r="A646" s="70">
        <v>42838</v>
      </c>
      <c r="B646" s="52"/>
      <c r="C646" s="51">
        <v>1500</v>
      </c>
      <c r="D646" s="52"/>
      <c r="E646" s="52"/>
      <c r="F646" s="80" t="s">
        <v>940</v>
      </c>
      <c r="G646" s="80">
        <v>1014</v>
      </c>
      <c r="H646" s="632">
        <v>1078.5</v>
      </c>
      <c r="I646" s="51">
        <v>64.5</v>
      </c>
      <c r="J646" s="81" t="s">
        <v>920</v>
      </c>
      <c r="K646" s="202" t="s">
        <v>12</v>
      </c>
      <c r="L646" s="72"/>
    </row>
    <row r="647" spans="1:12" ht="15.6">
      <c r="A647" s="70">
        <v>42838</v>
      </c>
      <c r="B647" s="80">
        <v>1000</v>
      </c>
      <c r="C647" s="52"/>
      <c r="D647" s="52"/>
      <c r="E647" s="52"/>
      <c r="F647" s="80" t="s">
        <v>939</v>
      </c>
      <c r="G647" s="80">
        <v>1154</v>
      </c>
      <c r="H647" s="632">
        <v>1199</v>
      </c>
      <c r="I647" s="51">
        <v>45</v>
      </c>
      <c r="J647" s="81" t="s">
        <v>920</v>
      </c>
      <c r="K647" s="202" t="s">
        <v>12</v>
      </c>
      <c r="L647" s="72"/>
    </row>
    <row r="648" spans="1:12" ht="15.6">
      <c r="A648" s="52"/>
      <c r="B648" s="52"/>
      <c r="C648" s="52"/>
      <c r="D648" s="52"/>
      <c r="E648" s="52"/>
      <c r="F648" s="52"/>
      <c r="G648" s="52"/>
      <c r="I648" s="51"/>
      <c r="J648" s="20"/>
      <c r="K648" s="296"/>
      <c r="L648" s="20"/>
    </row>
    <row r="649" spans="1:12" ht="15.6">
      <c r="A649" s="52"/>
      <c r="B649" s="52"/>
      <c r="C649" s="52"/>
      <c r="D649" s="52"/>
      <c r="E649" s="52" t="s">
        <v>922</v>
      </c>
      <c r="F649" s="52" t="s">
        <v>923</v>
      </c>
      <c r="G649" s="52"/>
      <c r="I649" s="51"/>
      <c r="J649" s="20"/>
      <c r="K649" s="296"/>
      <c r="L649" s="20"/>
    </row>
    <row r="650" spans="1:12" ht="15.6">
      <c r="A650" s="52"/>
      <c r="B650" s="52"/>
      <c r="C650" s="52"/>
      <c r="D650" s="52"/>
      <c r="E650" s="47" t="s">
        <v>244</v>
      </c>
      <c r="F650" s="47" t="s">
        <v>560</v>
      </c>
      <c r="G650" s="52"/>
      <c r="I650" s="51"/>
      <c r="J650" s="20"/>
      <c r="K650" s="296"/>
      <c r="L650" s="20"/>
    </row>
    <row r="651" spans="1:12" ht="15.6">
      <c r="A651" s="52"/>
      <c r="B651" s="52"/>
      <c r="C651" s="52"/>
      <c r="D651" s="52"/>
      <c r="E651" s="612" t="s">
        <v>925</v>
      </c>
      <c r="F651" s="613" t="s">
        <v>929</v>
      </c>
      <c r="G651" s="52"/>
      <c r="I651" s="51"/>
      <c r="J651" s="20"/>
      <c r="K651" s="296"/>
      <c r="L651" s="20"/>
    </row>
    <row r="652" spans="1:12" ht="15.6">
      <c r="A652" s="52"/>
      <c r="B652" s="52"/>
      <c r="C652" s="52"/>
      <c r="D652" s="52"/>
      <c r="E652" s="612" t="s">
        <v>926</v>
      </c>
      <c r="F652" s="613" t="s">
        <v>930</v>
      </c>
      <c r="G652" s="52"/>
      <c r="I652" s="51"/>
      <c r="J652" s="20"/>
      <c r="K652" s="296"/>
      <c r="L652" s="20"/>
    </row>
    <row r="653" spans="1:12" ht="15.6">
      <c r="A653" s="52"/>
      <c r="B653" s="52"/>
      <c r="C653" s="52"/>
      <c r="D653" s="52"/>
      <c r="E653" s="612" t="s">
        <v>927</v>
      </c>
      <c r="F653" s="613" t="s">
        <v>931</v>
      </c>
      <c r="G653" s="52"/>
      <c r="I653" s="51"/>
      <c r="J653" s="20"/>
      <c r="K653" s="296"/>
      <c r="L653" s="20"/>
    </row>
    <row r="654" spans="1:12" ht="15.6">
      <c r="A654" s="52"/>
      <c r="B654" s="52"/>
      <c r="C654" s="52"/>
      <c r="D654" s="52"/>
      <c r="E654" s="612" t="s">
        <v>928</v>
      </c>
      <c r="F654" s="613" t="s">
        <v>932</v>
      </c>
      <c r="G654" s="52"/>
      <c r="I654" s="51"/>
      <c r="J654" s="20"/>
      <c r="K654" s="296"/>
      <c r="L654" s="20"/>
    </row>
    <row r="655" spans="1:12" ht="15.6">
      <c r="A655" s="52"/>
      <c r="B655" s="52"/>
      <c r="C655" s="52"/>
      <c r="D655" s="52"/>
      <c r="E655" s="52"/>
      <c r="F655" s="52"/>
      <c r="G655" s="52"/>
      <c r="I655" s="51"/>
      <c r="J655" s="20"/>
      <c r="K655" s="296"/>
      <c r="L655" s="20"/>
    </row>
    <row r="656" spans="1:12" ht="15.6">
      <c r="A656" s="70">
        <v>42843</v>
      </c>
      <c r="B656" s="52"/>
      <c r="C656" s="51">
        <v>2000</v>
      </c>
      <c r="D656" s="52"/>
      <c r="E656" s="52"/>
      <c r="F656" s="51" t="s">
        <v>933</v>
      </c>
      <c r="G656" s="51">
        <v>1380</v>
      </c>
      <c r="H656" s="613">
        <v>1458</v>
      </c>
      <c r="I656" s="51">
        <v>78</v>
      </c>
      <c r="J656" s="69" t="s">
        <v>924</v>
      </c>
      <c r="K656" s="202">
        <v>42895</v>
      </c>
      <c r="L656" s="20"/>
    </row>
    <row r="657" spans="1:12" ht="15.6">
      <c r="A657" s="70">
        <v>42844</v>
      </c>
      <c r="B657" s="52"/>
      <c r="C657" s="51">
        <v>1000</v>
      </c>
      <c r="D657" s="52"/>
      <c r="E657" s="52"/>
      <c r="F657" s="51" t="s">
        <v>934</v>
      </c>
      <c r="G657" s="51">
        <v>690</v>
      </c>
      <c r="H657" s="613">
        <v>759</v>
      </c>
      <c r="I657" s="51">
        <v>69</v>
      </c>
      <c r="J657" s="69" t="s">
        <v>935</v>
      </c>
      <c r="K657" s="202" t="s">
        <v>1033</v>
      </c>
      <c r="L657" s="20"/>
    </row>
    <row r="658" spans="1:12" ht="15.6">
      <c r="A658" s="70">
        <v>42844</v>
      </c>
      <c r="B658" s="52"/>
      <c r="C658" s="51">
        <v>1500</v>
      </c>
      <c r="D658" s="52"/>
      <c r="E658" s="52"/>
      <c r="F658" s="51" t="s">
        <v>937</v>
      </c>
      <c r="G658" s="51">
        <v>1035</v>
      </c>
      <c r="H658" s="613">
        <v>1168.5</v>
      </c>
      <c r="I658" s="51">
        <v>133.5</v>
      </c>
      <c r="J658" s="69" t="s">
        <v>938</v>
      </c>
      <c r="K658" s="202" t="s">
        <v>12</v>
      </c>
      <c r="L658" s="20"/>
    </row>
    <row r="659" spans="1:12" ht="15.6">
      <c r="A659" s="70">
        <v>42846</v>
      </c>
      <c r="B659" s="51">
        <v>3000</v>
      </c>
      <c r="C659" s="52"/>
      <c r="D659" s="52"/>
      <c r="E659" s="52"/>
      <c r="F659" s="51" t="s">
        <v>942</v>
      </c>
      <c r="G659" s="51">
        <v>3507</v>
      </c>
      <c r="H659" s="613">
        <v>3687</v>
      </c>
      <c r="I659" s="51">
        <v>180</v>
      </c>
      <c r="J659" s="69" t="s">
        <v>943</v>
      </c>
      <c r="K659" s="202" t="s">
        <v>12</v>
      </c>
      <c r="L659" s="20"/>
    </row>
    <row r="660" spans="1:12" ht="15.6">
      <c r="A660" s="70"/>
      <c r="B660" s="52"/>
      <c r="C660" s="52"/>
      <c r="D660" s="52"/>
      <c r="E660" s="52"/>
      <c r="F660" s="52"/>
      <c r="G660" s="52"/>
      <c r="I660" s="51"/>
      <c r="J660" s="20"/>
      <c r="K660" s="299"/>
      <c r="L660" s="20"/>
    </row>
    <row r="661" spans="1:12" ht="15.6">
      <c r="A661" s="52"/>
      <c r="B661" s="52"/>
      <c r="C661" s="52"/>
      <c r="D661" s="52"/>
      <c r="E661" s="52" t="s">
        <v>944</v>
      </c>
      <c r="F661" s="52" t="s">
        <v>945</v>
      </c>
      <c r="G661" s="52"/>
      <c r="I661" s="51"/>
      <c r="J661" s="20"/>
      <c r="K661" s="296"/>
      <c r="L661" s="20"/>
    </row>
    <row r="662" spans="1:12" ht="15.6">
      <c r="A662" s="52"/>
      <c r="B662" s="52"/>
      <c r="C662" s="52"/>
      <c r="D662" s="52"/>
      <c r="E662" s="47" t="s">
        <v>244</v>
      </c>
      <c r="F662" s="47" t="s">
        <v>560</v>
      </c>
      <c r="G662" s="52"/>
      <c r="I662" s="51"/>
      <c r="J662" s="20"/>
      <c r="K662" s="296"/>
      <c r="L662" s="20"/>
    </row>
    <row r="663" spans="1:12" ht="15.6">
      <c r="A663" s="52"/>
      <c r="B663" s="52"/>
      <c r="C663" s="52"/>
      <c r="D663" s="52"/>
      <c r="E663" s="612" t="s">
        <v>947</v>
      </c>
      <c r="F663" s="613" t="s">
        <v>951</v>
      </c>
      <c r="G663" s="52"/>
      <c r="I663" s="51"/>
      <c r="J663" s="20"/>
      <c r="K663" s="296"/>
      <c r="L663" s="20"/>
    </row>
    <row r="664" spans="1:12" ht="15.6">
      <c r="A664" s="52"/>
      <c r="B664" s="52"/>
      <c r="C664" s="52"/>
      <c r="D664" s="52"/>
      <c r="E664" s="612" t="s">
        <v>948</v>
      </c>
      <c r="F664" s="613" t="s">
        <v>952</v>
      </c>
      <c r="G664" s="52"/>
      <c r="I664" s="51"/>
      <c r="J664" s="20"/>
      <c r="K664" s="296"/>
      <c r="L664" s="20"/>
    </row>
    <row r="665" spans="1:12" ht="15.6">
      <c r="A665" s="52"/>
      <c r="B665" s="52"/>
      <c r="C665" s="52"/>
      <c r="D665" s="52"/>
      <c r="E665" s="612" t="s">
        <v>949</v>
      </c>
      <c r="F665" s="613" t="s">
        <v>953</v>
      </c>
      <c r="G665" s="52"/>
      <c r="I665" s="51"/>
      <c r="J665" s="20"/>
      <c r="K665" s="296"/>
      <c r="L665" s="20"/>
    </row>
    <row r="666" spans="1:12" ht="15.6">
      <c r="A666" s="52"/>
      <c r="B666" s="52"/>
      <c r="C666" s="52"/>
      <c r="D666" s="52"/>
      <c r="E666" s="612" t="s">
        <v>950</v>
      </c>
      <c r="F666" s="613" t="s">
        <v>954</v>
      </c>
      <c r="G666" s="52"/>
      <c r="I666" s="51"/>
      <c r="J666" s="20"/>
      <c r="K666" s="296"/>
      <c r="L666" s="20"/>
    </row>
    <row r="667" spans="1:12" ht="15.6">
      <c r="A667" s="52"/>
      <c r="B667" s="52"/>
      <c r="C667" s="52"/>
      <c r="D667" s="52"/>
      <c r="E667" s="52"/>
      <c r="F667" s="52"/>
      <c r="G667" s="52"/>
      <c r="I667" s="51"/>
      <c r="J667" s="20"/>
      <c r="K667" s="296"/>
      <c r="L667" s="20"/>
    </row>
    <row r="668" spans="1:12" ht="15.6">
      <c r="A668" s="70">
        <v>42849</v>
      </c>
      <c r="B668" s="52"/>
      <c r="C668" s="51">
        <v>1500</v>
      </c>
      <c r="D668" s="52"/>
      <c r="E668" s="51" t="s">
        <v>985</v>
      </c>
      <c r="F668" s="51" t="s">
        <v>955</v>
      </c>
      <c r="G668" s="51">
        <v>1008</v>
      </c>
      <c r="H668" s="613">
        <v>1056</v>
      </c>
      <c r="I668" s="51">
        <v>48</v>
      </c>
      <c r="J668" s="69" t="s">
        <v>946</v>
      </c>
      <c r="K668" s="202" t="s">
        <v>984</v>
      </c>
      <c r="L668" s="20"/>
    </row>
    <row r="669" spans="1:12" ht="15.6">
      <c r="A669" s="70">
        <v>42851</v>
      </c>
      <c r="B669" s="52"/>
      <c r="C669" s="51">
        <v>1000</v>
      </c>
      <c r="D669" s="52"/>
      <c r="E669" s="52"/>
      <c r="F669" s="51" t="s">
        <v>957</v>
      </c>
      <c r="G669" s="51">
        <v>672</v>
      </c>
      <c r="H669" s="613">
        <v>764</v>
      </c>
      <c r="I669" s="51">
        <v>92</v>
      </c>
      <c r="J669" s="69" t="s">
        <v>958</v>
      </c>
      <c r="K669" s="202" t="s">
        <v>1014</v>
      </c>
      <c r="L669" s="20"/>
    </row>
    <row r="670" spans="1:12" ht="15.6">
      <c r="A670" s="70">
        <v>42851</v>
      </c>
      <c r="B670" s="52"/>
      <c r="C670" s="50">
        <v>6000</v>
      </c>
      <c r="D670" s="52"/>
      <c r="E670" s="50" t="s">
        <v>959</v>
      </c>
      <c r="F670" s="52"/>
      <c r="G670" s="50">
        <v>3954</v>
      </c>
      <c r="H670" s="612">
        <v>4194</v>
      </c>
      <c r="I670" s="51">
        <v>240</v>
      </c>
      <c r="J670" s="41" t="s">
        <v>960</v>
      </c>
      <c r="K670" s="297" t="s">
        <v>983</v>
      </c>
      <c r="L670" s="20"/>
    </row>
    <row r="671" spans="1:12" ht="15.6">
      <c r="A671" s="70">
        <v>42852</v>
      </c>
      <c r="B671" s="52"/>
      <c r="C671" s="51">
        <v>1000</v>
      </c>
      <c r="D671" s="52"/>
      <c r="E671" s="52"/>
      <c r="F671" s="51" t="s">
        <v>957</v>
      </c>
      <c r="G671" s="51">
        <v>672</v>
      </c>
      <c r="H671" s="613">
        <v>764</v>
      </c>
      <c r="I671" s="51">
        <v>92</v>
      </c>
      <c r="J671" s="69" t="s">
        <v>963</v>
      </c>
      <c r="K671" s="202" t="s">
        <v>1042</v>
      </c>
      <c r="L671" s="20"/>
    </row>
    <row r="672" spans="1:12" ht="22.8">
      <c r="A672" s="52"/>
      <c r="B672" s="14">
        <f>SUM(B624:B671)</f>
        <v>6000</v>
      </c>
      <c r="C672" s="21">
        <f>SUM(C623:C671)</f>
        <v>44500</v>
      </c>
      <c r="D672" s="52"/>
      <c r="E672" s="77" t="s">
        <v>968</v>
      </c>
      <c r="F672" s="52"/>
      <c r="G672" s="52"/>
      <c r="I672" s="51">
        <f>SUM(I625:I671)</f>
        <v>2333</v>
      </c>
      <c r="J672" s="20"/>
      <c r="K672" s="296"/>
      <c r="L672" s="20"/>
    </row>
    <row r="673" spans="1:12" ht="22.8">
      <c r="A673" s="52"/>
      <c r="B673" s="52"/>
      <c r="C673" s="52"/>
      <c r="D673" s="52"/>
      <c r="E673" s="52"/>
      <c r="F673" s="37">
        <v>2017</v>
      </c>
      <c r="G673" s="52"/>
      <c r="I673" s="51"/>
      <c r="J673" s="20"/>
      <c r="K673" s="296"/>
      <c r="L673" s="20"/>
    </row>
    <row r="674" spans="1:12" ht="24.6">
      <c r="A674" s="52"/>
      <c r="B674" s="52"/>
      <c r="C674" s="52"/>
      <c r="D674" s="52"/>
      <c r="E674" s="82" t="s">
        <v>964</v>
      </c>
      <c r="F674" s="82" t="s">
        <v>964</v>
      </c>
      <c r="G674" s="52"/>
      <c r="I674" s="51"/>
      <c r="J674" s="20"/>
      <c r="K674" s="296"/>
      <c r="L674" s="20"/>
    </row>
    <row r="675" spans="1:12" ht="15.6">
      <c r="A675" s="52"/>
      <c r="B675" s="52"/>
      <c r="C675" s="52"/>
      <c r="D675" s="52"/>
      <c r="E675" s="52"/>
      <c r="F675" s="52"/>
      <c r="G675" s="52"/>
      <c r="I675" s="51"/>
      <c r="J675" s="20"/>
      <c r="K675" s="296"/>
      <c r="L675" s="20"/>
    </row>
    <row r="676" spans="1:12" ht="15.6">
      <c r="A676" s="52"/>
      <c r="B676" s="52"/>
      <c r="C676" s="52"/>
      <c r="D676" s="52"/>
      <c r="E676" s="52" t="s">
        <v>979</v>
      </c>
      <c r="F676" s="52" t="s">
        <v>980</v>
      </c>
      <c r="G676" s="52"/>
      <c r="I676" s="51"/>
      <c r="J676" s="20"/>
      <c r="K676" s="296"/>
      <c r="L676" s="20"/>
    </row>
    <row r="677" spans="1:12" ht="15.6">
      <c r="A677" s="52"/>
      <c r="B677" s="52"/>
      <c r="C677" s="52"/>
      <c r="D677" s="52"/>
      <c r="E677" s="47" t="s">
        <v>244</v>
      </c>
      <c r="F677" s="47" t="s">
        <v>560</v>
      </c>
      <c r="G677" s="52"/>
      <c r="I677" s="51"/>
      <c r="J677" s="20"/>
      <c r="K677" s="296"/>
      <c r="L677" s="20"/>
    </row>
    <row r="678" spans="1:12" ht="15.6">
      <c r="A678" s="52"/>
      <c r="B678" s="52"/>
      <c r="C678" s="52"/>
      <c r="D678" s="52"/>
      <c r="E678" s="612" t="s">
        <v>969</v>
      </c>
      <c r="F678" s="613" t="s">
        <v>973</v>
      </c>
      <c r="G678" s="52"/>
      <c r="I678" s="51"/>
      <c r="J678" s="20"/>
      <c r="K678" s="296"/>
      <c r="L678" s="20"/>
    </row>
    <row r="679" spans="1:12" ht="15.6">
      <c r="A679" s="52"/>
      <c r="B679" s="52"/>
      <c r="C679" s="52"/>
      <c r="D679" s="52"/>
      <c r="E679" s="612" t="s">
        <v>970</v>
      </c>
      <c r="F679" s="613" t="s">
        <v>974</v>
      </c>
      <c r="G679" s="52"/>
      <c r="I679" s="51"/>
      <c r="J679" s="20"/>
      <c r="K679" s="296"/>
      <c r="L679" s="20"/>
    </row>
    <row r="680" spans="1:12" ht="15.6">
      <c r="A680" s="52"/>
      <c r="B680" s="52"/>
      <c r="C680" s="52"/>
      <c r="D680" s="52"/>
      <c r="E680" s="612" t="s">
        <v>971</v>
      </c>
      <c r="F680" s="613" t="s">
        <v>975</v>
      </c>
      <c r="G680" s="52"/>
      <c r="I680" s="51"/>
      <c r="J680" s="20"/>
      <c r="K680" s="296"/>
      <c r="L680" s="20"/>
    </row>
    <row r="681" spans="1:12" ht="15.6">
      <c r="A681" s="52"/>
      <c r="B681" s="52"/>
      <c r="C681" s="52"/>
      <c r="D681" s="52"/>
      <c r="E681" s="612" t="s">
        <v>972</v>
      </c>
      <c r="F681" s="613" t="s">
        <v>976</v>
      </c>
      <c r="G681" s="52"/>
      <c r="I681" s="51"/>
      <c r="J681" s="20"/>
      <c r="K681" s="296"/>
      <c r="L681" s="20"/>
    </row>
    <row r="682" spans="1:12" ht="15.6">
      <c r="A682" s="52"/>
      <c r="B682" s="52"/>
      <c r="C682" s="52"/>
      <c r="D682" s="52"/>
      <c r="E682" s="52"/>
      <c r="F682" s="52"/>
      <c r="G682" s="52"/>
      <c r="I682" s="51"/>
      <c r="J682" s="20"/>
      <c r="K682" s="296"/>
      <c r="L682" s="20"/>
    </row>
    <row r="683" spans="1:12" ht="15.6">
      <c r="A683" s="70">
        <v>42858</v>
      </c>
      <c r="B683" s="52"/>
      <c r="C683" s="51">
        <v>2000</v>
      </c>
      <c r="D683" s="52"/>
      <c r="E683" s="52"/>
      <c r="F683" s="51" t="s">
        <v>978</v>
      </c>
      <c r="G683" s="51">
        <v>1298</v>
      </c>
      <c r="H683" s="613">
        <v>1418</v>
      </c>
      <c r="I683" s="51">
        <v>120</v>
      </c>
      <c r="J683" s="69" t="s">
        <v>965</v>
      </c>
      <c r="K683" s="202" t="s">
        <v>1131</v>
      </c>
      <c r="L683" s="20"/>
    </row>
    <row r="684" spans="1:12" ht="15.6">
      <c r="A684" s="70">
        <v>42858</v>
      </c>
      <c r="B684" s="52"/>
      <c r="C684" s="50">
        <v>8000</v>
      </c>
      <c r="D684" s="52"/>
      <c r="E684" s="50" t="s">
        <v>977</v>
      </c>
      <c r="F684" s="52"/>
      <c r="G684" s="52"/>
      <c r="H684" s="612">
        <v>5040</v>
      </c>
      <c r="I684" s="51">
        <v>80</v>
      </c>
      <c r="J684" s="41" t="s">
        <v>966</v>
      </c>
      <c r="K684" s="297" t="s">
        <v>967</v>
      </c>
      <c r="L684" s="20"/>
    </row>
    <row r="685" spans="1:12" ht="15.6">
      <c r="A685" s="70">
        <v>42858</v>
      </c>
      <c r="B685" s="51">
        <v>2000</v>
      </c>
      <c r="C685" s="52"/>
      <c r="D685" s="52"/>
      <c r="E685" s="52"/>
      <c r="F685" s="51" t="s">
        <v>981</v>
      </c>
      <c r="G685" s="51">
        <v>2248</v>
      </c>
      <c r="H685" s="613">
        <v>2328</v>
      </c>
      <c r="I685" s="51">
        <v>80</v>
      </c>
      <c r="J685" s="69" t="s">
        <v>982</v>
      </c>
      <c r="K685" s="202" t="s">
        <v>1169</v>
      </c>
      <c r="L685" s="20"/>
    </row>
    <row r="686" spans="1:12" ht="15.6">
      <c r="A686" s="70"/>
      <c r="B686" s="47"/>
      <c r="C686" s="47"/>
      <c r="D686" s="47"/>
      <c r="E686" s="47"/>
      <c r="F686" s="47"/>
      <c r="G686" s="47"/>
      <c r="H686" s="633"/>
      <c r="I686" s="51"/>
      <c r="J686" s="22"/>
      <c r="K686" s="296"/>
      <c r="L686" s="20"/>
    </row>
    <row r="687" spans="1:12" ht="15.6">
      <c r="A687" s="52"/>
      <c r="B687" s="52"/>
      <c r="C687" s="52"/>
      <c r="D687" s="52"/>
      <c r="E687" s="52" t="s">
        <v>998</v>
      </c>
      <c r="F687" s="52" t="s">
        <v>999</v>
      </c>
      <c r="G687" s="52"/>
      <c r="I687" s="51"/>
      <c r="J687" s="20"/>
      <c r="K687" s="296"/>
      <c r="L687" s="20"/>
    </row>
    <row r="688" spans="1:12" ht="15.6">
      <c r="A688" s="52"/>
      <c r="B688" s="52"/>
      <c r="C688" s="52"/>
      <c r="D688" s="52"/>
      <c r="E688" s="47" t="s">
        <v>244</v>
      </c>
      <c r="F688" s="47" t="s">
        <v>560</v>
      </c>
      <c r="G688" s="52"/>
      <c r="I688" s="51"/>
      <c r="J688" s="20"/>
      <c r="K688" s="296"/>
      <c r="L688" s="20"/>
    </row>
    <row r="689" spans="1:12" ht="15.6">
      <c r="A689" s="52"/>
      <c r="B689" s="52"/>
      <c r="C689" s="52"/>
      <c r="D689" s="52"/>
      <c r="E689" s="612" t="s">
        <v>989</v>
      </c>
      <c r="F689" s="613" t="s">
        <v>991</v>
      </c>
      <c r="G689" s="52"/>
      <c r="I689" s="51"/>
      <c r="J689" s="20"/>
      <c r="K689" s="296"/>
      <c r="L689" s="20"/>
    </row>
    <row r="690" spans="1:12" ht="15.6">
      <c r="A690" s="52"/>
      <c r="B690" s="52"/>
      <c r="C690" s="52"/>
      <c r="D690" s="52"/>
      <c r="E690" s="612" t="s">
        <v>990</v>
      </c>
      <c r="F690" s="613" t="s">
        <v>992</v>
      </c>
      <c r="G690" s="52"/>
      <c r="I690" s="51"/>
      <c r="J690" s="20"/>
      <c r="K690" s="296"/>
      <c r="L690" s="20"/>
    </row>
    <row r="691" spans="1:12" ht="15.6">
      <c r="A691" s="52"/>
      <c r="B691" s="52"/>
      <c r="C691" s="52"/>
      <c r="D691" s="52"/>
      <c r="E691" s="612" t="s">
        <v>994</v>
      </c>
      <c r="F691" s="613" t="s">
        <v>996</v>
      </c>
      <c r="G691" s="52"/>
      <c r="I691" s="51"/>
      <c r="J691" s="20"/>
      <c r="K691" s="296"/>
      <c r="L691" s="20"/>
    </row>
    <row r="692" spans="1:12" ht="15.6">
      <c r="A692" s="52"/>
      <c r="B692" s="52"/>
      <c r="C692" s="52"/>
      <c r="D692" s="52"/>
      <c r="E692" s="612" t="s">
        <v>995</v>
      </c>
      <c r="F692" s="613" t="s">
        <v>997</v>
      </c>
      <c r="G692" s="52"/>
      <c r="I692" s="51"/>
      <c r="J692" s="20"/>
      <c r="K692" s="296"/>
      <c r="L692" s="20"/>
    </row>
    <row r="693" spans="1:12" ht="15.6">
      <c r="A693" s="52"/>
      <c r="B693" s="52"/>
      <c r="C693" s="52"/>
      <c r="D693" s="52"/>
      <c r="E693" s="52"/>
      <c r="F693" s="52"/>
      <c r="G693" s="52"/>
      <c r="I693" s="51"/>
      <c r="J693" s="20"/>
      <c r="K693" s="296"/>
      <c r="L693" s="20"/>
    </row>
    <row r="694" spans="1:12" ht="15.6">
      <c r="A694" s="70">
        <v>42863</v>
      </c>
      <c r="B694" s="52"/>
      <c r="C694" s="50">
        <v>2000</v>
      </c>
      <c r="D694" s="52"/>
      <c r="E694" s="50" t="s">
        <v>993</v>
      </c>
      <c r="F694" s="52"/>
      <c r="G694" s="50">
        <v>1224</v>
      </c>
      <c r="H694" s="612">
        <v>1288</v>
      </c>
      <c r="I694" s="51">
        <v>64</v>
      </c>
      <c r="J694" s="41" t="s">
        <v>1009</v>
      </c>
      <c r="K694" s="297" t="s">
        <v>55</v>
      </c>
      <c r="L694" s="20"/>
    </row>
    <row r="695" spans="1:12" ht="15.6">
      <c r="A695" s="70">
        <v>42859</v>
      </c>
      <c r="B695" s="52"/>
      <c r="C695" s="51">
        <v>1000</v>
      </c>
      <c r="D695" s="52"/>
      <c r="E695" s="52"/>
      <c r="F695" s="51" t="s">
        <v>1002</v>
      </c>
      <c r="G695" s="51">
        <v>627</v>
      </c>
      <c r="H695" s="613">
        <v>704</v>
      </c>
      <c r="I695" s="51">
        <v>77</v>
      </c>
      <c r="J695" s="69" t="s">
        <v>986</v>
      </c>
      <c r="K695" s="202" t="s">
        <v>913</v>
      </c>
      <c r="L695" s="20"/>
    </row>
    <row r="696" spans="1:12" ht="15.6">
      <c r="A696" s="70">
        <v>42859</v>
      </c>
      <c r="B696" s="52"/>
      <c r="C696" s="51">
        <v>1000</v>
      </c>
      <c r="D696" s="52"/>
      <c r="E696" s="52"/>
      <c r="F696" s="51" t="s">
        <v>1003</v>
      </c>
      <c r="G696" s="51">
        <v>627</v>
      </c>
      <c r="H696" s="613">
        <v>704</v>
      </c>
      <c r="I696" s="51">
        <v>77</v>
      </c>
      <c r="J696" s="69" t="s">
        <v>987</v>
      </c>
      <c r="K696" s="202" t="s">
        <v>1167</v>
      </c>
      <c r="L696" s="20"/>
    </row>
    <row r="697" spans="1:12" ht="15.6">
      <c r="A697" s="70">
        <v>42864</v>
      </c>
      <c r="B697" s="52"/>
      <c r="C697" s="51">
        <v>8000</v>
      </c>
      <c r="D697" s="52"/>
      <c r="E697" s="52"/>
      <c r="F697" s="51" t="s">
        <v>1000</v>
      </c>
      <c r="G697" s="51">
        <v>5016</v>
      </c>
      <c r="H697" s="613">
        <v>5472</v>
      </c>
      <c r="I697" s="51">
        <v>456</v>
      </c>
      <c r="J697" s="69" t="s">
        <v>1001</v>
      </c>
      <c r="K697" s="202" t="s">
        <v>1252</v>
      </c>
      <c r="L697" s="20"/>
    </row>
    <row r="698" spans="1:12" ht="15.6">
      <c r="A698" s="70">
        <v>42865</v>
      </c>
      <c r="B698" s="52"/>
      <c r="C698" s="51">
        <v>4000</v>
      </c>
      <c r="D698" s="52"/>
      <c r="E698" s="52"/>
      <c r="F698" s="51" t="s">
        <v>1004</v>
      </c>
      <c r="G698" s="51">
        <v>2508</v>
      </c>
      <c r="H698" s="613">
        <v>2588</v>
      </c>
      <c r="I698" s="51">
        <v>80</v>
      </c>
      <c r="J698" s="69" t="s">
        <v>1005</v>
      </c>
      <c r="K698" s="202" t="s">
        <v>1167</v>
      </c>
      <c r="L698" s="20"/>
    </row>
    <row r="699" spans="1:12" ht="15.6">
      <c r="A699" s="70">
        <v>42865</v>
      </c>
      <c r="B699" s="51">
        <v>2000</v>
      </c>
      <c r="C699" s="52"/>
      <c r="D699" s="52"/>
      <c r="E699" s="52"/>
      <c r="F699" s="51" t="s">
        <v>1006</v>
      </c>
      <c r="G699" s="51">
        <v>2202</v>
      </c>
      <c r="H699" s="613">
        <v>2298</v>
      </c>
      <c r="I699" s="51">
        <v>96</v>
      </c>
      <c r="J699" s="69" t="s">
        <v>1008</v>
      </c>
      <c r="K699" s="202" t="s">
        <v>1228</v>
      </c>
      <c r="L699" s="20"/>
    </row>
    <row r="700" spans="1:12" ht="15.6">
      <c r="A700" s="70">
        <v>42866</v>
      </c>
      <c r="B700" s="52"/>
      <c r="C700" s="51">
        <v>3000</v>
      </c>
      <c r="D700" s="52"/>
      <c r="E700" s="52"/>
      <c r="F700" s="51" t="s">
        <v>1010</v>
      </c>
      <c r="G700" s="51">
        <v>1881</v>
      </c>
      <c r="H700" s="613">
        <v>2052</v>
      </c>
      <c r="I700" s="51">
        <v>171</v>
      </c>
      <c r="J700" s="69" t="s">
        <v>1011</v>
      </c>
      <c r="K700" s="202" t="s">
        <v>1226</v>
      </c>
      <c r="L700" s="20"/>
    </row>
    <row r="701" spans="1:12" ht="15.6">
      <c r="A701" s="70">
        <v>42866</v>
      </c>
      <c r="B701" s="52"/>
      <c r="C701" s="50">
        <v>1500</v>
      </c>
      <c r="D701" s="52"/>
      <c r="E701" s="50" t="s">
        <v>1012</v>
      </c>
      <c r="F701" s="52"/>
      <c r="G701" s="50">
        <v>918</v>
      </c>
      <c r="H701" s="612">
        <v>1011</v>
      </c>
      <c r="I701" s="51">
        <v>93</v>
      </c>
      <c r="J701" s="41" t="s">
        <v>1013</v>
      </c>
      <c r="K701" s="297" t="s">
        <v>1032</v>
      </c>
      <c r="L701" s="20"/>
    </row>
    <row r="702" spans="1:12" ht="15.6">
      <c r="A702" s="52"/>
      <c r="B702" s="52"/>
      <c r="C702" s="52"/>
      <c r="D702" s="52"/>
      <c r="E702" s="52"/>
      <c r="F702" s="52"/>
      <c r="G702" s="52"/>
      <c r="I702" s="51"/>
      <c r="J702" s="20"/>
      <c r="K702" s="296"/>
      <c r="L702" s="20"/>
    </row>
    <row r="703" spans="1:12" ht="15.6">
      <c r="A703" s="52"/>
      <c r="B703" s="52"/>
      <c r="C703" s="52"/>
      <c r="D703" s="52"/>
      <c r="E703" s="52" t="s">
        <v>1016</v>
      </c>
      <c r="F703" s="52" t="s">
        <v>474</v>
      </c>
      <c r="G703" s="52"/>
      <c r="I703" s="51"/>
      <c r="J703" s="20"/>
      <c r="K703" s="296"/>
      <c r="L703" s="20"/>
    </row>
    <row r="704" spans="1:12" ht="15.6">
      <c r="A704" s="52"/>
      <c r="B704" s="52"/>
      <c r="C704" s="52"/>
      <c r="D704" s="52"/>
      <c r="E704" s="47" t="s">
        <v>244</v>
      </c>
      <c r="F704" s="47" t="s">
        <v>560</v>
      </c>
      <c r="G704" s="52"/>
      <c r="I704" s="51"/>
      <c r="J704" s="20"/>
      <c r="K704" s="296"/>
      <c r="L704" s="20"/>
    </row>
    <row r="705" spans="1:12" ht="15.6">
      <c r="A705" s="52"/>
      <c r="B705" s="52"/>
      <c r="C705" s="52"/>
      <c r="D705" s="52"/>
      <c r="E705" s="612" t="s">
        <v>1019</v>
      </c>
      <c r="F705" s="613" t="s">
        <v>1023</v>
      </c>
      <c r="G705" s="52"/>
      <c r="I705" s="51"/>
      <c r="J705" s="20"/>
      <c r="K705" s="296"/>
      <c r="L705" s="20"/>
    </row>
    <row r="706" spans="1:12" ht="15.6">
      <c r="A706" s="52"/>
      <c r="B706" s="52"/>
      <c r="C706" s="52"/>
      <c r="D706" s="52"/>
      <c r="E706" s="612" t="s">
        <v>1017</v>
      </c>
      <c r="F706" s="613" t="s">
        <v>1021</v>
      </c>
      <c r="G706" s="52"/>
      <c r="I706" s="51"/>
      <c r="J706" s="20"/>
      <c r="K706" s="296"/>
      <c r="L706" s="20"/>
    </row>
    <row r="707" spans="1:12" ht="15.6">
      <c r="A707" s="52"/>
      <c r="B707" s="52"/>
      <c r="C707" s="52"/>
      <c r="D707" s="52"/>
      <c r="E707" s="612" t="s">
        <v>1018</v>
      </c>
      <c r="F707" s="613" t="s">
        <v>1022</v>
      </c>
      <c r="G707" s="52"/>
      <c r="I707" s="51"/>
      <c r="J707" s="20"/>
      <c r="K707" s="296"/>
      <c r="L707" s="20"/>
    </row>
    <row r="708" spans="1:12" ht="15.6">
      <c r="A708" s="52"/>
      <c r="B708" s="52"/>
      <c r="C708" s="52"/>
      <c r="D708" s="52"/>
      <c r="E708" s="612" t="s">
        <v>1024</v>
      </c>
      <c r="F708" s="613" t="s">
        <v>1020</v>
      </c>
      <c r="G708" s="52"/>
      <c r="I708" s="51"/>
      <c r="J708" s="20"/>
      <c r="K708" s="296"/>
      <c r="L708" s="20"/>
    </row>
    <row r="709" spans="1:12" ht="15.6">
      <c r="A709" s="52"/>
      <c r="B709" s="52"/>
      <c r="C709" s="52"/>
      <c r="D709" s="52"/>
      <c r="E709" s="52"/>
      <c r="F709" s="52"/>
      <c r="G709" s="52"/>
      <c r="I709" s="51"/>
      <c r="J709" s="20"/>
      <c r="K709" s="296"/>
      <c r="L709" s="20"/>
    </row>
    <row r="710" spans="1:12" ht="15.6">
      <c r="A710" s="70">
        <v>42870</v>
      </c>
      <c r="B710" s="50">
        <v>1000</v>
      </c>
      <c r="C710" s="52"/>
      <c r="D710" s="52"/>
      <c r="E710" s="50" t="s">
        <v>1025</v>
      </c>
      <c r="F710" s="52"/>
      <c r="G710" s="50">
        <v>1091</v>
      </c>
      <c r="H710" s="612">
        <v>1169</v>
      </c>
      <c r="I710" s="51">
        <v>78</v>
      </c>
      <c r="J710" s="41" t="s">
        <v>1039</v>
      </c>
      <c r="K710" s="297" t="s">
        <v>145</v>
      </c>
      <c r="L710" s="20"/>
    </row>
    <row r="711" spans="1:12" ht="15.6">
      <c r="A711" s="70">
        <v>42872</v>
      </c>
      <c r="B711" s="52"/>
      <c r="C711" s="51">
        <v>1000</v>
      </c>
      <c r="D711" s="52"/>
      <c r="E711" s="52"/>
      <c r="F711" s="51" t="s">
        <v>1029</v>
      </c>
      <c r="G711" s="51">
        <v>632</v>
      </c>
      <c r="H711" s="613">
        <v>709</v>
      </c>
      <c r="I711" s="51">
        <v>77</v>
      </c>
      <c r="J711" s="69" t="s">
        <v>1038</v>
      </c>
      <c r="K711" s="202" t="s">
        <v>1225</v>
      </c>
      <c r="L711" s="20"/>
    </row>
    <row r="712" spans="1:12" ht="15.6">
      <c r="A712" s="70">
        <v>42872</v>
      </c>
      <c r="B712" s="51">
        <v>3000</v>
      </c>
      <c r="C712" s="52"/>
      <c r="D712" s="52"/>
      <c r="E712" s="52"/>
      <c r="F712" s="51" t="s">
        <v>1030</v>
      </c>
      <c r="G712" s="51">
        <v>3318</v>
      </c>
      <c r="H712" s="613">
        <v>3432</v>
      </c>
      <c r="I712" s="51">
        <v>114</v>
      </c>
      <c r="J712" s="69" t="s">
        <v>1037</v>
      </c>
      <c r="K712" s="202" t="s">
        <v>1204</v>
      </c>
      <c r="L712" s="20"/>
    </row>
    <row r="713" spans="1:12" ht="15.6">
      <c r="A713" s="70">
        <v>42872</v>
      </c>
      <c r="B713" s="52"/>
      <c r="C713" s="51">
        <v>3000</v>
      </c>
      <c r="D713" s="52"/>
      <c r="E713" s="52"/>
      <c r="F713" s="51" t="s">
        <v>1031</v>
      </c>
      <c r="G713" s="51">
        <v>1896</v>
      </c>
      <c r="H713" s="613">
        <v>2064</v>
      </c>
      <c r="I713" s="51">
        <v>168</v>
      </c>
      <c r="J713" s="69" t="s">
        <v>1036</v>
      </c>
      <c r="K713" s="202" t="s">
        <v>55</v>
      </c>
      <c r="L713" s="20"/>
    </row>
    <row r="714" spans="1:12" ht="15.6">
      <c r="A714" s="70">
        <v>42873</v>
      </c>
      <c r="B714" s="52"/>
      <c r="C714" s="51">
        <v>1000</v>
      </c>
      <c r="D714" s="52"/>
      <c r="E714" s="52"/>
      <c r="F714" s="51" t="s">
        <v>1034</v>
      </c>
      <c r="G714" s="51">
        <v>632</v>
      </c>
      <c r="H714" s="613">
        <v>729</v>
      </c>
      <c r="I714" s="51">
        <v>97</v>
      </c>
      <c r="J714" s="69" t="s">
        <v>1040</v>
      </c>
      <c r="K714" s="202" t="s">
        <v>1197</v>
      </c>
      <c r="L714" s="20"/>
    </row>
    <row r="715" spans="1:12" ht="15.6">
      <c r="A715" s="70">
        <v>42873</v>
      </c>
      <c r="B715" s="52"/>
      <c r="C715" s="51">
        <v>1500</v>
      </c>
      <c r="D715" s="52"/>
      <c r="E715" s="52"/>
      <c r="F715" s="51" t="s">
        <v>1029</v>
      </c>
      <c r="G715" s="51">
        <v>948</v>
      </c>
      <c r="H715" s="613">
        <v>1063.5</v>
      </c>
      <c r="I715" s="51">
        <v>115.5</v>
      </c>
      <c r="J715" s="69" t="s">
        <v>1035</v>
      </c>
      <c r="K715" s="202" t="s">
        <v>1203</v>
      </c>
      <c r="L715" s="20"/>
    </row>
    <row r="716" spans="1:12" ht="15.6">
      <c r="A716" s="70">
        <v>42873</v>
      </c>
      <c r="B716" s="52"/>
      <c r="C716" s="51">
        <v>1000</v>
      </c>
      <c r="D716" s="52"/>
      <c r="E716" s="52"/>
      <c r="F716" s="51" t="s">
        <v>1029</v>
      </c>
      <c r="G716" s="51">
        <v>632</v>
      </c>
      <c r="H716" s="613">
        <v>709</v>
      </c>
      <c r="I716" s="51">
        <v>77</v>
      </c>
      <c r="J716" s="69" t="s">
        <v>1065</v>
      </c>
      <c r="K716" s="202" t="s">
        <v>1229</v>
      </c>
      <c r="L716" s="20"/>
    </row>
    <row r="717" spans="1:12" ht="15.6">
      <c r="A717" s="70"/>
      <c r="B717" s="52"/>
      <c r="C717" s="51"/>
      <c r="D717" s="52"/>
      <c r="E717" s="52"/>
      <c r="F717" s="51"/>
      <c r="G717" s="51"/>
      <c r="H717" s="613"/>
      <c r="I717" s="51"/>
      <c r="J717" s="69"/>
      <c r="K717" s="202"/>
      <c r="L717" s="20"/>
    </row>
    <row r="718" spans="1:12" ht="15.6">
      <c r="A718" s="85"/>
      <c r="B718" s="47"/>
      <c r="C718" s="47"/>
      <c r="D718" s="47"/>
      <c r="E718" s="52" t="s">
        <v>1044</v>
      </c>
      <c r="F718" s="52" t="s">
        <v>1059</v>
      </c>
      <c r="G718" s="47"/>
      <c r="H718" s="633"/>
      <c r="I718" s="51"/>
      <c r="J718" s="22"/>
      <c r="K718" s="296"/>
      <c r="L718" s="20"/>
    </row>
    <row r="719" spans="1:12" ht="15.6">
      <c r="A719" s="85"/>
      <c r="B719" s="47"/>
      <c r="C719" s="47"/>
      <c r="D719" s="47"/>
      <c r="E719" s="47" t="s">
        <v>244</v>
      </c>
      <c r="F719" s="47" t="s">
        <v>560</v>
      </c>
      <c r="G719" s="47"/>
      <c r="H719" s="633"/>
      <c r="I719" s="51"/>
      <c r="J719" s="22"/>
      <c r="K719" s="296"/>
      <c r="L719" s="20"/>
    </row>
    <row r="720" spans="1:12" ht="15.6">
      <c r="A720" s="85"/>
      <c r="B720" s="47"/>
      <c r="C720" s="47"/>
      <c r="D720" s="47"/>
      <c r="E720" s="612" t="s">
        <v>1045</v>
      </c>
      <c r="F720" s="613" t="s">
        <v>1048</v>
      </c>
      <c r="G720" s="47"/>
      <c r="H720" s="633"/>
      <c r="I720" s="51"/>
      <c r="J720" s="22"/>
      <c r="K720" s="296"/>
      <c r="L720" s="20"/>
    </row>
    <row r="721" spans="1:12" ht="15.6">
      <c r="A721" s="85"/>
      <c r="B721" s="47"/>
      <c r="C721" s="47"/>
      <c r="D721" s="47"/>
      <c r="E721" s="612" t="s">
        <v>1046</v>
      </c>
      <c r="F721" s="613" t="s">
        <v>1049</v>
      </c>
      <c r="G721" s="47"/>
      <c r="H721" s="633"/>
      <c r="I721" s="51"/>
      <c r="J721" s="22"/>
      <c r="K721" s="296"/>
      <c r="L721" s="20"/>
    </row>
    <row r="722" spans="1:12" ht="15.6">
      <c r="A722" s="85"/>
      <c r="B722" s="47"/>
      <c r="C722" s="47"/>
      <c r="D722" s="47"/>
      <c r="E722" s="612" t="s">
        <v>1047</v>
      </c>
      <c r="F722" s="613" t="s">
        <v>1050</v>
      </c>
      <c r="G722" s="47"/>
      <c r="H722" s="633"/>
      <c r="I722" s="51"/>
      <c r="J722" s="22"/>
      <c r="K722" s="296"/>
      <c r="L722" s="20"/>
    </row>
    <row r="723" spans="1:12" ht="15.6">
      <c r="A723" s="85"/>
      <c r="B723" s="47"/>
      <c r="C723" s="47"/>
      <c r="D723" s="47"/>
      <c r="E723" s="612" t="s">
        <v>1052</v>
      </c>
      <c r="F723" s="613" t="s">
        <v>1051</v>
      </c>
      <c r="G723" s="47"/>
      <c r="H723" s="633"/>
      <c r="I723" s="51"/>
      <c r="J723" s="22"/>
      <c r="K723" s="296"/>
      <c r="L723" s="20"/>
    </row>
    <row r="724" spans="1:12" ht="15.6">
      <c r="A724" s="85"/>
      <c r="B724" s="47"/>
      <c r="C724" s="47"/>
      <c r="D724" s="47"/>
      <c r="E724" s="52"/>
      <c r="F724" s="47"/>
      <c r="G724" s="47"/>
      <c r="H724" s="633"/>
      <c r="I724" s="51"/>
      <c r="J724" s="22"/>
      <c r="K724" s="296"/>
      <c r="L724" s="20"/>
    </row>
    <row r="725" spans="1:12" ht="15.6">
      <c r="A725" s="70">
        <v>42874</v>
      </c>
      <c r="B725" s="51">
        <v>2000</v>
      </c>
      <c r="C725" s="52"/>
      <c r="D725" s="52"/>
      <c r="E725" s="52"/>
      <c r="F725" s="51" t="s">
        <v>1053</v>
      </c>
      <c r="G725" s="51">
        <v>2236</v>
      </c>
      <c r="H725" s="613">
        <v>2328</v>
      </c>
      <c r="I725" s="51">
        <v>92</v>
      </c>
      <c r="J725" s="69" t="s">
        <v>1066</v>
      </c>
      <c r="K725" s="202" t="s">
        <v>1219</v>
      </c>
      <c r="L725" s="20"/>
    </row>
    <row r="726" spans="1:12" ht="15.6">
      <c r="A726" s="70">
        <v>42877</v>
      </c>
      <c r="B726" s="52"/>
      <c r="C726" s="50">
        <v>5000</v>
      </c>
      <c r="D726" s="52"/>
      <c r="E726" s="50" t="s">
        <v>1054</v>
      </c>
      <c r="F726" s="52"/>
      <c r="G726" s="50">
        <v>3140</v>
      </c>
      <c r="H726" s="612">
        <v>3185</v>
      </c>
      <c r="I726" s="51">
        <v>45</v>
      </c>
      <c r="J726" s="41" t="s">
        <v>1057</v>
      </c>
      <c r="K726" s="297" t="s">
        <v>1094</v>
      </c>
      <c r="L726" s="20"/>
    </row>
    <row r="727" spans="1:12" ht="15.6">
      <c r="A727" s="70">
        <v>42877</v>
      </c>
      <c r="B727" s="52"/>
      <c r="C727" s="50">
        <v>2000</v>
      </c>
      <c r="D727" s="52"/>
      <c r="E727" s="50" t="s">
        <v>1055</v>
      </c>
      <c r="F727" s="52"/>
      <c r="G727" s="50">
        <v>1256</v>
      </c>
      <c r="H727" s="612">
        <v>1438</v>
      </c>
      <c r="I727" s="51">
        <v>182</v>
      </c>
      <c r="J727" s="41" t="s">
        <v>1058</v>
      </c>
      <c r="K727" s="297" t="s">
        <v>1075</v>
      </c>
      <c r="L727" s="20"/>
    </row>
    <row r="728" spans="1:12" ht="15.6">
      <c r="A728" s="70">
        <v>42878</v>
      </c>
      <c r="B728" s="52"/>
      <c r="C728" s="51">
        <v>2000</v>
      </c>
      <c r="D728" s="52"/>
      <c r="E728" s="52"/>
      <c r="F728" s="51" t="s">
        <v>1056</v>
      </c>
      <c r="G728" s="51">
        <v>1286</v>
      </c>
      <c r="H728" s="613">
        <v>1518</v>
      </c>
      <c r="I728" s="51">
        <v>232</v>
      </c>
      <c r="J728" s="69" t="s">
        <v>1062</v>
      </c>
      <c r="K728" s="202">
        <v>42940</v>
      </c>
      <c r="L728" s="20"/>
    </row>
    <row r="729" spans="1:12" ht="15.6">
      <c r="A729" s="52"/>
      <c r="B729" s="52"/>
      <c r="C729" s="52"/>
      <c r="D729" s="52"/>
      <c r="E729" s="52"/>
      <c r="F729" s="52"/>
      <c r="G729" s="52"/>
      <c r="J729" s="69" t="s">
        <v>1043</v>
      </c>
      <c r="K729" s="202"/>
      <c r="L729" s="20"/>
    </row>
    <row r="730" spans="1:12" ht="15.6">
      <c r="A730" s="70">
        <v>42878</v>
      </c>
      <c r="B730" s="52"/>
      <c r="C730" s="51">
        <v>3000</v>
      </c>
      <c r="D730" s="52"/>
      <c r="E730" s="52"/>
      <c r="F730" s="51" t="s">
        <v>1060</v>
      </c>
      <c r="G730" s="51">
        <v>1929</v>
      </c>
      <c r="H730" s="613">
        <v>2040</v>
      </c>
      <c r="I730" s="51">
        <v>111</v>
      </c>
      <c r="J730" s="69" t="s">
        <v>1061</v>
      </c>
      <c r="K730" s="202" t="s">
        <v>1188</v>
      </c>
      <c r="L730" s="20"/>
    </row>
    <row r="731" spans="1:12" ht="15.6">
      <c r="A731" s="70">
        <v>42879</v>
      </c>
      <c r="B731" s="52"/>
      <c r="C731" s="52"/>
      <c r="D731" s="52"/>
      <c r="E731" s="50"/>
      <c r="F731" s="52"/>
      <c r="G731" s="52"/>
      <c r="I731" s="51"/>
      <c r="J731" s="22"/>
      <c r="K731" s="296"/>
      <c r="L731" s="20"/>
    </row>
    <row r="732" spans="1:12" ht="15.6">
      <c r="A732" s="70">
        <v>42879</v>
      </c>
      <c r="B732" s="52"/>
      <c r="C732" s="50">
        <v>2000</v>
      </c>
      <c r="D732" s="50"/>
      <c r="E732" s="50" t="s">
        <v>1063</v>
      </c>
      <c r="F732" s="52"/>
      <c r="G732" s="50">
        <v>1256</v>
      </c>
      <c r="H732" s="612">
        <v>1376</v>
      </c>
      <c r="I732" s="51">
        <v>120</v>
      </c>
      <c r="J732" s="41" t="s">
        <v>1067</v>
      </c>
      <c r="K732" s="297" t="s">
        <v>1090</v>
      </c>
      <c r="L732" s="20"/>
    </row>
    <row r="733" spans="1:12" ht="15.6">
      <c r="A733" s="70">
        <v>42879</v>
      </c>
      <c r="B733" s="52"/>
      <c r="C733" s="50">
        <v>7000</v>
      </c>
      <c r="D733" s="52"/>
      <c r="E733" s="50">
        <v>0.623</v>
      </c>
      <c r="F733" s="52"/>
      <c r="G733" s="50">
        <v>4361</v>
      </c>
      <c r="I733" s="51">
        <v>70</v>
      </c>
      <c r="J733" s="41" t="s">
        <v>1068</v>
      </c>
      <c r="K733" s="297" t="s">
        <v>1069</v>
      </c>
      <c r="L733" s="20"/>
    </row>
    <row r="734" spans="1:12" ht="15.6">
      <c r="A734" s="70">
        <v>42880</v>
      </c>
      <c r="B734" s="52"/>
      <c r="C734" s="51">
        <v>1500</v>
      </c>
      <c r="D734" s="52"/>
      <c r="E734" s="52"/>
      <c r="F734" s="51" t="s">
        <v>1070</v>
      </c>
      <c r="G734" s="51">
        <v>964.5</v>
      </c>
      <c r="H734" s="613">
        <v>1108.5</v>
      </c>
      <c r="I734" s="51">
        <v>144</v>
      </c>
      <c r="J734" s="69" t="s">
        <v>1071</v>
      </c>
      <c r="K734" s="202" t="s">
        <v>1252</v>
      </c>
      <c r="L734" s="20"/>
    </row>
    <row r="735" spans="1:12" ht="15.6">
      <c r="A735" s="70">
        <v>42881</v>
      </c>
      <c r="B735" s="52"/>
      <c r="C735" s="51">
        <v>1000</v>
      </c>
      <c r="D735" s="52"/>
      <c r="E735" s="52"/>
      <c r="F735" s="51" t="s">
        <v>1072</v>
      </c>
      <c r="G735" s="51">
        <v>643</v>
      </c>
      <c r="H735" s="613">
        <v>719</v>
      </c>
      <c r="I735" s="51">
        <v>76</v>
      </c>
      <c r="J735" s="69" t="s">
        <v>1073</v>
      </c>
      <c r="K735" s="202">
        <v>42940</v>
      </c>
      <c r="L735" s="20"/>
    </row>
    <row r="736" spans="1:12" ht="15.6">
      <c r="A736" s="70"/>
      <c r="B736" s="52"/>
      <c r="C736" s="52"/>
      <c r="D736" s="52"/>
      <c r="E736" s="52" t="s">
        <v>1076</v>
      </c>
      <c r="F736" s="52" t="s">
        <v>1077</v>
      </c>
      <c r="G736" s="52"/>
      <c r="I736" s="51"/>
      <c r="J736" s="22"/>
      <c r="K736" s="296"/>
      <c r="L736" s="20"/>
    </row>
    <row r="737" spans="1:12" ht="15.6">
      <c r="A737" s="70"/>
      <c r="B737" s="52"/>
      <c r="C737" s="52"/>
      <c r="D737" s="52"/>
      <c r="E737" s="47" t="s">
        <v>244</v>
      </c>
      <c r="F737" s="47" t="s">
        <v>560</v>
      </c>
      <c r="G737" s="52"/>
      <c r="I737" s="51"/>
      <c r="J737" s="22"/>
      <c r="K737" s="296"/>
      <c r="L737" s="20"/>
    </row>
    <row r="738" spans="1:12" ht="15.6">
      <c r="A738" s="70"/>
      <c r="B738" s="52"/>
      <c r="C738" s="52"/>
      <c r="D738" s="52"/>
      <c r="E738" s="612" t="s">
        <v>1078</v>
      </c>
      <c r="F738" s="613" t="s">
        <v>1082</v>
      </c>
      <c r="G738" s="52"/>
      <c r="I738" s="51"/>
      <c r="J738" s="22"/>
      <c r="K738" s="296"/>
      <c r="L738" s="20"/>
    </row>
    <row r="739" spans="1:12" ht="15.6">
      <c r="A739" s="70"/>
      <c r="B739" s="52"/>
      <c r="C739" s="52"/>
      <c r="D739" s="52"/>
      <c r="E739" s="612" t="s">
        <v>1079</v>
      </c>
      <c r="F739" s="613" t="s">
        <v>1083</v>
      </c>
      <c r="G739" s="52"/>
      <c r="I739" s="51"/>
      <c r="J739" s="22"/>
      <c r="K739" s="296"/>
      <c r="L739" s="20"/>
    </row>
    <row r="740" spans="1:12" ht="15.6">
      <c r="A740" s="70"/>
      <c r="B740" s="52"/>
      <c r="C740" s="52"/>
      <c r="D740" s="52"/>
      <c r="E740" s="612" t="s">
        <v>1080</v>
      </c>
      <c r="F740" s="613" t="s">
        <v>1084</v>
      </c>
      <c r="G740" s="52"/>
      <c r="I740" s="51"/>
      <c r="J740" s="22"/>
      <c r="K740" s="296"/>
      <c r="L740" s="20"/>
    </row>
    <row r="741" spans="1:12" ht="15.6">
      <c r="A741" s="70"/>
      <c r="B741" s="52"/>
      <c r="C741" s="52"/>
      <c r="D741" s="52"/>
      <c r="E741" s="612" t="s">
        <v>1081</v>
      </c>
      <c r="F741" s="613" t="s">
        <v>1085</v>
      </c>
      <c r="G741" s="52"/>
      <c r="I741" s="51"/>
      <c r="J741" s="22"/>
      <c r="K741" s="296"/>
      <c r="L741" s="20"/>
    </row>
    <row r="742" spans="1:12" ht="15.6">
      <c r="A742" s="70"/>
      <c r="B742" s="52"/>
      <c r="C742" s="52"/>
      <c r="D742" s="52"/>
      <c r="E742" s="52"/>
      <c r="F742" s="52"/>
      <c r="G742" s="52"/>
      <c r="I742" s="51"/>
      <c r="J742" s="86"/>
      <c r="K742" s="296"/>
      <c r="L742" s="20"/>
    </row>
    <row r="743" spans="1:12" ht="15.6">
      <c r="A743" s="70">
        <v>42884</v>
      </c>
      <c r="B743" s="51">
        <v>2000</v>
      </c>
      <c r="C743" s="52"/>
      <c r="D743" s="52"/>
      <c r="E743" s="52"/>
      <c r="F743" s="51" t="s">
        <v>1086</v>
      </c>
      <c r="G743" s="51">
        <v>2244</v>
      </c>
      <c r="H743" s="613">
        <v>2.3180000000000001</v>
      </c>
      <c r="I743" s="51">
        <v>74</v>
      </c>
      <c r="J743" s="51" t="s">
        <v>1220</v>
      </c>
      <c r="K743" s="202" t="s">
        <v>1362</v>
      </c>
      <c r="L743" s="20"/>
    </row>
    <row r="744" spans="1:12" ht="15.6">
      <c r="A744" s="70">
        <v>42885</v>
      </c>
      <c r="B744" s="52"/>
      <c r="C744" s="51">
        <v>2000</v>
      </c>
      <c r="D744" s="52"/>
      <c r="E744" s="52"/>
      <c r="F744" s="51" t="s">
        <v>1087</v>
      </c>
      <c r="G744" s="51">
        <v>1294</v>
      </c>
      <c r="H744" s="613">
        <v>1494</v>
      </c>
      <c r="I744" s="51">
        <v>200</v>
      </c>
      <c r="J744" s="51" t="s">
        <v>1092</v>
      </c>
      <c r="K744" s="202" t="s">
        <v>1247</v>
      </c>
      <c r="L744" s="20"/>
    </row>
    <row r="745" spans="1:12" ht="15.6">
      <c r="A745" s="70">
        <v>42885</v>
      </c>
      <c r="B745" s="52"/>
      <c r="C745" s="50">
        <v>4000</v>
      </c>
      <c r="D745" s="52"/>
      <c r="E745" s="50" t="s">
        <v>1088</v>
      </c>
      <c r="F745" s="50"/>
      <c r="G745" s="50">
        <v>2532</v>
      </c>
      <c r="H745" s="612">
        <v>2652</v>
      </c>
      <c r="I745" s="51">
        <v>120</v>
      </c>
      <c r="J745" s="50" t="s">
        <v>1091</v>
      </c>
      <c r="K745" s="297" t="s">
        <v>1158</v>
      </c>
      <c r="L745" s="20"/>
    </row>
    <row r="746" spans="1:12" ht="15.6">
      <c r="A746" s="70">
        <v>42886</v>
      </c>
      <c r="B746" s="52"/>
      <c r="C746" s="50">
        <v>2000</v>
      </c>
      <c r="D746" s="52"/>
      <c r="E746" s="50">
        <v>0.63</v>
      </c>
      <c r="F746" s="50"/>
      <c r="G746" s="50">
        <v>1260</v>
      </c>
      <c r="H746" s="612"/>
      <c r="I746" s="51">
        <v>20</v>
      </c>
      <c r="J746" s="50" t="s">
        <v>1099</v>
      </c>
      <c r="K746" s="297" t="s">
        <v>1121</v>
      </c>
      <c r="L746" s="20"/>
    </row>
    <row r="747" spans="1:12" ht="15.6">
      <c r="A747" s="70">
        <v>42886</v>
      </c>
      <c r="B747" s="52"/>
      <c r="C747" s="50">
        <v>2000</v>
      </c>
      <c r="D747" s="52"/>
      <c r="E747" s="52"/>
      <c r="F747" s="50" t="s">
        <v>1138</v>
      </c>
      <c r="G747" s="50">
        <v>1266</v>
      </c>
      <c r="H747" s="612">
        <v>1398</v>
      </c>
      <c r="I747" s="51">
        <v>132</v>
      </c>
      <c r="J747" s="41" t="s">
        <v>1100</v>
      </c>
      <c r="K747" s="297" t="s">
        <v>1133</v>
      </c>
      <c r="L747" s="20"/>
    </row>
    <row r="748" spans="1:12" ht="28.2">
      <c r="A748" s="52" t="s">
        <v>1041</v>
      </c>
      <c r="B748" s="52">
        <f>SUM(B684:B747)</f>
        <v>12000</v>
      </c>
      <c r="C748" s="52">
        <f>SUM(C682:C747)</f>
        <v>71500</v>
      </c>
      <c r="D748" s="52"/>
      <c r="E748" s="87">
        <f>SUM(B748:D748)</f>
        <v>83500</v>
      </c>
      <c r="F748" s="84" t="s">
        <v>1089</v>
      </c>
      <c r="G748" s="52"/>
      <c r="I748" s="51">
        <f>SUM(I682:I747)</f>
        <v>3738.5</v>
      </c>
      <c r="J748" s="20"/>
      <c r="K748" s="296"/>
      <c r="L748" s="20"/>
    </row>
    <row r="749" spans="1:12" ht="15.6">
      <c r="A749" s="52"/>
      <c r="B749" s="52"/>
      <c r="C749" s="52"/>
      <c r="D749" s="52"/>
      <c r="E749" s="52"/>
      <c r="F749" s="52"/>
      <c r="G749" s="52"/>
      <c r="I749" s="51"/>
      <c r="J749" s="20"/>
      <c r="K749" s="296"/>
      <c r="L749" s="20"/>
    </row>
    <row r="750" spans="1:12" ht="15.6">
      <c r="A750" s="52"/>
      <c r="B750" s="52"/>
      <c r="C750" s="52"/>
      <c r="D750" s="52"/>
      <c r="E750" s="52"/>
      <c r="F750" s="52"/>
      <c r="G750" s="52"/>
      <c r="I750" s="51"/>
      <c r="J750" s="20"/>
      <c r="K750" s="296"/>
      <c r="L750" s="20"/>
    </row>
    <row r="751" spans="1:12" ht="22.8">
      <c r="A751" s="52"/>
      <c r="B751" s="52"/>
      <c r="C751" s="52"/>
      <c r="D751" s="52"/>
      <c r="E751" s="52"/>
      <c r="F751" s="37">
        <v>2017</v>
      </c>
      <c r="G751" s="52"/>
      <c r="I751" s="51"/>
      <c r="J751" s="20"/>
      <c r="K751" s="296"/>
      <c r="L751" s="20"/>
    </row>
    <row r="752" spans="1:12" ht="24.6">
      <c r="A752" s="52"/>
      <c r="B752" s="52"/>
      <c r="C752" s="52"/>
      <c r="D752" s="52"/>
      <c r="E752" s="82" t="s">
        <v>24</v>
      </c>
      <c r="F752" s="82" t="s">
        <v>24</v>
      </c>
      <c r="G752" s="52"/>
      <c r="I752" s="51"/>
      <c r="J752" s="20"/>
      <c r="K752" s="296"/>
      <c r="L752" s="20"/>
    </row>
    <row r="753" spans="1:12" ht="22.8">
      <c r="A753" s="52"/>
      <c r="B753" s="52"/>
      <c r="C753" s="52"/>
      <c r="D753" s="52"/>
      <c r="E753" s="52"/>
      <c r="F753" s="37"/>
      <c r="G753" s="52"/>
      <c r="I753" s="51"/>
      <c r="J753" s="20"/>
      <c r="K753" s="296"/>
      <c r="L753" s="20"/>
    </row>
    <row r="754" spans="1:12" ht="15.6">
      <c r="A754" s="52"/>
      <c r="B754" s="52"/>
      <c r="C754" s="52"/>
      <c r="D754" s="52"/>
      <c r="E754" s="52"/>
      <c r="F754" s="52"/>
      <c r="G754" s="52"/>
      <c r="I754" s="51"/>
      <c r="J754" s="20"/>
      <c r="K754" s="296"/>
      <c r="L754" s="20"/>
    </row>
    <row r="755" spans="1:12" ht="15.6">
      <c r="A755" s="52"/>
      <c r="B755" s="52"/>
      <c r="C755" s="52"/>
      <c r="D755" s="52"/>
      <c r="E755" s="52" t="s">
        <v>1076</v>
      </c>
      <c r="F755" s="52" t="s">
        <v>1077</v>
      </c>
      <c r="G755" s="52"/>
      <c r="I755" s="51"/>
      <c r="J755" s="20"/>
      <c r="K755" s="296"/>
      <c r="L755" s="20"/>
    </row>
    <row r="756" spans="1:12" ht="15.6">
      <c r="A756" s="52"/>
      <c r="B756" s="52"/>
      <c r="C756" s="52"/>
      <c r="D756" s="52"/>
      <c r="E756" s="47" t="s">
        <v>244</v>
      </c>
      <c r="F756" s="47" t="s">
        <v>560</v>
      </c>
      <c r="G756" s="52"/>
      <c r="I756" s="51"/>
      <c r="J756" s="20"/>
      <c r="K756" s="296"/>
      <c r="L756" s="20"/>
    </row>
    <row r="757" spans="1:12" ht="15.6">
      <c r="A757" s="52"/>
      <c r="B757" s="52"/>
      <c r="C757" s="52"/>
      <c r="D757" s="52"/>
      <c r="E757" s="612" t="s">
        <v>1078</v>
      </c>
      <c r="F757" s="613" t="s">
        <v>1082</v>
      </c>
      <c r="G757" s="52"/>
      <c r="I757" s="51"/>
      <c r="J757" s="20"/>
      <c r="K757" s="296"/>
      <c r="L757" s="20"/>
    </row>
    <row r="758" spans="1:12" ht="15.6">
      <c r="A758" s="52"/>
      <c r="B758" s="52"/>
      <c r="C758" s="52"/>
      <c r="D758" s="52"/>
      <c r="E758" s="612" t="s">
        <v>1079</v>
      </c>
      <c r="F758" s="613" t="s">
        <v>1083</v>
      </c>
      <c r="G758" s="52"/>
      <c r="I758" s="51"/>
      <c r="J758" s="20"/>
      <c r="K758" s="296"/>
      <c r="L758" s="20"/>
    </row>
    <row r="759" spans="1:12" ht="15.6">
      <c r="A759" s="52"/>
      <c r="B759" s="52"/>
      <c r="C759" s="52"/>
      <c r="D759" s="52"/>
      <c r="E759" s="612" t="s">
        <v>1080</v>
      </c>
      <c r="F759" s="613" t="s">
        <v>1084</v>
      </c>
      <c r="G759" s="52"/>
      <c r="I759" s="51"/>
      <c r="J759" s="20"/>
      <c r="K759" s="296"/>
      <c r="L759" s="20"/>
    </row>
    <row r="760" spans="1:12" ht="15.6">
      <c r="A760" s="52"/>
      <c r="B760" s="52"/>
      <c r="C760" s="52"/>
      <c r="D760" s="52"/>
      <c r="E760" s="612" t="s">
        <v>1081</v>
      </c>
      <c r="F760" s="613" t="s">
        <v>1085</v>
      </c>
      <c r="G760" s="52"/>
      <c r="I760" s="51"/>
      <c r="J760" s="20"/>
      <c r="K760" s="296"/>
      <c r="L760" s="20"/>
    </row>
    <row r="761" spans="1:12" ht="15.6">
      <c r="A761" s="52"/>
      <c r="B761" s="52"/>
      <c r="C761" s="52"/>
      <c r="D761" s="52"/>
      <c r="E761" s="52"/>
      <c r="F761" s="52"/>
      <c r="G761" s="52"/>
      <c r="I761" s="51"/>
      <c r="J761" s="20"/>
      <c r="K761" s="296"/>
      <c r="L761" s="20"/>
    </row>
    <row r="762" spans="1:12" ht="15.6">
      <c r="A762" s="70">
        <v>42887</v>
      </c>
      <c r="B762" s="52"/>
      <c r="C762" s="51">
        <v>2000</v>
      </c>
      <c r="D762" s="52"/>
      <c r="E762" s="52"/>
      <c r="F762" s="51" t="s">
        <v>1095</v>
      </c>
      <c r="G762" s="51">
        <v>1294</v>
      </c>
      <c r="H762" s="613">
        <v>1374</v>
      </c>
      <c r="I762" s="51">
        <v>80</v>
      </c>
      <c r="J762" s="69" t="s">
        <v>1096</v>
      </c>
      <c r="K762" s="202" t="s">
        <v>1252</v>
      </c>
      <c r="L762" s="20"/>
    </row>
    <row r="763" spans="1:12" ht="15.6">
      <c r="A763" s="70">
        <v>42887</v>
      </c>
      <c r="B763" s="50">
        <v>1000</v>
      </c>
      <c r="C763" s="52"/>
      <c r="D763" s="52"/>
      <c r="E763" s="50" t="s">
        <v>1097</v>
      </c>
      <c r="F763" s="52"/>
      <c r="G763" s="50">
        <v>1107</v>
      </c>
      <c r="H763" s="612">
        <v>1167</v>
      </c>
      <c r="I763" s="51">
        <v>60</v>
      </c>
      <c r="J763" s="41" t="s">
        <v>1098</v>
      </c>
      <c r="K763" s="297" t="s">
        <v>55</v>
      </c>
      <c r="L763" s="20"/>
    </row>
    <row r="764" spans="1:12" ht="15.6">
      <c r="A764" s="70"/>
      <c r="B764" s="52"/>
      <c r="C764" s="52"/>
      <c r="D764" s="52"/>
      <c r="E764" s="52"/>
      <c r="F764" s="52"/>
      <c r="G764" s="52"/>
      <c r="I764" s="51"/>
      <c r="J764" s="20"/>
      <c r="K764" s="296"/>
      <c r="L764" s="20"/>
    </row>
    <row r="765" spans="1:12" ht="15.6">
      <c r="A765" s="52"/>
      <c r="B765" s="52"/>
      <c r="C765" s="52"/>
      <c r="D765" s="52"/>
      <c r="E765" s="52" t="s">
        <v>1103</v>
      </c>
      <c r="F765" s="52" t="s">
        <v>1104</v>
      </c>
      <c r="G765" s="52"/>
      <c r="I765" s="51"/>
      <c r="J765" s="20"/>
      <c r="K765" s="296"/>
      <c r="L765" s="20"/>
    </row>
    <row r="766" spans="1:12" ht="15.6">
      <c r="A766" s="52"/>
      <c r="B766" s="52"/>
      <c r="C766" s="52"/>
      <c r="D766" s="52"/>
      <c r="E766" s="47" t="s">
        <v>244</v>
      </c>
      <c r="F766" s="47" t="s">
        <v>560</v>
      </c>
      <c r="G766" s="52"/>
      <c r="I766" s="51"/>
      <c r="J766" s="20"/>
      <c r="K766" s="296"/>
      <c r="L766" s="20"/>
    </row>
    <row r="767" spans="1:12" ht="15.6">
      <c r="A767" s="52"/>
      <c r="B767" s="52"/>
      <c r="C767" s="52"/>
      <c r="D767" s="52"/>
      <c r="E767" s="612" t="s">
        <v>1106</v>
      </c>
      <c r="F767" s="613" t="s">
        <v>1107</v>
      </c>
      <c r="G767" s="52"/>
      <c r="I767" s="51"/>
      <c r="J767" s="20"/>
      <c r="K767" s="296"/>
      <c r="L767" s="20"/>
    </row>
    <row r="768" spans="1:12" ht="15.6">
      <c r="A768" s="52"/>
      <c r="B768" s="52"/>
      <c r="C768" s="52"/>
      <c r="D768" s="52"/>
      <c r="E768" s="612" t="s">
        <v>1108</v>
      </c>
      <c r="F768" s="613" t="s">
        <v>1109</v>
      </c>
      <c r="G768" s="52"/>
      <c r="J768" s="20"/>
      <c r="K768" s="296"/>
      <c r="L768" s="20"/>
    </row>
    <row r="769" spans="1:12" ht="15.6">
      <c r="A769" s="52"/>
      <c r="B769" s="52"/>
      <c r="C769" s="52"/>
      <c r="D769" s="52"/>
      <c r="E769" s="612" t="s">
        <v>1110</v>
      </c>
      <c r="F769" s="613" t="s">
        <v>1111</v>
      </c>
      <c r="G769" s="52"/>
      <c r="I769" s="51"/>
      <c r="J769" s="20"/>
      <c r="K769" s="296"/>
      <c r="L769" s="20"/>
    </row>
    <row r="770" spans="1:12" ht="15.6">
      <c r="A770" s="52"/>
      <c r="B770" s="52"/>
      <c r="C770" s="52"/>
      <c r="D770" s="52"/>
      <c r="E770" s="612" t="s">
        <v>1113</v>
      </c>
      <c r="F770" s="613" t="s">
        <v>1112</v>
      </c>
      <c r="G770" s="52"/>
      <c r="I770" s="51"/>
      <c r="J770" s="20"/>
      <c r="K770" s="296"/>
      <c r="L770" s="20"/>
    </row>
    <row r="771" spans="1:12" ht="15.6">
      <c r="A771" s="52"/>
      <c r="B771" s="52"/>
      <c r="C771" s="52"/>
      <c r="D771" s="52"/>
      <c r="E771" s="52"/>
      <c r="F771" s="52"/>
      <c r="G771" s="52"/>
      <c r="I771" s="51"/>
      <c r="J771" s="20"/>
      <c r="K771" s="296"/>
      <c r="L771" s="20"/>
    </row>
    <row r="772" spans="1:12" ht="15.6">
      <c r="A772" s="70">
        <v>42891</v>
      </c>
      <c r="B772" s="52"/>
      <c r="C772" s="50">
        <v>5000</v>
      </c>
      <c r="D772" s="52"/>
      <c r="E772" s="50" t="s">
        <v>1116</v>
      </c>
      <c r="F772" s="50"/>
      <c r="G772" s="50">
        <v>3060</v>
      </c>
      <c r="H772" s="612">
        <v>3295</v>
      </c>
      <c r="I772" s="51">
        <v>235</v>
      </c>
      <c r="J772" s="50" t="s">
        <v>1093</v>
      </c>
      <c r="K772" s="297" t="s">
        <v>1151</v>
      </c>
      <c r="L772" s="20"/>
    </row>
    <row r="773" spans="1:12" ht="15.6">
      <c r="A773" s="70">
        <v>42891</v>
      </c>
      <c r="B773" s="52"/>
      <c r="C773" s="50">
        <v>10000</v>
      </c>
      <c r="D773" s="52"/>
      <c r="E773" s="50">
        <v>0.60399999999999998</v>
      </c>
      <c r="F773" s="52"/>
      <c r="G773" s="50">
        <v>6040</v>
      </c>
      <c r="H773" s="50">
        <v>6040</v>
      </c>
      <c r="I773" s="51">
        <v>100</v>
      </c>
      <c r="J773" s="41" t="s">
        <v>1105</v>
      </c>
      <c r="K773" s="297" t="s">
        <v>1151</v>
      </c>
      <c r="L773" s="20"/>
    </row>
    <row r="774" spans="1:12" ht="15.6">
      <c r="A774" s="70">
        <v>42888</v>
      </c>
      <c r="B774" s="52"/>
      <c r="C774" s="51">
        <v>2000</v>
      </c>
      <c r="D774" s="52"/>
      <c r="E774" s="52"/>
      <c r="F774" s="51" t="s">
        <v>1114</v>
      </c>
      <c r="G774" s="51">
        <v>1252</v>
      </c>
      <c r="H774" s="613">
        <v>1358</v>
      </c>
      <c r="I774" s="51">
        <v>106</v>
      </c>
      <c r="J774" s="69" t="s">
        <v>1101</v>
      </c>
      <c r="K774" s="202" t="s">
        <v>1302</v>
      </c>
      <c r="L774" s="20"/>
    </row>
    <row r="775" spans="1:12" ht="15.6">
      <c r="A775" s="70">
        <v>42888</v>
      </c>
      <c r="B775" s="52"/>
      <c r="C775" s="51">
        <v>1000</v>
      </c>
      <c r="D775" s="52"/>
      <c r="E775" s="52"/>
      <c r="F775" s="51" t="s">
        <v>1115</v>
      </c>
      <c r="G775" s="51">
        <v>626</v>
      </c>
      <c r="H775" s="613">
        <v>739</v>
      </c>
      <c r="I775" s="51">
        <v>113</v>
      </c>
      <c r="J775" s="69" t="s">
        <v>1102</v>
      </c>
      <c r="K775" s="202" t="s">
        <v>1291</v>
      </c>
      <c r="L775" s="20"/>
    </row>
    <row r="776" spans="1:12" ht="15.6">
      <c r="A776" s="70">
        <v>42892</v>
      </c>
      <c r="B776" s="51">
        <v>1000</v>
      </c>
      <c r="C776" s="52"/>
      <c r="D776" s="52"/>
      <c r="E776" s="52"/>
      <c r="F776" s="51" t="s">
        <v>1117</v>
      </c>
      <c r="G776" s="51">
        <v>1100</v>
      </c>
      <c r="H776" s="613">
        <v>1107</v>
      </c>
      <c r="I776" s="51">
        <v>7</v>
      </c>
      <c r="J776" s="69" t="s">
        <v>1124</v>
      </c>
      <c r="K776" s="202" t="s">
        <v>55</v>
      </c>
      <c r="L776" s="20"/>
    </row>
    <row r="777" spans="1:12" ht="15.6">
      <c r="A777" s="70">
        <v>42892</v>
      </c>
      <c r="B777" s="52"/>
      <c r="C777" s="51">
        <v>5000</v>
      </c>
      <c r="D777" s="52"/>
      <c r="E777" s="52"/>
      <c r="F777" s="51">
        <v>0.622</v>
      </c>
      <c r="G777" s="51">
        <v>3110</v>
      </c>
      <c r="H777" s="536"/>
      <c r="I777" s="51">
        <v>50</v>
      </c>
      <c r="J777" s="69" t="s">
        <v>1125</v>
      </c>
      <c r="K777" s="202" t="s">
        <v>55</v>
      </c>
      <c r="L777" s="20"/>
    </row>
    <row r="778" spans="1:12" ht="15.6">
      <c r="A778" s="70">
        <v>42893</v>
      </c>
      <c r="B778" s="52"/>
      <c r="C778" s="51">
        <v>1000</v>
      </c>
      <c r="D778" s="52"/>
      <c r="E778" s="52"/>
      <c r="F778" s="51" t="s">
        <v>1118</v>
      </c>
      <c r="G778" s="51">
        <v>626</v>
      </c>
      <c r="H778" s="613">
        <v>676</v>
      </c>
      <c r="I778" s="51">
        <v>50</v>
      </c>
      <c r="J778" s="69" t="s">
        <v>1119</v>
      </c>
      <c r="K778" s="202" t="s">
        <v>1258</v>
      </c>
      <c r="L778" s="20"/>
    </row>
    <row r="779" spans="1:12" ht="15.6">
      <c r="A779" s="70">
        <v>42893</v>
      </c>
      <c r="B779" s="52"/>
      <c r="C779" s="51">
        <v>2000</v>
      </c>
      <c r="D779" s="52"/>
      <c r="E779" s="52"/>
      <c r="F779" s="51" t="s">
        <v>1118</v>
      </c>
      <c r="G779" s="51">
        <v>1252</v>
      </c>
      <c r="H779" s="613">
        <v>1352</v>
      </c>
      <c r="I779" s="51">
        <v>100</v>
      </c>
      <c r="J779" s="69" t="s">
        <v>1123</v>
      </c>
      <c r="K779" s="202" t="s">
        <v>1333</v>
      </c>
      <c r="L779" s="20"/>
    </row>
    <row r="780" spans="1:12" ht="15.6">
      <c r="A780" s="70">
        <v>42893</v>
      </c>
      <c r="B780" s="52"/>
      <c r="C780" s="50">
        <v>5000</v>
      </c>
      <c r="D780" s="50"/>
      <c r="E780" s="50" t="s">
        <v>1126</v>
      </c>
      <c r="F780" s="52"/>
      <c r="G780" s="50">
        <v>3060</v>
      </c>
      <c r="H780" s="612">
        <v>3085</v>
      </c>
      <c r="I780" s="51">
        <v>25</v>
      </c>
      <c r="J780" s="41" t="s">
        <v>1127</v>
      </c>
      <c r="K780" s="297" t="s">
        <v>1218</v>
      </c>
      <c r="L780" s="20"/>
    </row>
    <row r="781" spans="1:12" ht="15.6">
      <c r="A781" s="70">
        <v>42894</v>
      </c>
      <c r="B781" s="52"/>
      <c r="C781" s="51">
        <v>1000</v>
      </c>
      <c r="D781" s="52"/>
      <c r="E781" s="52"/>
      <c r="F781" s="51" t="s">
        <v>1115</v>
      </c>
      <c r="G781" s="51">
        <v>626</v>
      </c>
      <c r="H781" s="613">
        <v>739</v>
      </c>
      <c r="I781" s="51">
        <v>113</v>
      </c>
      <c r="J781" s="69" t="s">
        <v>1128</v>
      </c>
      <c r="K781" s="202" t="s">
        <v>1259</v>
      </c>
      <c r="L781" s="20"/>
    </row>
    <row r="782" spans="1:12" ht="15.6">
      <c r="A782" s="70">
        <v>42894</v>
      </c>
      <c r="B782" s="52"/>
      <c r="C782" s="51">
        <v>1000</v>
      </c>
      <c r="D782" s="52"/>
      <c r="E782" s="52"/>
      <c r="F782" s="51" t="s">
        <v>1129</v>
      </c>
      <c r="G782" s="51">
        <v>626</v>
      </c>
      <c r="H782" s="613">
        <v>719</v>
      </c>
      <c r="I782" s="51">
        <v>93</v>
      </c>
      <c r="J782" s="69" t="s">
        <v>1130</v>
      </c>
      <c r="K782" s="202" t="s">
        <v>1301</v>
      </c>
      <c r="L782" s="20"/>
    </row>
    <row r="783" spans="1:12" ht="15.6">
      <c r="A783" s="70"/>
      <c r="B783" s="52"/>
      <c r="C783" s="47"/>
      <c r="D783" s="47"/>
      <c r="E783" s="47"/>
      <c r="F783" s="47"/>
      <c r="G783" s="47"/>
      <c r="H783" s="633"/>
      <c r="J783" s="22"/>
      <c r="K783" s="296"/>
      <c r="L783" s="20"/>
    </row>
    <row r="784" spans="1:12" ht="15.6">
      <c r="A784" s="52"/>
      <c r="B784" s="52"/>
      <c r="C784" s="52"/>
      <c r="D784" s="52"/>
      <c r="E784" s="52" t="s">
        <v>1134</v>
      </c>
      <c r="F784" s="52" t="s">
        <v>1135</v>
      </c>
      <c r="G784" s="52"/>
      <c r="I784" s="51"/>
      <c r="J784" s="20"/>
      <c r="K784" s="296"/>
      <c r="L784" s="20"/>
    </row>
    <row r="785" spans="1:12" ht="15.6">
      <c r="A785" s="52"/>
      <c r="B785" s="52"/>
      <c r="C785" s="52"/>
      <c r="D785" s="52"/>
      <c r="E785" s="47" t="s">
        <v>244</v>
      </c>
      <c r="F785" s="47" t="s">
        <v>560</v>
      </c>
      <c r="G785" s="52"/>
      <c r="I785" s="51"/>
      <c r="J785" s="20"/>
      <c r="K785" s="296"/>
      <c r="L785" s="20"/>
    </row>
    <row r="786" spans="1:12" ht="15.6">
      <c r="A786" s="52"/>
      <c r="B786" s="52"/>
      <c r="C786" s="52"/>
      <c r="D786" s="52"/>
      <c r="E786" s="612" t="s">
        <v>1139</v>
      </c>
      <c r="F786" s="613" t="s">
        <v>1143</v>
      </c>
      <c r="G786" s="52"/>
      <c r="I786" s="51"/>
      <c r="J786" s="20"/>
      <c r="K786" s="296"/>
      <c r="L786" s="20"/>
    </row>
    <row r="787" spans="1:12" ht="15.6">
      <c r="A787" s="52"/>
      <c r="B787" s="52"/>
      <c r="C787" s="52"/>
      <c r="D787" s="52"/>
      <c r="E787" s="612" t="s">
        <v>1140</v>
      </c>
      <c r="F787" s="613" t="s">
        <v>1144</v>
      </c>
      <c r="G787" s="52"/>
      <c r="I787" s="51"/>
      <c r="J787" s="20"/>
      <c r="K787" s="296"/>
      <c r="L787" s="20"/>
    </row>
    <row r="788" spans="1:12" ht="15.6">
      <c r="A788" s="52"/>
      <c r="B788" s="52"/>
      <c r="C788" s="52"/>
      <c r="D788" s="52"/>
      <c r="E788" s="612" t="s">
        <v>1141</v>
      </c>
      <c r="F788" s="613" t="s">
        <v>1145</v>
      </c>
      <c r="G788" s="52"/>
      <c r="I788" s="51"/>
      <c r="J788" s="20"/>
      <c r="K788" s="296"/>
      <c r="L788" s="20"/>
    </row>
    <row r="789" spans="1:12" ht="15.6">
      <c r="A789" s="52"/>
      <c r="B789" s="52"/>
      <c r="C789" s="52"/>
      <c r="D789" s="52"/>
      <c r="E789" s="612" t="s">
        <v>1142</v>
      </c>
      <c r="F789" s="613" t="s">
        <v>1146</v>
      </c>
      <c r="G789" s="52"/>
      <c r="I789" s="51"/>
      <c r="J789" s="20"/>
      <c r="K789" s="296"/>
      <c r="L789" s="20"/>
    </row>
    <row r="790" spans="1:12" ht="15.6">
      <c r="A790" s="70"/>
      <c r="B790" s="52"/>
      <c r="C790" s="52"/>
      <c r="D790" s="52"/>
      <c r="E790" s="52"/>
      <c r="F790" s="52"/>
      <c r="G790" s="52"/>
      <c r="I790" s="51"/>
      <c r="J790" s="20"/>
      <c r="K790" s="296"/>
      <c r="L790" s="20"/>
    </row>
    <row r="791" spans="1:12" ht="15.6">
      <c r="A791" s="52"/>
      <c r="B791" s="52"/>
      <c r="C791" s="52"/>
      <c r="D791" s="52"/>
      <c r="E791" s="52"/>
      <c r="F791" s="52"/>
      <c r="G791" s="52"/>
      <c r="I791" s="51"/>
      <c r="J791" s="20"/>
      <c r="K791" s="296"/>
      <c r="L791" s="20"/>
    </row>
    <row r="792" spans="1:12" ht="15.6">
      <c r="A792" s="70">
        <v>42898</v>
      </c>
      <c r="B792" s="52"/>
      <c r="C792" s="51">
        <v>1000</v>
      </c>
      <c r="D792" s="52"/>
      <c r="E792" s="52"/>
      <c r="F792" s="51" t="s">
        <v>1148</v>
      </c>
      <c r="G792" s="51">
        <v>608</v>
      </c>
      <c r="H792" s="613">
        <v>664</v>
      </c>
      <c r="I792" s="51">
        <v>56</v>
      </c>
      <c r="J792" s="69" t="s">
        <v>1155</v>
      </c>
      <c r="K792" s="202" t="s">
        <v>1440</v>
      </c>
      <c r="L792" s="20"/>
    </row>
    <row r="793" spans="1:12" ht="15.6">
      <c r="A793" s="70">
        <v>42898</v>
      </c>
      <c r="B793" s="51">
        <v>1000</v>
      </c>
      <c r="C793" s="52"/>
      <c r="D793" s="52"/>
      <c r="E793" s="52"/>
      <c r="F793" s="51" t="s">
        <v>1149</v>
      </c>
      <c r="G793" s="51">
        <v>1080</v>
      </c>
      <c r="H793" s="613">
        <v>1139</v>
      </c>
      <c r="I793" s="51">
        <v>59</v>
      </c>
      <c r="J793" s="69" t="s">
        <v>1136</v>
      </c>
      <c r="K793" s="202" t="s">
        <v>55</v>
      </c>
      <c r="L793" s="20"/>
    </row>
    <row r="794" spans="1:12" ht="15.6">
      <c r="A794" s="70">
        <v>42898</v>
      </c>
      <c r="B794" s="52"/>
      <c r="C794" s="51">
        <v>1000</v>
      </c>
      <c r="D794" s="52"/>
      <c r="E794" s="52"/>
      <c r="F794" s="51" t="s">
        <v>1147</v>
      </c>
      <c r="G794" s="51">
        <v>608</v>
      </c>
      <c r="H794" s="613">
        <v>664</v>
      </c>
      <c r="I794" s="51">
        <v>56</v>
      </c>
      <c r="J794" s="69" t="s">
        <v>1136</v>
      </c>
      <c r="K794" s="202" t="s">
        <v>55</v>
      </c>
      <c r="L794" s="20"/>
    </row>
    <row r="795" spans="1:12" ht="15.6">
      <c r="A795" s="70">
        <v>42898</v>
      </c>
      <c r="B795" s="52"/>
      <c r="C795" s="51">
        <v>1000</v>
      </c>
      <c r="D795" s="52"/>
      <c r="E795" s="52"/>
      <c r="F795" s="51" t="s">
        <v>1147</v>
      </c>
      <c r="G795" s="51">
        <v>608</v>
      </c>
      <c r="H795" s="613">
        <v>664</v>
      </c>
      <c r="I795" s="51">
        <v>56</v>
      </c>
      <c r="J795" s="69" t="s">
        <v>1137</v>
      </c>
      <c r="K795" s="202" t="s">
        <v>55</v>
      </c>
      <c r="L795" s="20"/>
    </row>
    <row r="796" spans="1:12" ht="15.6">
      <c r="A796" s="70">
        <v>42898</v>
      </c>
      <c r="B796" s="52"/>
      <c r="C796" s="51">
        <v>3000</v>
      </c>
      <c r="D796" s="52"/>
      <c r="E796" s="52"/>
      <c r="F796" s="51" t="s">
        <v>1147</v>
      </c>
      <c r="G796" s="51">
        <v>1824</v>
      </c>
      <c r="H796" s="613">
        <v>1992</v>
      </c>
      <c r="I796" s="51">
        <v>168</v>
      </c>
      <c r="J796" s="69" t="s">
        <v>1156</v>
      </c>
      <c r="K796" s="202" t="s">
        <v>1310</v>
      </c>
      <c r="L796" s="20"/>
    </row>
    <row r="797" spans="1:12" ht="15.6">
      <c r="A797" s="70">
        <v>42899</v>
      </c>
      <c r="B797" s="52"/>
      <c r="C797" s="51">
        <v>3000</v>
      </c>
      <c r="D797" s="52"/>
      <c r="E797" s="52"/>
      <c r="F797" s="51" t="s">
        <v>1150</v>
      </c>
      <c r="G797" s="51">
        <v>1824</v>
      </c>
      <c r="H797" s="613">
        <v>1944</v>
      </c>
      <c r="I797" s="51">
        <v>120</v>
      </c>
      <c r="J797" s="69" t="s">
        <v>1157</v>
      </c>
      <c r="K797" s="202" t="s">
        <v>12</v>
      </c>
      <c r="L797" s="20"/>
    </row>
    <row r="798" spans="1:12" ht="15.6">
      <c r="A798" s="70">
        <v>42899</v>
      </c>
      <c r="B798" s="52"/>
      <c r="C798" s="51">
        <v>7000</v>
      </c>
      <c r="D798" s="52"/>
      <c r="E798" s="52"/>
      <c r="F798" s="51" t="s">
        <v>1152</v>
      </c>
      <c r="G798" s="51">
        <v>4256</v>
      </c>
      <c r="H798" s="613">
        <v>4291</v>
      </c>
      <c r="I798" s="51">
        <v>35</v>
      </c>
      <c r="J798" s="69" t="s">
        <v>1164</v>
      </c>
      <c r="K798" s="202" t="s">
        <v>12</v>
      </c>
      <c r="L798" s="20"/>
    </row>
    <row r="799" spans="1:12" ht="15.6">
      <c r="A799" s="70">
        <v>42899</v>
      </c>
      <c r="B799" s="51">
        <v>7000</v>
      </c>
      <c r="C799" s="52"/>
      <c r="D799" s="52"/>
      <c r="E799" s="52"/>
      <c r="F799" s="51" t="s">
        <v>1153</v>
      </c>
      <c r="G799" s="51">
        <v>7560</v>
      </c>
      <c r="H799" s="613">
        <v>7623</v>
      </c>
      <c r="I799" s="51">
        <v>63</v>
      </c>
      <c r="J799" s="69" t="s">
        <v>1164</v>
      </c>
      <c r="K799" s="202" t="s">
        <v>12</v>
      </c>
      <c r="L799" s="20"/>
    </row>
    <row r="800" spans="1:12" ht="15.6">
      <c r="A800" s="70">
        <v>42899</v>
      </c>
      <c r="B800" s="52"/>
      <c r="C800" s="52"/>
      <c r="D800" s="51">
        <v>2000</v>
      </c>
      <c r="E800" s="52"/>
      <c r="F800" s="51" t="s">
        <v>1154</v>
      </c>
      <c r="G800" s="51">
        <v>2694</v>
      </c>
      <c r="H800" s="613">
        <v>2704</v>
      </c>
      <c r="I800" s="51">
        <v>10</v>
      </c>
      <c r="J800" s="69" t="s">
        <v>1164</v>
      </c>
      <c r="K800" s="202" t="s">
        <v>12</v>
      </c>
      <c r="L800" s="20"/>
    </row>
    <row r="801" spans="1:12" ht="15.6">
      <c r="A801" s="70">
        <v>42899</v>
      </c>
      <c r="B801" s="50">
        <v>1500</v>
      </c>
      <c r="C801" s="52"/>
      <c r="D801" s="52"/>
      <c r="E801" s="50" t="s">
        <v>1159</v>
      </c>
      <c r="F801" s="52"/>
      <c r="G801" s="50">
        <v>1597.5</v>
      </c>
      <c r="H801" s="612">
        <v>1702.5</v>
      </c>
      <c r="I801" s="51">
        <v>105</v>
      </c>
      <c r="J801" s="41" t="s">
        <v>1165</v>
      </c>
      <c r="K801" s="297" t="s">
        <v>1194</v>
      </c>
      <c r="L801" s="20"/>
    </row>
    <row r="802" spans="1:12" ht="15.6">
      <c r="A802" s="70">
        <v>42899</v>
      </c>
      <c r="B802" s="52"/>
      <c r="C802" s="50">
        <v>1000</v>
      </c>
      <c r="D802" s="52"/>
      <c r="E802" s="50" t="s">
        <v>1160</v>
      </c>
      <c r="F802" s="52"/>
      <c r="G802" s="50">
        <v>594</v>
      </c>
      <c r="H802" s="612">
        <v>660</v>
      </c>
      <c r="I802" s="51">
        <v>66</v>
      </c>
      <c r="J802" s="41" t="s">
        <v>1166</v>
      </c>
      <c r="K802" s="297" t="s">
        <v>1196</v>
      </c>
      <c r="L802" s="20"/>
    </row>
    <row r="803" spans="1:12" ht="15.6">
      <c r="A803" s="52"/>
      <c r="B803" s="52"/>
      <c r="C803" s="52"/>
      <c r="D803" s="52"/>
      <c r="E803" s="52"/>
      <c r="F803" s="52"/>
      <c r="G803" s="52"/>
      <c r="I803" s="51"/>
      <c r="J803" s="20"/>
      <c r="K803" s="296"/>
      <c r="L803" s="20"/>
    </row>
    <row r="804" spans="1:12" ht="15.6">
      <c r="A804" s="52"/>
      <c r="B804" s="52"/>
      <c r="C804" s="52"/>
      <c r="D804" s="52"/>
      <c r="E804" s="52"/>
      <c r="F804" s="52"/>
      <c r="G804" s="52"/>
      <c r="I804" s="51"/>
      <c r="J804" s="20"/>
      <c r="K804" s="296"/>
      <c r="L804" s="20"/>
    </row>
    <row r="805" spans="1:12" ht="15.6">
      <c r="A805" s="52"/>
      <c r="B805" s="52"/>
      <c r="C805" s="52"/>
      <c r="D805" s="52"/>
      <c r="E805" s="52"/>
      <c r="F805" s="52"/>
      <c r="G805" s="52"/>
      <c r="I805" s="51"/>
      <c r="J805" s="20"/>
      <c r="K805" s="296"/>
      <c r="L805" s="20"/>
    </row>
    <row r="806" spans="1:12" ht="15.6">
      <c r="A806" s="52"/>
      <c r="B806" s="52"/>
      <c r="C806" s="52"/>
      <c r="D806" s="52"/>
      <c r="E806" s="52" t="s">
        <v>1161</v>
      </c>
      <c r="F806" s="52" t="s">
        <v>1162</v>
      </c>
      <c r="G806" s="52"/>
      <c r="I806" s="51"/>
      <c r="J806" s="20"/>
      <c r="K806" s="296"/>
      <c r="L806" s="20"/>
    </row>
    <row r="807" spans="1:12" ht="15.6">
      <c r="A807" s="52"/>
      <c r="B807" s="52"/>
      <c r="C807" s="52"/>
      <c r="D807" s="52"/>
      <c r="E807" s="47" t="s">
        <v>244</v>
      </c>
      <c r="F807" s="47" t="s">
        <v>560</v>
      </c>
      <c r="G807" s="52"/>
      <c r="I807" s="51"/>
      <c r="J807" s="20"/>
      <c r="K807" s="296"/>
      <c r="L807" s="20"/>
    </row>
    <row r="808" spans="1:12" ht="15.6">
      <c r="A808" s="52"/>
      <c r="B808" s="52"/>
      <c r="C808" s="52"/>
      <c r="D808" s="52"/>
      <c r="E808" s="612" t="s">
        <v>1170</v>
      </c>
      <c r="F808" s="613" t="s">
        <v>1171</v>
      </c>
      <c r="G808" s="52"/>
      <c r="I808" s="51"/>
      <c r="J808" s="20"/>
      <c r="K808" s="296"/>
      <c r="L808" s="20"/>
    </row>
    <row r="809" spans="1:12" ht="15.6">
      <c r="A809" s="52"/>
      <c r="B809" s="52"/>
      <c r="C809" s="52"/>
      <c r="D809" s="52"/>
      <c r="E809" s="612" t="s">
        <v>1172</v>
      </c>
      <c r="F809" s="613" t="s">
        <v>1173</v>
      </c>
      <c r="G809" s="52"/>
      <c r="I809" s="51"/>
      <c r="J809" s="20"/>
      <c r="K809" s="296"/>
      <c r="L809" s="20"/>
    </row>
    <row r="810" spans="1:12" ht="15.6">
      <c r="A810" s="52"/>
      <c r="B810" s="52"/>
      <c r="C810" s="52"/>
      <c r="D810" s="52"/>
      <c r="E810" s="612" t="s">
        <v>1174</v>
      </c>
      <c r="F810" s="613" t="s">
        <v>1175</v>
      </c>
      <c r="G810" s="52"/>
      <c r="I810" s="51"/>
      <c r="J810" s="20"/>
      <c r="K810" s="296"/>
      <c r="L810" s="20"/>
    </row>
    <row r="811" spans="1:12" ht="15.6">
      <c r="A811" s="52"/>
      <c r="B811" s="52"/>
      <c r="C811" s="52"/>
      <c r="D811" s="52"/>
      <c r="E811" s="612" t="s">
        <v>1176</v>
      </c>
      <c r="F811" s="613" t="s">
        <v>1177</v>
      </c>
      <c r="G811" s="52"/>
      <c r="I811" s="51"/>
      <c r="J811" s="20"/>
      <c r="K811" s="296"/>
      <c r="L811" s="20"/>
    </row>
    <row r="812" spans="1:12" ht="15.6">
      <c r="A812" s="52"/>
      <c r="B812" s="52"/>
      <c r="C812" s="52"/>
      <c r="D812" s="52"/>
      <c r="E812" s="52"/>
      <c r="F812" s="52"/>
      <c r="G812" s="52"/>
      <c r="I812" s="51"/>
      <c r="J812" s="20"/>
      <c r="K812" s="296"/>
      <c r="L812" s="20"/>
    </row>
    <row r="813" spans="1:12" ht="15.6">
      <c r="A813" s="70">
        <v>42900</v>
      </c>
      <c r="B813" s="50">
        <v>1500</v>
      </c>
      <c r="C813" s="52"/>
      <c r="D813" s="52"/>
      <c r="E813" s="50" t="s">
        <v>1178</v>
      </c>
      <c r="F813" s="52"/>
      <c r="G813" s="50">
        <v>1594.5</v>
      </c>
      <c r="H813" s="612">
        <v>1614</v>
      </c>
      <c r="I813" s="51">
        <v>19.5</v>
      </c>
      <c r="J813" s="41" t="s">
        <v>1163</v>
      </c>
      <c r="K813" s="297" t="s">
        <v>1219</v>
      </c>
      <c r="L813" s="20"/>
    </row>
    <row r="814" spans="1:12" ht="15.6">
      <c r="A814" s="70">
        <v>42902</v>
      </c>
      <c r="B814" s="52"/>
      <c r="C814" s="50">
        <v>5000</v>
      </c>
      <c r="D814" s="52"/>
      <c r="E814" s="50" t="s">
        <v>1179</v>
      </c>
      <c r="F814" s="52"/>
      <c r="G814" s="50">
        <v>2960</v>
      </c>
      <c r="H814" s="612">
        <v>3170</v>
      </c>
      <c r="I814" s="51">
        <v>210</v>
      </c>
      <c r="J814" s="41" t="s">
        <v>1168</v>
      </c>
      <c r="K814" s="297" t="s">
        <v>1231</v>
      </c>
      <c r="L814" s="20"/>
    </row>
    <row r="815" spans="1:12" ht="15.6">
      <c r="A815" s="70">
        <v>42902</v>
      </c>
      <c r="B815" s="52"/>
      <c r="C815" s="51">
        <v>2000</v>
      </c>
      <c r="D815" s="52"/>
      <c r="E815" s="52"/>
      <c r="F815" s="51" t="s">
        <v>1180</v>
      </c>
      <c r="G815" s="51">
        <v>1214</v>
      </c>
      <c r="H815" s="613">
        <v>1508</v>
      </c>
      <c r="I815" s="51">
        <v>294</v>
      </c>
      <c r="J815" s="69" t="s">
        <v>1183</v>
      </c>
      <c r="K815" s="202" t="s">
        <v>55</v>
      </c>
      <c r="L815" s="20"/>
    </row>
    <row r="816" spans="1:12" ht="15.6">
      <c r="A816" s="70">
        <v>42902</v>
      </c>
      <c r="B816" s="52"/>
      <c r="C816" s="51">
        <v>2000</v>
      </c>
      <c r="D816" s="52"/>
      <c r="E816" s="52"/>
      <c r="F816" s="51" t="s">
        <v>1180</v>
      </c>
      <c r="G816" s="51">
        <v>1214</v>
      </c>
      <c r="H816" s="613">
        <v>1508</v>
      </c>
      <c r="I816" s="51">
        <v>294</v>
      </c>
      <c r="J816" s="69" t="s">
        <v>1184</v>
      </c>
      <c r="K816" s="202" t="s">
        <v>1445</v>
      </c>
      <c r="L816" s="20"/>
    </row>
    <row r="817" spans="1:12" ht="15.6">
      <c r="A817" s="70">
        <v>42905</v>
      </c>
      <c r="B817" s="51">
        <v>2000</v>
      </c>
      <c r="C817" s="52"/>
      <c r="D817" s="52"/>
      <c r="E817" s="52"/>
      <c r="F817" s="51" t="s">
        <v>1181</v>
      </c>
      <c r="G817" s="51">
        <v>2154</v>
      </c>
      <c r="H817" s="613">
        <v>2238</v>
      </c>
      <c r="I817" s="51">
        <v>84</v>
      </c>
      <c r="J817" s="69" t="s">
        <v>1185</v>
      </c>
      <c r="K817" s="202" t="s">
        <v>1361</v>
      </c>
      <c r="L817" s="20"/>
    </row>
    <row r="818" spans="1:12" ht="15.6">
      <c r="A818" s="70">
        <v>42905</v>
      </c>
      <c r="B818" s="52"/>
      <c r="C818" s="50">
        <v>2000</v>
      </c>
      <c r="D818" s="52"/>
      <c r="E818" s="50" t="s">
        <v>1182</v>
      </c>
      <c r="F818" s="52"/>
      <c r="G818" s="50">
        <v>1184</v>
      </c>
      <c r="H818" s="612">
        <v>1328</v>
      </c>
      <c r="I818" s="51">
        <v>144</v>
      </c>
      <c r="J818" s="41" t="s">
        <v>1186</v>
      </c>
      <c r="K818" s="297" t="s">
        <v>1230</v>
      </c>
      <c r="L818" s="20"/>
    </row>
    <row r="819" spans="1:12" ht="15.6">
      <c r="A819" s="70">
        <v>42906</v>
      </c>
      <c r="B819" s="52"/>
      <c r="C819" s="51">
        <v>1000</v>
      </c>
      <c r="D819" s="52"/>
      <c r="E819" s="52"/>
      <c r="F819" s="51" t="s">
        <v>1187</v>
      </c>
      <c r="G819" s="51">
        <v>607</v>
      </c>
      <c r="H819" s="613">
        <v>647</v>
      </c>
      <c r="I819" s="51">
        <v>40</v>
      </c>
      <c r="J819" s="69" t="s">
        <v>1189</v>
      </c>
      <c r="K819" s="202" t="s">
        <v>1258</v>
      </c>
      <c r="L819" s="20"/>
    </row>
    <row r="820" spans="1:12" ht="15.6">
      <c r="A820" s="70">
        <v>42907</v>
      </c>
      <c r="B820" s="52"/>
      <c r="C820" s="51">
        <v>5000</v>
      </c>
      <c r="D820" s="52"/>
      <c r="E820" s="52"/>
      <c r="F820" s="51" t="s">
        <v>1187</v>
      </c>
      <c r="G820" s="51">
        <v>3035</v>
      </c>
      <c r="H820" s="613">
        <v>3235</v>
      </c>
      <c r="I820" s="51">
        <v>200</v>
      </c>
      <c r="J820" s="69" t="s">
        <v>1201</v>
      </c>
      <c r="K820" s="202" t="s">
        <v>1334</v>
      </c>
      <c r="L820" s="20"/>
    </row>
    <row r="821" spans="1:12" ht="15.6">
      <c r="A821" s="70">
        <v>42907</v>
      </c>
      <c r="B821" s="52"/>
      <c r="C821" s="50">
        <v>5000</v>
      </c>
      <c r="D821" s="52"/>
      <c r="E821" s="50">
        <v>0.59</v>
      </c>
      <c r="F821" s="52"/>
      <c r="G821" s="52"/>
      <c r="I821" s="51">
        <v>50</v>
      </c>
      <c r="J821" s="41" t="s">
        <v>1190</v>
      </c>
      <c r="K821" s="297" t="s">
        <v>12</v>
      </c>
      <c r="L821" s="20"/>
    </row>
    <row r="822" spans="1:12" ht="15.6">
      <c r="A822" s="70">
        <v>42907</v>
      </c>
      <c r="B822" s="52"/>
      <c r="C822" s="51">
        <v>3000</v>
      </c>
      <c r="D822" s="52"/>
      <c r="E822" s="52"/>
      <c r="F822" s="51" t="s">
        <v>1191</v>
      </c>
      <c r="G822" s="51">
        <v>1821</v>
      </c>
      <c r="H822" s="613">
        <v>1962</v>
      </c>
      <c r="I822" s="51">
        <v>141</v>
      </c>
      <c r="J822" s="69" t="s">
        <v>1192</v>
      </c>
      <c r="K822" s="202" t="s">
        <v>12</v>
      </c>
      <c r="L822" s="20"/>
    </row>
    <row r="823" spans="1:12" ht="15.6">
      <c r="A823" s="70">
        <v>42908</v>
      </c>
      <c r="B823" s="50">
        <v>1000</v>
      </c>
      <c r="C823" s="52"/>
      <c r="D823" s="52"/>
      <c r="E823" s="50" t="s">
        <v>1193</v>
      </c>
      <c r="F823" s="52"/>
      <c r="G823" s="50">
        <v>1063</v>
      </c>
      <c r="H823" s="612">
        <v>1123</v>
      </c>
      <c r="I823" s="51">
        <v>60</v>
      </c>
      <c r="J823" s="41" t="s">
        <v>1195</v>
      </c>
      <c r="K823" s="297" t="s">
        <v>55</v>
      </c>
      <c r="L823" s="20"/>
    </row>
    <row r="824" spans="1:12" ht="15.6">
      <c r="A824" s="52"/>
      <c r="B824" s="52"/>
      <c r="C824" s="52"/>
      <c r="D824" s="52"/>
      <c r="E824" s="52"/>
      <c r="F824" s="52"/>
      <c r="G824" s="52"/>
      <c r="I824" s="51"/>
      <c r="J824" s="20"/>
      <c r="K824" s="296"/>
      <c r="L824" s="20"/>
    </row>
    <row r="825" spans="1:12" ht="15.6">
      <c r="A825" s="52"/>
      <c r="B825" s="52"/>
      <c r="C825" s="52"/>
      <c r="D825" s="52"/>
      <c r="E825" s="52"/>
      <c r="F825" s="52"/>
      <c r="G825" s="52"/>
      <c r="I825" s="51"/>
      <c r="J825" s="20"/>
      <c r="K825" s="296"/>
      <c r="L825" s="20"/>
    </row>
    <row r="826" spans="1:12" ht="15.6">
      <c r="A826" s="52"/>
      <c r="B826" s="52"/>
      <c r="C826" s="52"/>
      <c r="D826" s="52"/>
      <c r="E826" s="52" t="s">
        <v>1198</v>
      </c>
      <c r="F826" s="52" t="s">
        <v>1202</v>
      </c>
      <c r="G826" s="52"/>
      <c r="I826" s="51"/>
      <c r="J826" s="20"/>
      <c r="K826" s="296"/>
      <c r="L826" s="20"/>
    </row>
    <row r="827" spans="1:12" ht="15.6">
      <c r="A827" s="52"/>
      <c r="B827" s="52"/>
      <c r="C827" s="52"/>
      <c r="D827" s="52"/>
      <c r="E827" s="47" t="s">
        <v>244</v>
      </c>
      <c r="F827" s="47" t="s">
        <v>560</v>
      </c>
      <c r="G827" s="52"/>
      <c r="I827" s="51"/>
      <c r="J827" s="20"/>
      <c r="K827" s="296"/>
      <c r="L827" s="20"/>
    </row>
    <row r="828" spans="1:12" ht="15.6">
      <c r="A828" s="52"/>
      <c r="B828" s="52"/>
      <c r="C828" s="52"/>
      <c r="D828" s="52"/>
      <c r="E828" s="612" t="s">
        <v>1206</v>
      </c>
      <c r="F828" s="613" t="s">
        <v>1208</v>
      </c>
      <c r="G828" s="52"/>
      <c r="I828" s="51"/>
      <c r="J828" s="20"/>
      <c r="K828" s="296"/>
      <c r="L828" s="20"/>
    </row>
    <row r="829" spans="1:12" ht="15.6">
      <c r="A829" s="52"/>
      <c r="B829" s="52"/>
      <c r="C829" s="52"/>
      <c r="D829" s="52"/>
      <c r="E829" s="612" t="s">
        <v>1207</v>
      </c>
      <c r="F829" s="613" t="s">
        <v>1209</v>
      </c>
      <c r="G829" s="52"/>
      <c r="I829" s="51"/>
      <c r="J829" s="20"/>
      <c r="K829" s="296"/>
      <c r="L829" s="20"/>
    </row>
    <row r="830" spans="1:12" ht="15.6">
      <c r="A830" s="52"/>
      <c r="B830" s="52"/>
      <c r="C830" s="52"/>
      <c r="D830" s="52"/>
      <c r="E830" s="612" t="s">
        <v>1213</v>
      </c>
      <c r="F830" s="613" t="s">
        <v>1210</v>
      </c>
      <c r="G830" s="52"/>
      <c r="I830" s="51"/>
      <c r="J830" s="20"/>
      <c r="K830" s="296"/>
      <c r="L830" s="20"/>
    </row>
    <row r="831" spans="1:12" ht="15.6">
      <c r="A831" s="52"/>
      <c r="B831" s="52"/>
      <c r="C831" s="52"/>
      <c r="D831" s="52"/>
      <c r="E831" s="612" t="s">
        <v>1212</v>
      </c>
      <c r="F831" s="613" t="s">
        <v>1211</v>
      </c>
      <c r="G831" s="52"/>
      <c r="I831" s="51"/>
      <c r="J831" s="20"/>
      <c r="K831" s="296"/>
      <c r="L831" s="20"/>
    </row>
    <row r="832" spans="1:12" ht="15.6">
      <c r="A832" s="52"/>
      <c r="B832" s="52"/>
      <c r="C832" s="52"/>
      <c r="D832" s="52"/>
      <c r="E832" s="52"/>
      <c r="F832" s="52"/>
      <c r="G832" s="52"/>
      <c r="I832" s="51"/>
      <c r="J832" s="20"/>
      <c r="K832" s="296"/>
      <c r="L832" s="20"/>
    </row>
    <row r="833" spans="1:12" ht="15.6">
      <c r="A833" s="70">
        <v>42908</v>
      </c>
      <c r="B833" s="52"/>
      <c r="C833" s="51">
        <v>5000</v>
      </c>
      <c r="D833" s="52"/>
      <c r="E833" s="52"/>
      <c r="F833" s="51" t="s">
        <v>1214</v>
      </c>
      <c r="G833" s="51">
        <v>3035</v>
      </c>
      <c r="H833" s="613">
        <v>3220</v>
      </c>
      <c r="I833" s="51">
        <v>185</v>
      </c>
      <c r="J833" s="69" t="s">
        <v>1199</v>
      </c>
      <c r="K833" s="202" t="s">
        <v>12</v>
      </c>
      <c r="L833" s="20"/>
    </row>
    <row r="834" spans="1:12" ht="15.6">
      <c r="A834" s="70">
        <v>42908</v>
      </c>
      <c r="B834" s="51">
        <v>5000</v>
      </c>
      <c r="C834" s="52"/>
      <c r="D834" s="52"/>
      <c r="E834" s="52"/>
      <c r="F834" s="51" t="s">
        <v>1215</v>
      </c>
      <c r="G834" s="51">
        <v>5365</v>
      </c>
      <c r="H834" s="613">
        <v>5595</v>
      </c>
      <c r="I834" s="51">
        <v>230</v>
      </c>
      <c r="J834" s="69" t="s">
        <v>1199</v>
      </c>
      <c r="K834" s="202" t="s">
        <v>12</v>
      </c>
      <c r="L834" s="20"/>
    </row>
    <row r="835" spans="1:12" ht="15.6">
      <c r="A835" s="70">
        <v>42908</v>
      </c>
      <c r="B835" s="51">
        <v>3000</v>
      </c>
      <c r="C835" s="52"/>
      <c r="D835" s="52"/>
      <c r="E835" s="52"/>
      <c r="F835" s="51" t="s">
        <v>1216</v>
      </c>
      <c r="G835" s="51">
        <v>3219</v>
      </c>
      <c r="H835" s="613">
        <v>3327</v>
      </c>
      <c r="I835" s="51">
        <v>108</v>
      </c>
      <c r="J835" s="69" t="s">
        <v>1200</v>
      </c>
      <c r="K835" s="202" t="s">
        <v>55</v>
      </c>
      <c r="L835" s="20"/>
    </row>
    <row r="836" spans="1:12" ht="15.6">
      <c r="A836" s="70">
        <v>42909</v>
      </c>
      <c r="B836" s="47"/>
      <c r="C836" s="51">
        <v>5000</v>
      </c>
      <c r="D836" s="52"/>
      <c r="E836" s="52"/>
      <c r="F836" s="51" t="s">
        <v>1217</v>
      </c>
      <c r="G836" s="51">
        <v>3005</v>
      </c>
      <c r="H836" s="613">
        <v>3170</v>
      </c>
      <c r="I836" s="51">
        <v>165</v>
      </c>
      <c r="J836" s="69" t="s">
        <v>1205</v>
      </c>
      <c r="K836" s="202" t="s">
        <v>1334</v>
      </c>
      <c r="L836" s="20"/>
    </row>
    <row r="837" spans="1:12" ht="15.6">
      <c r="A837" s="70">
        <v>42912</v>
      </c>
      <c r="B837" s="52"/>
      <c r="C837" s="51">
        <v>2000</v>
      </c>
      <c r="D837" s="52"/>
      <c r="E837" s="52"/>
      <c r="F837" s="51" t="s">
        <v>1217</v>
      </c>
      <c r="G837" s="51">
        <v>1202</v>
      </c>
      <c r="H837" s="613">
        <v>1268</v>
      </c>
      <c r="I837" s="51">
        <v>66</v>
      </c>
      <c r="J837" s="69" t="s">
        <v>1221</v>
      </c>
      <c r="K837" s="202" t="s">
        <v>1310</v>
      </c>
      <c r="L837" s="20"/>
    </row>
    <row r="838" spans="1:12" ht="15.6">
      <c r="A838" s="70">
        <v>42913</v>
      </c>
      <c r="B838" s="52"/>
      <c r="C838" s="51">
        <v>3000</v>
      </c>
      <c r="D838" s="52"/>
      <c r="E838" s="52"/>
      <c r="F838" s="51" t="s">
        <v>1217</v>
      </c>
      <c r="G838" s="51">
        <v>1803</v>
      </c>
      <c r="H838" s="613">
        <v>1902</v>
      </c>
      <c r="I838" s="51">
        <v>99</v>
      </c>
      <c r="J838" s="69" t="s">
        <v>1224</v>
      </c>
      <c r="K838" s="202" t="s">
        <v>12</v>
      </c>
      <c r="L838" s="20"/>
    </row>
    <row r="839" spans="1:12" ht="15.6">
      <c r="A839" s="70">
        <v>42913</v>
      </c>
      <c r="B839" s="52"/>
      <c r="C839" s="51">
        <v>1000</v>
      </c>
      <c r="D839" s="52"/>
      <c r="E839" s="52"/>
      <c r="F839" s="51" t="s">
        <v>1222</v>
      </c>
      <c r="G839" s="51">
        <v>601</v>
      </c>
      <c r="H839" s="613">
        <v>694</v>
      </c>
      <c r="I839" s="51">
        <v>93</v>
      </c>
      <c r="J839" s="69" t="s">
        <v>1227</v>
      </c>
      <c r="K839" s="202" t="s">
        <v>1466</v>
      </c>
      <c r="L839" s="20"/>
    </row>
    <row r="840" spans="1:12" ht="15.6">
      <c r="A840" s="70">
        <v>42913</v>
      </c>
      <c r="B840" s="52"/>
      <c r="C840" s="50">
        <v>1000</v>
      </c>
      <c r="D840" s="52"/>
      <c r="E840" s="50" t="s">
        <v>1223</v>
      </c>
      <c r="F840" s="52"/>
      <c r="G840" s="50">
        <v>586</v>
      </c>
      <c r="H840" s="612">
        <v>704</v>
      </c>
      <c r="I840" s="51">
        <v>118</v>
      </c>
      <c r="J840" s="41" t="s">
        <v>1234</v>
      </c>
      <c r="K840" s="297" t="s">
        <v>1225</v>
      </c>
      <c r="L840" s="20"/>
    </row>
    <row r="841" spans="1:12" ht="15.6">
      <c r="A841" s="70">
        <v>42914</v>
      </c>
      <c r="C841" s="51">
        <v>3000</v>
      </c>
      <c r="F841" s="51" t="s">
        <v>1233</v>
      </c>
      <c r="G841" s="51">
        <v>1803</v>
      </c>
      <c r="H841" s="613">
        <v>1908</v>
      </c>
      <c r="I841" s="51">
        <v>105</v>
      </c>
      <c r="J841" s="69" t="s">
        <v>1232</v>
      </c>
      <c r="K841" s="202" t="s">
        <v>1598</v>
      </c>
    </row>
    <row r="842" spans="1:12" ht="15.6">
      <c r="A842" s="70">
        <v>42909</v>
      </c>
      <c r="C842" s="50">
        <v>1500</v>
      </c>
      <c r="E842" s="41" t="s">
        <v>1179</v>
      </c>
      <c r="G842" s="50">
        <v>888</v>
      </c>
      <c r="H842" s="612">
        <v>951</v>
      </c>
      <c r="I842" s="51">
        <v>63</v>
      </c>
      <c r="J842" s="526" t="s">
        <v>1235</v>
      </c>
      <c r="K842" s="634" t="s">
        <v>1219</v>
      </c>
    </row>
    <row r="844" spans="1:12" ht="15.6">
      <c r="A844" s="88"/>
      <c r="B844" s="88"/>
      <c r="C844" s="88"/>
      <c r="D844" s="52"/>
      <c r="E844" s="52"/>
      <c r="F844" s="52"/>
      <c r="G844" s="52"/>
      <c r="I844" s="51"/>
      <c r="J844" s="20"/>
      <c r="K844" s="296"/>
      <c r="L844" s="20"/>
    </row>
    <row r="845" spans="1:12" ht="28.2">
      <c r="A845" s="52" t="s">
        <v>1041</v>
      </c>
      <c r="B845" s="52">
        <f>SUM(B762:B844)</f>
        <v>24000</v>
      </c>
      <c r="C845" s="52">
        <f>SUM(C761:C844)</f>
        <v>98500</v>
      </c>
      <c r="D845" s="52">
        <f>SUM(D799:D844)</f>
        <v>2000</v>
      </c>
      <c r="E845" s="87">
        <v>124500</v>
      </c>
      <c r="F845" s="84" t="s">
        <v>1089</v>
      </c>
      <c r="G845" s="52"/>
      <c r="I845" s="51">
        <f>SUM(I761:I844)</f>
        <v>4694.5</v>
      </c>
      <c r="J845" s="20"/>
      <c r="K845" s="296"/>
      <c r="L845" s="20"/>
    </row>
    <row r="846" spans="1:12" ht="15.6">
      <c r="A846" s="52"/>
      <c r="B846" s="52"/>
      <c r="C846" s="52"/>
      <c r="D846" s="52"/>
      <c r="E846" s="52"/>
      <c r="F846" s="52"/>
      <c r="G846" s="52"/>
      <c r="I846" s="51"/>
      <c r="J846" s="20"/>
      <c r="K846" s="296"/>
      <c r="L846" s="20"/>
    </row>
    <row r="847" spans="1:12" ht="22.8">
      <c r="A847" s="52"/>
      <c r="B847" s="52"/>
      <c r="C847" s="52"/>
      <c r="D847" s="52"/>
      <c r="E847" s="37">
        <v>2017</v>
      </c>
      <c r="F847" s="37">
        <v>2017</v>
      </c>
      <c r="G847" s="52"/>
      <c r="I847" s="51"/>
      <c r="J847" s="20"/>
      <c r="K847" s="296"/>
      <c r="L847" s="20"/>
    </row>
    <row r="848" spans="1:12" ht="24.6">
      <c r="A848" s="52"/>
      <c r="B848" s="52"/>
      <c r="C848" s="52"/>
      <c r="D848" s="52"/>
      <c r="E848" s="82" t="s">
        <v>1236</v>
      </c>
      <c r="F848" s="82" t="s">
        <v>1236</v>
      </c>
      <c r="G848" s="635" t="s">
        <v>1238</v>
      </c>
      <c r="I848" s="51"/>
      <c r="J848" s="20"/>
      <c r="K848" s="296"/>
      <c r="L848" s="20"/>
    </row>
    <row r="849" spans="1:12" ht="15.6">
      <c r="A849" s="52"/>
      <c r="B849" s="52"/>
      <c r="C849" s="52"/>
      <c r="D849" s="52"/>
      <c r="E849" s="52"/>
      <c r="F849" s="52"/>
      <c r="G849" s="52"/>
      <c r="I849" s="51"/>
      <c r="J849" s="20"/>
      <c r="K849" s="296"/>
      <c r="L849" s="20"/>
    </row>
    <row r="850" spans="1:12" ht="15.6">
      <c r="A850" s="52"/>
      <c r="B850" s="52"/>
      <c r="C850" s="52"/>
      <c r="D850" s="52"/>
      <c r="E850" s="52" t="s">
        <v>1237</v>
      </c>
      <c r="F850" s="52" t="s">
        <v>1237</v>
      </c>
      <c r="G850" s="52"/>
      <c r="I850" s="51"/>
      <c r="J850" s="20"/>
      <c r="K850" s="296"/>
      <c r="L850" s="20"/>
    </row>
    <row r="851" spans="1:12" ht="15.6">
      <c r="A851" s="52"/>
      <c r="B851" s="52"/>
      <c r="C851" s="52"/>
      <c r="D851" s="52"/>
      <c r="E851" s="47" t="s">
        <v>244</v>
      </c>
      <c r="F851" s="47" t="s">
        <v>560</v>
      </c>
      <c r="G851" s="52"/>
      <c r="I851" s="51"/>
      <c r="J851" s="20"/>
      <c r="K851" s="296"/>
      <c r="L851" s="20"/>
    </row>
    <row r="852" spans="1:12" ht="15.6">
      <c r="A852" s="52"/>
      <c r="B852" s="52"/>
      <c r="C852" s="52"/>
      <c r="D852" s="52"/>
      <c r="E852" s="612" t="s">
        <v>1240</v>
      </c>
      <c r="F852" s="613" t="s">
        <v>1242</v>
      </c>
      <c r="G852" s="52"/>
      <c r="I852" s="51"/>
      <c r="J852" s="20"/>
      <c r="K852" s="296"/>
      <c r="L852" s="20"/>
    </row>
    <row r="853" spans="1:12" ht="15.6">
      <c r="A853" s="52"/>
      <c r="B853" s="52"/>
      <c r="C853" s="52"/>
      <c r="D853" s="52"/>
      <c r="E853" s="612" t="s">
        <v>1241</v>
      </c>
      <c r="F853" s="613" t="s">
        <v>1243</v>
      </c>
      <c r="G853" s="52"/>
      <c r="I853" s="51"/>
      <c r="J853" s="20"/>
      <c r="K853" s="296"/>
      <c r="L853" s="20"/>
    </row>
    <row r="854" spans="1:12" ht="15.6">
      <c r="A854" s="52"/>
      <c r="B854" s="52"/>
      <c r="C854" s="52"/>
      <c r="D854" s="52"/>
      <c r="E854" s="612" t="s">
        <v>1213</v>
      </c>
      <c r="F854" s="613" t="s">
        <v>1210</v>
      </c>
      <c r="G854" s="52"/>
      <c r="I854" s="51"/>
      <c r="J854" s="20"/>
      <c r="K854" s="296"/>
      <c r="L854" s="20"/>
    </row>
    <row r="855" spans="1:12" ht="15.6">
      <c r="A855" s="52"/>
      <c r="B855" s="52"/>
      <c r="C855" s="52"/>
      <c r="D855" s="52"/>
      <c r="E855" s="612" t="s">
        <v>1212</v>
      </c>
      <c r="F855" s="613" t="s">
        <v>1211</v>
      </c>
      <c r="G855" s="52"/>
      <c r="I855" s="51"/>
      <c r="J855" s="20"/>
      <c r="K855" s="296"/>
      <c r="L855" s="20"/>
    </row>
    <row r="856" spans="1:12" ht="15.6">
      <c r="A856" s="52"/>
      <c r="B856" s="52"/>
      <c r="C856" s="52"/>
      <c r="D856" s="52"/>
      <c r="E856" s="52"/>
      <c r="F856" s="52"/>
      <c r="G856" s="52"/>
      <c r="I856" s="51"/>
      <c r="J856" s="20"/>
      <c r="K856" s="296"/>
      <c r="L856" s="20"/>
    </row>
    <row r="857" spans="1:12" ht="15.6">
      <c r="A857" s="70">
        <v>42919</v>
      </c>
      <c r="B857" s="52"/>
      <c r="C857" s="50">
        <v>3000</v>
      </c>
      <c r="D857" s="52"/>
      <c r="E857" s="50" t="s">
        <v>1244</v>
      </c>
      <c r="F857" s="52"/>
      <c r="G857" s="50">
        <v>1776</v>
      </c>
      <c r="H857" s="612">
        <v>1932</v>
      </c>
      <c r="I857" s="51">
        <v>156</v>
      </c>
      <c r="J857" s="41" t="s">
        <v>1239</v>
      </c>
      <c r="K857" s="297" t="s">
        <v>1320</v>
      </c>
      <c r="L857" s="20"/>
    </row>
    <row r="858" spans="1:12" ht="15.6">
      <c r="A858" s="70">
        <v>42919</v>
      </c>
      <c r="B858" s="52"/>
      <c r="C858" s="51">
        <v>3000</v>
      </c>
      <c r="D858" s="52"/>
      <c r="E858" s="52"/>
      <c r="F858" s="51" t="s">
        <v>1246</v>
      </c>
      <c r="G858" s="51">
        <v>1818</v>
      </c>
      <c r="H858" s="613">
        <v>1878</v>
      </c>
      <c r="I858" s="51">
        <v>60</v>
      </c>
      <c r="J858" s="69" t="s">
        <v>1245</v>
      </c>
      <c r="K858" s="202" t="s">
        <v>1378</v>
      </c>
      <c r="L858" s="20"/>
    </row>
    <row r="859" spans="1:12" ht="15.6">
      <c r="A859" s="70">
        <v>42920</v>
      </c>
      <c r="B859" s="51">
        <v>2000</v>
      </c>
      <c r="C859" s="52"/>
      <c r="D859" s="52"/>
      <c r="E859" s="52"/>
      <c r="F859" s="51" t="s">
        <v>1248</v>
      </c>
      <c r="G859" s="51">
        <v>2154</v>
      </c>
      <c r="H859" s="613">
        <v>2238</v>
      </c>
      <c r="I859" s="51">
        <v>84</v>
      </c>
      <c r="J859" s="69" t="s">
        <v>1249</v>
      </c>
      <c r="K859" s="202" t="s">
        <v>55</v>
      </c>
      <c r="L859" s="20"/>
    </row>
    <row r="860" spans="1:12" ht="15.6">
      <c r="A860" s="70">
        <v>42921</v>
      </c>
      <c r="B860" s="52"/>
      <c r="C860" s="50">
        <v>5000</v>
      </c>
      <c r="D860" s="52"/>
      <c r="E860" s="50" t="s">
        <v>1250</v>
      </c>
      <c r="F860" s="52"/>
      <c r="G860" s="50">
        <v>2960</v>
      </c>
      <c r="H860" s="612">
        <v>2995</v>
      </c>
      <c r="I860" s="51">
        <v>35</v>
      </c>
      <c r="J860" s="41" t="s">
        <v>1251</v>
      </c>
      <c r="K860" s="297" t="s">
        <v>1310</v>
      </c>
      <c r="L860" s="20"/>
    </row>
    <row r="861" spans="1:12" ht="15.6">
      <c r="A861" s="70">
        <v>42922</v>
      </c>
      <c r="B861" s="51">
        <v>1500</v>
      </c>
      <c r="C861" s="52"/>
      <c r="D861" s="52"/>
      <c r="E861" s="52"/>
      <c r="F861" s="51" t="s">
        <v>1253</v>
      </c>
      <c r="G861" s="51">
        <v>1615.5</v>
      </c>
      <c r="H861" s="613">
        <v>1615.5</v>
      </c>
      <c r="I861" s="51">
        <v>15</v>
      </c>
      <c r="J861" s="69" t="s">
        <v>1264</v>
      </c>
      <c r="K861" s="202" t="s">
        <v>55</v>
      </c>
      <c r="L861" s="20"/>
    </row>
    <row r="862" spans="1:12" ht="15.6">
      <c r="A862" s="70">
        <v>42922</v>
      </c>
      <c r="B862" s="52"/>
      <c r="C862" s="51">
        <v>3000</v>
      </c>
      <c r="D862" s="52"/>
      <c r="E862" s="52"/>
      <c r="F862" s="51" t="s">
        <v>1254</v>
      </c>
      <c r="G862" s="51">
        <v>1818</v>
      </c>
      <c r="H862" s="613">
        <v>1818</v>
      </c>
      <c r="I862" s="51">
        <v>30</v>
      </c>
      <c r="J862" s="69" t="s">
        <v>1264</v>
      </c>
      <c r="K862" s="202" t="s">
        <v>55</v>
      </c>
      <c r="L862" s="20"/>
    </row>
    <row r="863" spans="1:12" ht="15.6">
      <c r="A863" s="70">
        <v>42922</v>
      </c>
      <c r="B863" s="52"/>
      <c r="C863" s="50">
        <v>2000</v>
      </c>
      <c r="D863" s="52"/>
      <c r="E863" s="50" t="s">
        <v>1260</v>
      </c>
      <c r="F863" s="50"/>
      <c r="G863" s="50">
        <v>1184</v>
      </c>
      <c r="H863" s="612">
        <v>1288</v>
      </c>
      <c r="I863" s="51">
        <v>104</v>
      </c>
      <c r="J863" s="41" t="s">
        <v>1261</v>
      </c>
      <c r="K863" s="297" t="s">
        <v>1288</v>
      </c>
      <c r="L863" s="20"/>
    </row>
    <row r="864" spans="1:12" ht="15.6">
      <c r="A864" s="70">
        <v>42922</v>
      </c>
      <c r="B864" s="52"/>
      <c r="C864" s="51">
        <v>5000</v>
      </c>
      <c r="D864" s="52"/>
      <c r="E864" s="52"/>
      <c r="F864" s="51" t="s">
        <v>1255</v>
      </c>
      <c r="G864" s="51">
        <v>3030</v>
      </c>
      <c r="H864" s="613">
        <v>3045</v>
      </c>
      <c r="I864" s="51">
        <v>15</v>
      </c>
      <c r="J864" s="69" t="s">
        <v>1256</v>
      </c>
      <c r="K864" s="202" t="s">
        <v>1394</v>
      </c>
      <c r="L864" s="20"/>
    </row>
    <row r="865" spans="1:12" ht="15.6">
      <c r="A865" s="70">
        <v>42922</v>
      </c>
      <c r="B865" s="52"/>
      <c r="C865" s="51">
        <v>1500</v>
      </c>
      <c r="D865" s="52"/>
      <c r="E865" s="52"/>
      <c r="F865" s="51" t="s">
        <v>1257</v>
      </c>
      <c r="G865" s="51">
        <v>909</v>
      </c>
      <c r="H865" s="613">
        <v>1041</v>
      </c>
      <c r="I865" s="51">
        <v>132</v>
      </c>
      <c r="J865" s="69" t="s">
        <v>1262</v>
      </c>
      <c r="K865" s="202" t="s">
        <v>1467</v>
      </c>
      <c r="L865" s="20"/>
    </row>
    <row r="866" spans="1:12" ht="15.6">
      <c r="A866" s="70"/>
      <c r="B866" s="52"/>
      <c r="C866" s="47"/>
      <c r="D866" s="52"/>
      <c r="E866" s="52"/>
      <c r="F866" s="47"/>
      <c r="G866" s="47"/>
      <c r="H866" s="633"/>
      <c r="I866" s="51"/>
      <c r="J866" s="22"/>
      <c r="K866" s="296"/>
      <c r="L866" s="20"/>
    </row>
    <row r="867" spans="1:12" ht="15.6">
      <c r="A867" s="70"/>
      <c r="B867" s="52"/>
      <c r="C867" s="47"/>
      <c r="D867" s="52"/>
      <c r="E867" s="52" t="s">
        <v>1263</v>
      </c>
      <c r="F867" s="52" t="s">
        <v>1263</v>
      </c>
      <c r="G867" s="47"/>
      <c r="H867" s="633"/>
      <c r="I867" s="51"/>
      <c r="J867" s="22"/>
      <c r="K867" s="296"/>
      <c r="L867" s="20"/>
    </row>
    <row r="868" spans="1:12" ht="15.6">
      <c r="A868" s="70"/>
      <c r="B868" s="52"/>
      <c r="C868" s="47"/>
      <c r="D868" s="52"/>
      <c r="E868" s="47" t="s">
        <v>244</v>
      </c>
      <c r="F868" s="47" t="s">
        <v>560</v>
      </c>
      <c r="G868" s="47"/>
      <c r="H868" s="633"/>
      <c r="I868" s="51"/>
      <c r="J868" s="22"/>
      <c r="K868" s="296"/>
      <c r="L868" s="20"/>
    </row>
    <row r="869" spans="1:12" ht="15.6">
      <c r="A869" s="70"/>
      <c r="B869" s="52"/>
      <c r="C869" s="47"/>
      <c r="D869" s="52"/>
      <c r="E869" s="612" t="s">
        <v>1271</v>
      </c>
      <c r="F869" s="613" t="s">
        <v>1272</v>
      </c>
      <c r="G869" s="47"/>
      <c r="H869" s="633"/>
      <c r="I869" s="51"/>
      <c r="J869" s="22"/>
      <c r="K869" s="296"/>
      <c r="L869" s="20"/>
    </row>
    <row r="870" spans="1:12" ht="15.6">
      <c r="A870" s="70"/>
      <c r="B870" s="52"/>
      <c r="C870" s="47"/>
      <c r="D870" s="52"/>
      <c r="E870" s="612" t="s">
        <v>1273</v>
      </c>
      <c r="F870" s="613" t="s">
        <v>1274</v>
      </c>
      <c r="G870" s="47"/>
      <c r="H870" s="633"/>
      <c r="I870" s="51"/>
      <c r="J870" s="22"/>
      <c r="K870" s="296"/>
      <c r="L870" s="20"/>
    </row>
    <row r="871" spans="1:12" ht="15.6">
      <c r="A871" s="70"/>
      <c r="B871" s="52"/>
      <c r="C871" s="47"/>
      <c r="D871" s="52"/>
      <c r="E871" s="612" t="s">
        <v>1265</v>
      </c>
      <c r="F871" s="613" t="s">
        <v>1267</v>
      </c>
      <c r="G871" s="47"/>
      <c r="H871" s="633"/>
      <c r="I871" s="51"/>
      <c r="J871" s="22"/>
      <c r="K871" s="296"/>
      <c r="L871" s="20"/>
    </row>
    <row r="872" spans="1:12" ht="15.6">
      <c r="A872" s="70"/>
      <c r="B872" s="52"/>
      <c r="C872" s="47"/>
      <c r="D872" s="52"/>
      <c r="E872" s="612" t="s">
        <v>1266</v>
      </c>
      <c r="F872" s="613" t="s">
        <v>1268</v>
      </c>
      <c r="G872" s="47"/>
      <c r="H872" s="633"/>
      <c r="I872" s="51"/>
      <c r="J872" s="22"/>
      <c r="K872" s="296"/>
      <c r="L872" s="20"/>
    </row>
    <row r="873" spans="1:12" ht="15.6">
      <c r="A873" s="70"/>
      <c r="B873" s="52"/>
      <c r="C873" s="52"/>
      <c r="D873" s="52"/>
      <c r="E873" s="52"/>
      <c r="F873" s="52"/>
      <c r="G873" s="52"/>
      <c r="J873" s="20"/>
      <c r="K873" s="296"/>
      <c r="L873" s="20"/>
    </row>
    <row r="874" spans="1:12" ht="15.6">
      <c r="A874" s="70">
        <v>42926</v>
      </c>
      <c r="B874" s="50">
        <v>1000</v>
      </c>
      <c r="C874" s="52"/>
      <c r="D874" s="52"/>
      <c r="E874" s="50" t="s">
        <v>1340</v>
      </c>
      <c r="F874" s="52"/>
      <c r="G874" s="50">
        <v>1082</v>
      </c>
      <c r="H874" s="612">
        <v>1124</v>
      </c>
      <c r="I874" s="51">
        <v>36</v>
      </c>
      <c r="J874" s="41" t="s">
        <v>1284</v>
      </c>
      <c r="K874" s="297" t="s">
        <v>12</v>
      </c>
      <c r="L874" s="20"/>
    </row>
    <row r="875" spans="1:12" ht="15.6">
      <c r="A875" s="70">
        <v>42926</v>
      </c>
      <c r="B875" s="52"/>
      <c r="C875" s="51">
        <v>1500</v>
      </c>
      <c r="D875" s="52"/>
      <c r="E875" s="52"/>
      <c r="F875" s="51" t="s">
        <v>1269</v>
      </c>
      <c r="G875" s="51">
        <v>618</v>
      </c>
      <c r="H875" s="613">
        <v>709</v>
      </c>
      <c r="I875" s="51">
        <v>91</v>
      </c>
      <c r="J875" s="69" t="s">
        <v>1282</v>
      </c>
      <c r="K875" s="202" t="s">
        <v>1528</v>
      </c>
      <c r="L875" s="20"/>
    </row>
    <row r="876" spans="1:12" ht="15.6">
      <c r="A876" s="70">
        <v>42926</v>
      </c>
      <c r="B876" s="52"/>
      <c r="C876" s="51">
        <v>2000</v>
      </c>
      <c r="D876" s="52"/>
      <c r="E876" s="52"/>
      <c r="F876" s="51" t="s">
        <v>1270</v>
      </c>
      <c r="G876" s="51">
        <v>1236</v>
      </c>
      <c r="H876" s="51">
        <v>1298</v>
      </c>
      <c r="I876" s="51">
        <v>62</v>
      </c>
      <c r="J876" s="69" t="s">
        <v>1283</v>
      </c>
      <c r="K876" s="202" t="s">
        <v>55</v>
      </c>
      <c r="L876" s="20"/>
    </row>
    <row r="877" spans="1:12" ht="15.6">
      <c r="A877" s="70">
        <v>42926</v>
      </c>
      <c r="B877" s="52"/>
      <c r="C877" s="50">
        <v>3000</v>
      </c>
      <c r="D877" s="52"/>
      <c r="E877" s="50" t="s">
        <v>1275</v>
      </c>
      <c r="F877" s="52"/>
      <c r="G877" s="50">
        <v>1827</v>
      </c>
      <c r="H877" s="612">
        <v>1977</v>
      </c>
      <c r="I877" s="51">
        <v>150</v>
      </c>
      <c r="J877" s="41" t="s">
        <v>1281</v>
      </c>
      <c r="K877" s="297" t="s">
        <v>1313</v>
      </c>
      <c r="L877" s="20"/>
    </row>
    <row r="878" spans="1:12" ht="15.6">
      <c r="A878" s="70">
        <v>42927</v>
      </c>
      <c r="B878" s="51">
        <v>5000</v>
      </c>
      <c r="C878" s="52"/>
      <c r="D878" s="52"/>
      <c r="E878" s="52"/>
      <c r="F878" s="51" t="s">
        <v>1287</v>
      </c>
      <c r="G878" s="51">
        <v>5485</v>
      </c>
      <c r="H878" s="613">
        <v>5675</v>
      </c>
      <c r="I878" s="51">
        <v>190</v>
      </c>
      <c r="J878" s="69" t="s">
        <v>1280</v>
      </c>
      <c r="K878" s="202" t="s">
        <v>12</v>
      </c>
      <c r="L878" s="20"/>
    </row>
    <row r="879" spans="1:12" ht="15.6">
      <c r="A879" s="70">
        <v>42927</v>
      </c>
      <c r="B879" s="52"/>
      <c r="C879" s="51">
        <v>5000</v>
      </c>
      <c r="D879" s="52"/>
      <c r="E879" s="52" t="s">
        <v>474</v>
      </c>
      <c r="F879" s="51" t="s">
        <v>1286</v>
      </c>
      <c r="G879" s="51">
        <v>3120</v>
      </c>
      <c r="H879" s="613">
        <v>3295</v>
      </c>
      <c r="I879" s="51">
        <v>175</v>
      </c>
      <c r="J879" s="69" t="s">
        <v>1279</v>
      </c>
      <c r="K879" s="202" t="s">
        <v>12</v>
      </c>
      <c r="L879" s="20"/>
    </row>
    <row r="880" spans="1:12" ht="15.6">
      <c r="A880" s="70">
        <v>42927</v>
      </c>
      <c r="B880" s="52"/>
      <c r="C880" s="51">
        <v>4000</v>
      </c>
      <c r="D880" s="52"/>
      <c r="E880" s="52"/>
      <c r="F880" s="51" t="s">
        <v>1285</v>
      </c>
      <c r="G880" s="51">
        <v>2496</v>
      </c>
      <c r="H880" s="613">
        <v>2756</v>
      </c>
      <c r="I880" s="51">
        <v>260</v>
      </c>
      <c r="J880" s="69" t="s">
        <v>1278</v>
      </c>
      <c r="K880" s="202" t="s">
        <v>145</v>
      </c>
      <c r="L880" s="20"/>
    </row>
    <row r="881" spans="1:12" ht="15.6">
      <c r="A881" s="70">
        <v>42927</v>
      </c>
      <c r="B881" s="51">
        <v>2000</v>
      </c>
      <c r="C881" s="52"/>
      <c r="D881" s="52"/>
      <c r="E881" s="52"/>
      <c r="F881" s="51" t="s">
        <v>1276</v>
      </c>
      <c r="G881" s="51">
        <v>2194</v>
      </c>
      <c r="H881" s="613">
        <v>2368</v>
      </c>
      <c r="I881" s="51">
        <v>174</v>
      </c>
      <c r="J881" s="69" t="s">
        <v>1277</v>
      </c>
      <c r="K881" s="202" t="s">
        <v>145</v>
      </c>
      <c r="L881" s="20"/>
    </row>
    <row r="882" spans="1:12" ht="15.6">
      <c r="A882" s="70">
        <v>42928</v>
      </c>
      <c r="B882" s="52"/>
      <c r="C882" s="50">
        <v>7000</v>
      </c>
      <c r="D882" s="52"/>
      <c r="E882" s="50">
        <v>0.59599999999999997</v>
      </c>
      <c r="F882" s="52"/>
      <c r="G882" s="52"/>
      <c r="H882" s="612">
        <v>4172</v>
      </c>
      <c r="I882" s="51">
        <v>70</v>
      </c>
      <c r="J882" s="41" t="s">
        <v>1290</v>
      </c>
      <c r="K882" s="297" t="s">
        <v>1289</v>
      </c>
      <c r="L882" s="20"/>
    </row>
    <row r="883" spans="1:12" ht="15.6">
      <c r="A883" s="70">
        <v>42930</v>
      </c>
      <c r="B883" s="52"/>
      <c r="C883" s="47"/>
      <c r="D883" s="52"/>
      <c r="E883" s="52"/>
      <c r="F883" s="52"/>
      <c r="G883" s="52"/>
      <c r="H883" s="633"/>
      <c r="I883" s="51"/>
      <c r="J883" s="22"/>
      <c r="K883" s="296"/>
      <c r="L883" s="20"/>
    </row>
    <row r="884" spans="1:12" ht="15.6">
      <c r="A884" s="52"/>
      <c r="B884" s="52"/>
      <c r="C884" s="52"/>
      <c r="D884" s="52"/>
      <c r="E884" s="52"/>
      <c r="F884" s="52"/>
      <c r="G884" s="52"/>
      <c r="I884" s="51"/>
      <c r="J884" s="20"/>
      <c r="K884" s="296"/>
      <c r="L884" s="20"/>
    </row>
    <row r="885" spans="1:12" ht="15.6">
      <c r="A885" s="52"/>
      <c r="B885" s="52"/>
      <c r="C885" s="52"/>
      <c r="D885" s="52"/>
      <c r="E885" s="52" t="s">
        <v>1292</v>
      </c>
      <c r="F885" s="52" t="s">
        <v>1292</v>
      </c>
      <c r="G885" s="52"/>
      <c r="I885" s="51"/>
      <c r="J885" s="20"/>
      <c r="K885" s="296"/>
      <c r="L885" s="20"/>
    </row>
    <row r="886" spans="1:12" ht="15.6">
      <c r="A886" s="52"/>
      <c r="B886" s="52"/>
      <c r="C886" s="52"/>
      <c r="D886" s="52"/>
      <c r="E886" s="47" t="s">
        <v>244</v>
      </c>
      <c r="F886" s="47" t="s">
        <v>560</v>
      </c>
      <c r="G886" s="52"/>
      <c r="I886" s="51"/>
      <c r="J886" s="20"/>
      <c r="K886" s="296"/>
      <c r="L886" s="20"/>
    </row>
    <row r="887" spans="1:12" ht="15.6">
      <c r="A887" s="52"/>
      <c r="B887" s="52"/>
      <c r="C887" s="52"/>
      <c r="D887" s="52"/>
      <c r="E887" s="612" t="s">
        <v>1293</v>
      </c>
      <c r="F887" s="613" t="s">
        <v>1297</v>
      </c>
      <c r="G887" s="52"/>
      <c r="I887" s="51"/>
      <c r="J887" s="20"/>
      <c r="K887" s="296"/>
      <c r="L887" s="20"/>
    </row>
    <row r="888" spans="1:12" ht="15.6">
      <c r="A888" s="52"/>
      <c r="B888" s="52"/>
      <c r="C888" s="52"/>
      <c r="D888" s="52"/>
      <c r="E888" s="612" t="s">
        <v>1294</v>
      </c>
      <c r="F888" s="613" t="s">
        <v>1298</v>
      </c>
      <c r="G888" s="52"/>
      <c r="I888" s="51"/>
      <c r="J888" s="20"/>
      <c r="K888" s="296"/>
      <c r="L888" s="20"/>
    </row>
    <row r="889" spans="1:12" ht="15.6">
      <c r="A889" s="52"/>
      <c r="B889" s="52"/>
      <c r="C889" s="52"/>
      <c r="D889" s="52"/>
      <c r="E889" s="612" t="s">
        <v>1295</v>
      </c>
      <c r="F889" s="613" t="s">
        <v>1299</v>
      </c>
      <c r="G889" s="52"/>
      <c r="I889" s="51"/>
      <c r="J889" s="20"/>
      <c r="K889" s="296"/>
      <c r="L889" s="20"/>
    </row>
    <row r="890" spans="1:12" ht="15.6">
      <c r="A890" s="52"/>
      <c r="B890" s="52"/>
      <c r="C890" s="52"/>
      <c r="D890" s="52"/>
      <c r="E890" s="612" t="s">
        <v>1296</v>
      </c>
      <c r="F890" s="613" t="s">
        <v>1300</v>
      </c>
      <c r="G890" s="52"/>
      <c r="I890" s="51"/>
      <c r="J890" s="20"/>
      <c r="K890" s="296"/>
      <c r="L890" s="20"/>
    </row>
    <row r="891" spans="1:12" ht="15.6">
      <c r="A891" s="52"/>
      <c r="B891" s="52"/>
      <c r="C891" s="52"/>
      <c r="D891" s="52"/>
      <c r="E891" s="52"/>
      <c r="F891" s="52"/>
      <c r="G891" s="52"/>
      <c r="I891" s="51"/>
      <c r="J891" s="20"/>
      <c r="K891" s="296"/>
      <c r="L891" s="20"/>
    </row>
    <row r="892" spans="1:12" ht="15.6">
      <c r="A892" s="70">
        <v>42933</v>
      </c>
      <c r="B892" s="52"/>
      <c r="C892" s="50">
        <v>2000</v>
      </c>
      <c r="D892" s="52"/>
      <c r="E892" s="50" t="s">
        <v>1317</v>
      </c>
      <c r="F892" s="52"/>
      <c r="G892" s="50">
        <v>1210</v>
      </c>
      <c r="H892" s="612">
        <v>1328</v>
      </c>
      <c r="I892" s="51">
        <v>118</v>
      </c>
      <c r="J892" s="41" t="s">
        <v>1306</v>
      </c>
      <c r="K892" s="297" t="s">
        <v>1337</v>
      </c>
      <c r="L892" s="20"/>
    </row>
    <row r="893" spans="1:12" ht="15.6">
      <c r="A893" s="70">
        <v>42933</v>
      </c>
      <c r="B893" s="52"/>
      <c r="C893" s="51">
        <v>3000</v>
      </c>
      <c r="D893" s="52"/>
      <c r="E893" s="52"/>
      <c r="F893" s="51" t="s">
        <v>1303</v>
      </c>
      <c r="G893" s="51">
        <v>1854</v>
      </c>
      <c r="H893" s="613">
        <v>1962</v>
      </c>
      <c r="I893" s="51">
        <v>108</v>
      </c>
      <c r="J893" s="69" t="s">
        <v>1307</v>
      </c>
      <c r="K893" s="202" t="s">
        <v>55</v>
      </c>
      <c r="L893" s="20"/>
    </row>
    <row r="894" spans="1:12" ht="15.6">
      <c r="A894" s="70">
        <v>42934</v>
      </c>
      <c r="B894" s="52"/>
      <c r="C894" s="51">
        <v>1000</v>
      </c>
      <c r="D894" s="52"/>
      <c r="E894" s="52"/>
      <c r="F894" s="51" t="s">
        <v>1304</v>
      </c>
      <c r="G894" s="51">
        <v>618</v>
      </c>
      <c r="H894" s="613">
        <v>699</v>
      </c>
      <c r="I894" s="51">
        <v>81</v>
      </c>
      <c r="J894" s="69" t="s">
        <v>1308</v>
      </c>
      <c r="K894" s="202" t="s">
        <v>1581</v>
      </c>
      <c r="L894" s="20"/>
    </row>
    <row r="895" spans="1:12" ht="15.6">
      <c r="A895" s="70">
        <v>42934</v>
      </c>
      <c r="B895" s="50">
        <v>2000</v>
      </c>
      <c r="C895" s="52"/>
      <c r="D895" s="52"/>
      <c r="E895" s="50" t="s">
        <v>1305</v>
      </c>
      <c r="F895" s="52"/>
      <c r="G895" s="50">
        <v>2152</v>
      </c>
      <c r="H895" s="612">
        <v>2196</v>
      </c>
      <c r="I895" s="51">
        <v>44</v>
      </c>
      <c r="J895" s="41" t="s">
        <v>1309</v>
      </c>
      <c r="K895" s="297" t="s">
        <v>1337</v>
      </c>
      <c r="L895" s="20"/>
    </row>
    <row r="896" spans="1:12" ht="15.6">
      <c r="A896" s="70">
        <v>42935</v>
      </c>
      <c r="B896" s="51">
        <v>1500</v>
      </c>
      <c r="C896" s="52"/>
      <c r="D896" s="52"/>
      <c r="E896" s="52"/>
      <c r="F896" s="51" t="s">
        <v>1311</v>
      </c>
      <c r="G896" s="51"/>
      <c r="H896" s="613">
        <v>1636.5</v>
      </c>
      <c r="I896" s="51">
        <v>15</v>
      </c>
      <c r="J896" s="69" t="s">
        <v>1312</v>
      </c>
      <c r="K896" s="202" t="s">
        <v>145</v>
      </c>
      <c r="L896" s="20"/>
    </row>
    <row r="897" spans="1:12" ht="15.6">
      <c r="A897" s="70">
        <v>42935</v>
      </c>
      <c r="B897" s="52"/>
      <c r="C897" s="51">
        <v>2000</v>
      </c>
      <c r="D897" s="52"/>
      <c r="E897" s="52"/>
      <c r="F897" s="51" t="s">
        <v>1314</v>
      </c>
      <c r="G897" s="51">
        <v>1236</v>
      </c>
      <c r="H897" s="613">
        <v>1292</v>
      </c>
      <c r="I897" s="51">
        <v>56</v>
      </c>
      <c r="J897" s="69" t="s">
        <v>1315</v>
      </c>
      <c r="K897" s="202" t="s">
        <v>319</v>
      </c>
      <c r="L897" s="20"/>
    </row>
    <row r="898" spans="1:12" ht="15.6">
      <c r="A898" s="70">
        <v>42936</v>
      </c>
      <c r="B898" s="52"/>
      <c r="C898" s="51">
        <v>4000</v>
      </c>
      <c r="D898" s="52"/>
      <c r="E898" s="52"/>
      <c r="F898" s="51" t="s">
        <v>1318</v>
      </c>
      <c r="G898" s="51">
        <v>2472</v>
      </c>
      <c r="H898" s="613">
        <v>2616</v>
      </c>
      <c r="I898" s="51">
        <v>144</v>
      </c>
      <c r="J898" s="69" t="s">
        <v>1319</v>
      </c>
      <c r="K898" s="202" t="s">
        <v>55</v>
      </c>
      <c r="L898" s="20"/>
    </row>
    <row r="899" spans="1:12" ht="15.6">
      <c r="A899" s="52"/>
      <c r="B899" s="52"/>
      <c r="C899" s="52"/>
      <c r="D899" s="52"/>
      <c r="E899" s="52" t="s">
        <v>1316</v>
      </c>
      <c r="F899" s="52"/>
      <c r="G899" s="52"/>
      <c r="I899" s="51"/>
      <c r="J899" s="20"/>
      <c r="K899" s="296"/>
      <c r="L899" s="20"/>
    </row>
    <row r="900" spans="1:12" ht="15.6">
      <c r="A900" s="52"/>
      <c r="B900" s="52"/>
      <c r="C900" s="52"/>
      <c r="D900" s="52"/>
      <c r="E900" s="52" t="s">
        <v>1321</v>
      </c>
      <c r="F900" s="52" t="s">
        <v>1321</v>
      </c>
      <c r="G900" s="52"/>
      <c r="I900" s="51"/>
      <c r="J900" s="20"/>
      <c r="K900" s="296"/>
      <c r="L900" s="20"/>
    </row>
    <row r="901" spans="1:12" ht="15.6">
      <c r="A901" s="52"/>
      <c r="B901" s="52"/>
      <c r="C901" s="52"/>
      <c r="D901" s="52"/>
      <c r="E901" s="47" t="s">
        <v>244</v>
      </c>
      <c r="F901" s="47" t="s">
        <v>560</v>
      </c>
      <c r="G901" s="52"/>
      <c r="I901" s="51"/>
      <c r="J901" s="20"/>
      <c r="K901" s="296"/>
      <c r="L901" s="20"/>
    </row>
    <row r="902" spans="1:12" ht="15.6">
      <c r="A902" s="52"/>
      <c r="B902" s="52"/>
      <c r="C902" s="52"/>
      <c r="D902" s="52"/>
      <c r="E902" s="612" t="s">
        <v>1325</v>
      </c>
      <c r="F902" s="613" t="s">
        <v>1326</v>
      </c>
      <c r="G902" s="52"/>
      <c r="I902" s="51"/>
      <c r="J902" s="20"/>
      <c r="K902" s="296"/>
      <c r="L902" s="20"/>
    </row>
    <row r="903" spans="1:12" ht="15.6">
      <c r="A903" s="52"/>
      <c r="B903" s="52"/>
      <c r="C903" s="52"/>
      <c r="D903" s="52"/>
      <c r="E903" s="612" t="s">
        <v>1324</v>
      </c>
      <c r="F903" s="613" t="s">
        <v>1327</v>
      </c>
      <c r="G903" s="52"/>
      <c r="I903" s="51"/>
      <c r="J903" s="20"/>
      <c r="K903" s="296"/>
      <c r="L903" s="20"/>
    </row>
    <row r="904" spans="1:12" ht="15.6">
      <c r="A904" s="52"/>
      <c r="B904" s="52"/>
      <c r="C904" s="52"/>
      <c r="D904" s="52"/>
      <c r="E904" s="612" t="s">
        <v>1322</v>
      </c>
      <c r="F904" s="613" t="s">
        <v>1328</v>
      </c>
      <c r="G904" s="52"/>
      <c r="I904" s="51"/>
      <c r="J904" s="20"/>
      <c r="K904" s="296"/>
      <c r="L904" s="20"/>
    </row>
    <row r="905" spans="1:12" ht="15.6">
      <c r="A905" s="52"/>
      <c r="B905" s="52"/>
      <c r="C905" s="52"/>
      <c r="D905" s="52"/>
      <c r="E905" s="612" t="s">
        <v>1323</v>
      </c>
      <c r="F905" s="613" t="s">
        <v>1329</v>
      </c>
      <c r="G905" s="52"/>
      <c r="I905" s="51"/>
      <c r="J905" s="20"/>
      <c r="K905" s="296"/>
      <c r="L905" s="20"/>
    </row>
    <row r="906" spans="1:12" ht="15.6">
      <c r="A906" s="52"/>
      <c r="B906" s="52"/>
      <c r="C906" s="52"/>
      <c r="D906" s="52"/>
      <c r="E906" s="52"/>
      <c r="F906" s="52"/>
      <c r="G906" s="52"/>
      <c r="I906" s="51"/>
      <c r="J906" s="20"/>
      <c r="K906" s="296"/>
      <c r="L906" s="20"/>
    </row>
    <row r="907" spans="1:12" ht="15.6">
      <c r="A907" s="70">
        <v>42940</v>
      </c>
      <c r="B907" s="52"/>
      <c r="C907" s="51">
        <v>2000</v>
      </c>
      <c r="D907" s="52"/>
      <c r="E907" s="52"/>
      <c r="F907" s="51" t="s">
        <v>1330</v>
      </c>
      <c r="G907" s="51">
        <v>1254</v>
      </c>
      <c r="H907" s="613">
        <v>1348</v>
      </c>
      <c r="I907" s="51">
        <v>94</v>
      </c>
      <c r="J907" s="69" t="s">
        <v>1338</v>
      </c>
      <c r="K907" s="202" t="s">
        <v>1527</v>
      </c>
      <c r="L907" s="20"/>
    </row>
    <row r="908" spans="1:12" ht="15.6">
      <c r="A908" s="70">
        <v>42940</v>
      </c>
      <c r="B908" s="52">
        <v>5000</v>
      </c>
      <c r="C908" s="51"/>
      <c r="D908" s="52"/>
      <c r="E908" s="52"/>
      <c r="F908" s="51" t="s">
        <v>1414</v>
      </c>
      <c r="G908" s="51">
        <v>5510</v>
      </c>
      <c r="H908" s="613">
        <v>5695</v>
      </c>
      <c r="I908" s="51">
        <v>185</v>
      </c>
      <c r="J908" s="69" t="s">
        <v>1332</v>
      </c>
      <c r="K908" s="202" t="s">
        <v>1413</v>
      </c>
      <c r="L908" s="20"/>
    </row>
    <row r="909" spans="1:12" ht="15.6">
      <c r="A909" s="70">
        <v>42941</v>
      </c>
      <c r="B909" s="52"/>
      <c r="C909" s="51">
        <v>2000</v>
      </c>
      <c r="D909" s="52"/>
      <c r="E909" s="52"/>
      <c r="F909" s="51" t="s">
        <v>1330</v>
      </c>
      <c r="G909" s="51">
        <v>1254</v>
      </c>
      <c r="H909" s="613">
        <v>1348</v>
      </c>
      <c r="I909" s="51">
        <v>94</v>
      </c>
      <c r="J909" s="69" t="s">
        <v>1335</v>
      </c>
      <c r="K909" s="202" t="s">
        <v>55</v>
      </c>
      <c r="L909" s="20"/>
    </row>
    <row r="910" spans="1:12" ht="15.6">
      <c r="A910" s="70">
        <v>42941</v>
      </c>
      <c r="B910" s="52"/>
      <c r="C910" s="51">
        <v>1500</v>
      </c>
      <c r="D910" s="52"/>
      <c r="E910" s="52"/>
      <c r="F910" s="51" t="s">
        <v>1330</v>
      </c>
      <c r="G910" s="51">
        <v>940.5</v>
      </c>
      <c r="H910" s="613">
        <v>1011</v>
      </c>
      <c r="I910" s="51">
        <v>70.5</v>
      </c>
      <c r="J910" s="69" t="s">
        <v>1342</v>
      </c>
      <c r="K910" s="202" t="s">
        <v>55</v>
      </c>
      <c r="L910" s="20"/>
    </row>
    <row r="911" spans="1:12" ht="15.6">
      <c r="A911" s="70">
        <v>42941</v>
      </c>
      <c r="B911" s="51">
        <v>1000</v>
      </c>
      <c r="C911" s="52"/>
      <c r="D911" s="52"/>
      <c r="E911" s="52"/>
      <c r="F911" s="51" t="s">
        <v>1336</v>
      </c>
      <c r="G911" s="51">
        <v>1102</v>
      </c>
      <c r="H911" s="613">
        <v>1149</v>
      </c>
      <c r="I911" s="51">
        <v>47</v>
      </c>
      <c r="J911" s="69" t="s">
        <v>1343</v>
      </c>
      <c r="K911" s="202" t="s">
        <v>55</v>
      </c>
      <c r="L911" s="20"/>
    </row>
    <row r="912" spans="1:12" ht="15.6">
      <c r="A912" s="70">
        <v>42942</v>
      </c>
      <c r="B912" s="51">
        <v>1000</v>
      </c>
      <c r="C912" s="52"/>
      <c r="D912" s="52"/>
      <c r="E912" s="52"/>
      <c r="F912" s="51" t="s">
        <v>1339</v>
      </c>
      <c r="G912" s="51">
        <v>1102</v>
      </c>
      <c r="H912" s="613">
        <v>1139</v>
      </c>
      <c r="I912" s="51">
        <v>37</v>
      </c>
      <c r="J912" s="69" t="s">
        <v>1341</v>
      </c>
      <c r="K912" s="202" t="s">
        <v>12</v>
      </c>
      <c r="L912" s="20"/>
    </row>
    <row r="913" spans="1:12" ht="15.6">
      <c r="A913" s="70">
        <v>42942</v>
      </c>
      <c r="B913" s="52"/>
      <c r="C913" s="51">
        <v>2500</v>
      </c>
      <c r="D913" s="52"/>
      <c r="E913" s="52"/>
      <c r="F913" s="51">
        <v>0.627</v>
      </c>
      <c r="G913" s="52"/>
      <c r="H913" s="613">
        <v>1567.5</v>
      </c>
      <c r="I913" s="51">
        <v>25</v>
      </c>
      <c r="J913" s="69" t="s">
        <v>1344</v>
      </c>
      <c r="K913" s="202" t="s">
        <v>145</v>
      </c>
      <c r="L913" s="20"/>
    </row>
    <row r="914" spans="1:12" ht="15.6">
      <c r="A914" s="70">
        <v>42943</v>
      </c>
      <c r="B914" s="52"/>
      <c r="C914" s="51">
        <v>3000</v>
      </c>
      <c r="D914" s="52"/>
      <c r="E914" s="52"/>
      <c r="F914" s="51" t="s">
        <v>1331</v>
      </c>
      <c r="G914" s="51">
        <v>1881</v>
      </c>
      <c r="H914" s="613">
        <v>1992</v>
      </c>
      <c r="I914" s="51">
        <v>111</v>
      </c>
      <c r="J914" s="69" t="s">
        <v>1345</v>
      </c>
      <c r="K914" s="202" t="s">
        <v>1413</v>
      </c>
      <c r="L914" s="20"/>
    </row>
    <row r="915" spans="1:12" ht="15.6">
      <c r="A915" s="70"/>
      <c r="B915" s="52"/>
      <c r="C915" s="52"/>
      <c r="D915" s="52"/>
      <c r="E915" s="52"/>
      <c r="F915" s="52"/>
      <c r="I915" s="51"/>
      <c r="J915" s="20"/>
      <c r="K915" s="296"/>
      <c r="L915" s="20"/>
    </row>
    <row r="916" spans="1:12" ht="15.6">
      <c r="A916" s="70"/>
      <c r="B916" s="52"/>
      <c r="C916" s="52"/>
      <c r="D916" s="52"/>
      <c r="E916" s="70">
        <v>42947</v>
      </c>
      <c r="F916" s="70">
        <v>42947</v>
      </c>
      <c r="I916" s="51"/>
      <c r="J916" s="20"/>
      <c r="K916" s="296"/>
      <c r="L916" s="20"/>
    </row>
    <row r="917" spans="1:12" ht="15.6">
      <c r="A917" s="70"/>
      <c r="B917" s="52"/>
      <c r="C917" s="52"/>
      <c r="D917" s="52"/>
      <c r="E917" s="47" t="s">
        <v>244</v>
      </c>
      <c r="F917" s="47" t="s">
        <v>560</v>
      </c>
      <c r="I917" s="51"/>
      <c r="J917" s="20"/>
      <c r="K917" s="296"/>
      <c r="L917" s="20"/>
    </row>
    <row r="918" spans="1:12" ht="15.6">
      <c r="A918" s="70"/>
      <c r="B918" s="52"/>
      <c r="C918" s="52"/>
      <c r="D918" s="52"/>
      <c r="E918" s="612" t="s">
        <v>1349</v>
      </c>
      <c r="F918" s="613" t="s">
        <v>1350</v>
      </c>
      <c r="I918" s="51"/>
      <c r="J918" s="20"/>
      <c r="K918" s="296"/>
      <c r="L918" s="20"/>
    </row>
    <row r="919" spans="1:12" ht="15.6">
      <c r="A919" s="70"/>
      <c r="B919" s="52"/>
      <c r="C919" s="52"/>
      <c r="D919" s="52"/>
      <c r="E919" s="612" t="s">
        <v>1351</v>
      </c>
      <c r="F919" s="613" t="s">
        <v>1352</v>
      </c>
      <c r="I919" s="51"/>
      <c r="J919" s="20"/>
      <c r="K919" s="296"/>
      <c r="L919" s="20"/>
    </row>
    <row r="920" spans="1:12" ht="15.6">
      <c r="A920" s="70"/>
      <c r="B920" s="52"/>
      <c r="C920" s="52"/>
      <c r="D920" s="52"/>
      <c r="E920" s="612" t="s">
        <v>1353</v>
      </c>
      <c r="F920" s="613" t="s">
        <v>1354</v>
      </c>
      <c r="I920" s="51"/>
      <c r="J920" s="20"/>
      <c r="K920" s="296"/>
      <c r="L920" s="20"/>
    </row>
    <row r="921" spans="1:12" ht="15.6">
      <c r="A921" s="70"/>
      <c r="B921" s="52"/>
      <c r="C921" s="52"/>
      <c r="D921" s="52"/>
      <c r="E921" s="612" t="s">
        <v>1323</v>
      </c>
      <c r="F921" s="613" t="s">
        <v>1329</v>
      </c>
      <c r="I921" s="51"/>
      <c r="J921" s="20"/>
      <c r="K921" s="296"/>
      <c r="L921" s="20"/>
    </row>
    <row r="922" spans="1:12" ht="15.6">
      <c r="A922" s="70"/>
      <c r="B922" s="52"/>
      <c r="C922" s="52"/>
      <c r="D922" s="52"/>
      <c r="E922" s="633"/>
      <c r="F922" s="633"/>
      <c r="I922" s="51"/>
      <c r="J922" s="20"/>
      <c r="K922" s="296"/>
      <c r="L922" s="20"/>
    </row>
    <row r="923" spans="1:12" ht="15.6">
      <c r="A923" s="70">
        <v>42944</v>
      </c>
      <c r="B923" s="52"/>
      <c r="C923" s="51">
        <v>8500</v>
      </c>
      <c r="D923" s="52"/>
      <c r="E923" s="52"/>
      <c r="F923" s="51" t="s">
        <v>1355</v>
      </c>
      <c r="G923" s="51">
        <v>5380.5</v>
      </c>
      <c r="H923" s="51">
        <v>5686.5</v>
      </c>
      <c r="I923" s="51">
        <v>306</v>
      </c>
      <c r="J923" s="69" t="s">
        <v>1346</v>
      </c>
      <c r="K923" s="202" t="s">
        <v>55</v>
      </c>
      <c r="L923" s="20"/>
    </row>
    <row r="924" spans="1:12" ht="15.6">
      <c r="A924" s="70">
        <v>42944</v>
      </c>
      <c r="B924" s="52"/>
      <c r="C924" s="52"/>
      <c r="D924" s="51">
        <v>1000</v>
      </c>
      <c r="E924" s="52"/>
      <c r="F924" s="51" t="s">
        <v>1356</v>
      </c>
      <c r="G924" s="51">
        <v>1.3919999999999999</v>
      </c>
      <c r="H924" s="613">
        <v>1469</v>
      </c>
      <c r="I924" s="51">
        <v>77</v>
      </c>
      <c r="J924" s="69" t="s">
        <v>1346</v>
      </c>
      <c r="K924" s="202" t="s">
        <v>55</v>
      </c>
      <c r="L924" s="20"/>
    </row>
    <row r="925" spans="1:12" ht="15.6">
      <c r="A925" s="70">
        <v>42944</v>
      </c>
      <c r="B925" s="52"/>
      <c r="C925" s="50">
        <v>7000</v>
      </c>
      <c r="D925" s="52"/>
      <c r="E925" s="50" t="s">
        <v>1357</v>
      </c>
      <c r="F925" s="52"/>
      <c r="G925" s="50">
        <v>4333</v>
      </c>
      <c r="H925" s="612">
        <v>4403</v>
      </c>
      <c r="I925" s="51">
        <v>70</v>
      </c>
      <c r="J925" s="41" t="s">
        <v>1347</v>
      </c>
      <c r="K925" s="297" t="s">
        <v>55</v>
      </c>
      <c r="L925" s="20"/>
    </row>
    <row r="926" spans="1:12" ht="15.6">
      <c r="A926" s="70">
        <v>42944</v>
      </c>
      <c r="B926" s="51">
        <v>3000</v>
      </c>
      <c r="C926" s="52"/>
      <c r="D926" s="52"/>
      <c r="E926" s="52"/>
      <c r="F926" s="51" t="s">
        <v>1358</v>
      </c>
      <c r="G926" s="51">
        <v>3324</v>
      </c>
      <c r="H926" s="613">
        <v>3402</v>
      </c>
      <c r="I926" s="51">
        <v>78</v>
      </c>
      <c r="J926" s="69" t="s">
        <v>1348</v>
      </c>
      <c r="K926" s="202" t="s">
        <v>1467</v>
      </c>
      <c r="L926" s="20"/>
    </row>
    <row r="927" spans="1:12" ht="15.6">
      <c r="A927" s="52"/>
      <c r="B927" s="52"/>
      <c r="C927" s="52"/>
      <c r="D927" s="52"/>
      <c r="E927" s="52"/>
      <c r="F927" s="47"/>
      <c r="G927" s="47"/>
      <c r="H927" s="633"/>
      <c r="I927" s="51"/>
      <c r="J927" s="22"/>
      <c r="K927" s="296"/>
      <c r="L927" s="20"/>
    </row>
    <row r="928" spans="1:12" ht="28.2">
      <c r="A928" s="52" t="s">
        <v>295</v>
      </c>
      <c r="B928" s="52">
        <f>SUM(B858:B927)</f>
        <v>25000</v>
      </c>
      <c r="C928" s="52">
        <f>SUM(C856:C927)</f>
        <v>83500</v>
      </c>
      <c r="D928" s="52">
        <f>SUM(D923:D927)</f>
        <v>1000</v>
      </c>
      <c r="E928" s="87">
        <v>109500</v>
      </c>
      <c r="F928" s="84" t="s">
        <v>1089</v>
      </c>
      <c r="G928" s="52"/>
      <c r="I928" s="51">
        <f>SUM(I857:I927)</f>
        <v>3599.5</v>
      </c>
      <c r="J928" s="20"/>
      <c r="K928" s="296"/>
      <c r="L928" s="20"/>
    </row>
    <row r="929" spans="1:12" ht="15.6">
      <c r="A929" s="52"/>
      <c r="B929" s="52"/>
      <c r="C929" s="52"/>
      <c r="D929" s="52"/>
      <c r="E929" s="52"/>
      <c r="F929" s="52"/>
      <c r="G929" s="52"/>
      <c r="I929" s="51"/>
      <c r="J929" s="20"/>
      <c r="K929" s="296"/>
      <c r="L929" s="20"/>
    </row>
    <row r="930" spans="1:12" ht="22.8">
      <c r="A930" s="52"/>
      <c r="B930" s="52"/>
      <c r="C930" s="52"/>
      <c r="D930" s="52"/>
      <c r="E930" s="37">
        <v>2017</v>
      </c>
      <c r="F930" s="37">
        <v>2017</v>
      </c>
      <c r="G930" s="52"/>
      <c r="I930" s="51"/>
      <c r="J930" s="20"/>
      <c r="K930" s="296"/>
      <c r="L930" s="20"/>
    </row>
    <row r="931" spans="1:12" ht="24.6">
      <c r="A931" s="52"/>
      <c r="B931" s="52"/>
      <c r="C931" s="52"/>
      <c r="D931" s="52"/>
      <c r="E931" s="82" t="s">
        <v>82</v>
      </c>
      <c r="F931" s="82" t="s">
        <v>82</v>
      </c>
      <c r="G931" s="636" t="s">
        <v>1369</v>
      </c>
      <c r="I931" s="51"/>
      <c r="J931" s="20"/>
      <c r="K931" s="296"/>
      <c r="L931" s="20"/>
    </row>
    <row r="932" spans="1:12" ht="15.6">
      <c r="A932" s="52"/>
      <c r="B932" s="52"/>
      <c r="C932" s="52"/>
      <c r="D932" s="52"/>
      <c r="E932" s="52"/>
      <c r="F932" s="52"/>
      <c r="G932" s="52"/>
      <c r="I932" s="51"/>
      <c r="J932" s="20"/>
      <c r="K932" s="296"/>
      <c r="L932" s="20"/>
    </row>
    <row r="933" spans="1:12" ht="15.6">
      <c r="A933" s="52"/>
      <c r="B933" s="52"/>
      <c r="C933" s="52"/>
      <c r="D933" s="52"/>
      <c r="E933" s="70" t="s">
        <v>1360</v>
      </c>
      <c r="F933" s="70" t="s">
        <v>1359</v>
      </c>
      <c r="G933" s="52"/>
      <c r="I933" s="51"/>
      <c r="J933" s="20"/>
      <c r="K933" s="296"/>
      <c r="L933" s="20"/>
    </row>
    <row r="934" spans="1:12" ht="15.6">
      <c r="A934" s="52"/>
      <c r="B934" s="52"/>
      <c r="C934" s="52"/>
      <c r="D934" s="52"/>
      <c r="E934" s="47" t="s">
        <v>244</v>
      </c>
      <c r="F934" s="47" t="s">
        <v>560</v>
      </c>
      <c r="G934" s="52"/>
      <c r="I934" s="51"/>
      <c r="J934" s="20"/>
      <c r="K934" s="296"/>
      <c r="L934" s="20"/>
    </row>
    <row r="935" spans="1:12" ht="15.6">
      <c r="A935" s="52"/>
      <c r="B935" s="52"/>
      <c r="C935" s="52"/>
      <c r="D935" s="52"/>
      <c r="E935" s="612" t="s">
        <v>1349</v>
      </c>
      <c r="F935" s="613" t="s">
        <v>1350</v>
      </c>
      <c r="G935" s="52"/>
      <c r="I935" s="51"/>
      <c r="J935" s="20"/>
      <c r="K935" s="296"/>
      <c r="L935" s="20"/>
    </row>
    <row r="936" spans="1:12" ht="15.6">
      <c r="A936" s="52"/>
      <c r="B936" s="52"/>
      <c r="C936" s="52"/>
      <c r="D936" s="52"/>
      <c r="E936" s="612" t="s">
        <v>1351</v>
      </c>
      <c r="F936" s="613" t="s">
        <v>1352</v>
      </c>
      <c r="G936" s="52"/>
      <c r="I936" s="51"/>
      <c r="J936" s="20"/>
      <c r="K936" s="296"/>
      <c r="L936" s="20"/>
    </row>
    <row r="937" spans="1:12" ht="15.6">
      <c r="A937" s="52"/>
      <c r="B937" s="52"/>
      <c r="C937" s="52"/>
      <c r="D937" s="52"/>
      <c r="E937" s="612" t="s">
        <v>1353</v>
      </c>
      <c r="F937" s="613" t="s">
        <v>1354</v>
      </c>
      <c r="G937" s="52"/>
      <c r="I937" s="51"/>
      <c r="J937" s="20"/>
      <c r="K937" s="296"/>
      <c r="L937" s="20"/>
    </row>
    <row r="938" spans="1:12" ht="15.6">
      <c r="A938" s="52"/>
      <c r="B938" s="52"/>
      <c r="C938" s="52"/>
      <c r="D938" s="52"/>
      <c r="E938" s="612" t="s">
        <v>1323</v>
      </c>
      <c r="F938" s="613" t="s">
        <v>1329</v>
      </c>
      <c r="G938" s="52"/>
      <c r="I938" s="51"/>
      <c r="J938" s="20"/>
      <c r="K938" s="296"/>
      <c r="L938" s="20"/>
    </row>
    <row r="939" spans="1:12" ht="15.6">
      <c r="A939" s="52"/>
      <c r="B939" s="52"/>
      <c r="C939" s="52"/>
      <c r="D939" s="52"/>
      <c r="E939" s="52"/>
      <c r="F939" s="52"/>
      <c r="G939" s="52"/>
      <c r="I939" s="51"/>
      <c r="J939" s="20"/>
      <c r="K939" s="296"/>
      <c r="L939" s="20"/>
    </row>
    <row r="940" spans="1:12" ht="15.6">
      <c r="A940" s="70">
        <v>42948</v>
      </c>
      <c r="B940" s="51">
        <v>7000</v>
      </c>
      <c r="C940" s="52"/>
      <c r="D940" s="52"/>
      <c r="E940" s="52"/>
      <c r="F940" s="51" t="s">
        <v>1363</v>
      </c>
      <c r="G940" s="51">
        <v>7756</v>
      </c>
      <c r="H940" s="613">
        <v>8218</v>
      </c>
      <c r="I940" s="51">
        <v>462</v>
      </c>
      <c r="J940" s="69" t="s">
        <v>1366</v>
      </c>
      <c r="K940" s="202" t="s">
        <v>1522</v>
      </c>
      <c r="L940" s="20"/>
    </row>
    <row r="941" spans="1:12" ht="15.6">
      <c r="A941" s="70">
        <v>42948</v>
      </c>
      <c r="B941" s="52"/>
      <c r="C941" s="51">
        <v>6000</v>
      </c>
      <c r="D941" s="52"/>
      <c r="E941" s="52"/>
      <c r="F941" s="51" t="s">
        <v>1138</v>
      </c>
      <c r="G941" s="51">
        <v>3798</v>
      </c>
      <c r="H941" s="613">
        <v>4194</v>
      </c>
      <c r="I941" s="51">
        <v>396</v>
      </c>
      <c r="J941" s="69" t="s">
        <v>1366</v>
      </c>
      <c r="K941" s="202" t="s">
        <v>1523</v>
      </c>
      <c r="L941" s="20"/>
    </row>
    <row r="942" spans="1:12" ht="15.6">
      <c r="A942" s="70">
        <v>42948</v>
      </c>
      <c r="B942" s="52"/>
      <c r="C942" s="52"/>
      <c r="D942" s="51">
        <v>500</v>
      </c>
      <c r="E942" s="52"/>
      <c r="F942" s="51" t="s">
        <v>1364</v>
      </c>
      <c r="G942" s="51">
        <v>668</v>
      </c>
      <c r="H942" s="613">
        <v>697</v>
      </c>
      <c r="I942" s="51">
        <v>29</v>
      </c>
      <c r="J942" s="69" t="s">
        <v>1366</v>
      </c>
      <c r="K942" s="202" t="s">
        <v>1524</v>
      </c>
      <c r="L942" s="20"/>
    </row>
    <row r="943" spans="1:12" ht="15.6">
      <c r="A943" s="70">
        <v>42948</v>
      </c>
      <c r="B943" s="51">
        <v>2000</v>
      </c>
      <c r="C943" s="52"/>
      <c r="D943" s="52"/>
      <c r="E943" s="52"/>
      <c r="F943" s="51" t="s">
        <v>1358</v>
      </c>
      <c r="G943" s="51">
        <v>2216</v>
      </c>
      <c r="H943" s="613">
        <v>2268</v>
      </c>
      <c r="I943" s="51">
        <v>52</v>
      </c>
      <c r="J943" s="69" t="s">
        <v>1365</v>
      </c>
      <c r="K943" s="202" t="s">
        <v>1569</v>
      </c>
      <c r="L943" s="20"/>
    </row>
    <row r="944" spans="1:12" ht="15.6">
      <c r="A944" s="70">
        <v>42948</v>
      </c>
      <c r="B944" s="52"/>
      <c r="C944" s="51">
        <v>3000</v>
      </c>
      <c r="D944" s="52"/>
      <c r="E944" s="52"/>
      <c r="F944" s="51" t="s">
        <v>1368</v>
      </c>
      <c r="G944" s="51">
        <v>1899</v>
      </c>
      <c r="H944" s="613">
        <v>2004</v>
      </c>
      <c r="I944" s="51">
        <v>105</v>
      </c>
      <c r="J944" s="69" t="s">
        <v>1367</v>
      </c>
      <c r="K944" s="202" t="s">
        <v>1582</v>
      </c>
      <c r="L944" s="20"/>
    </row>
    <row r="945" spans="1:12" ht="15.6">
      <c r="A945" s="70">
        <v>42949</v>
      </c>
      <c r="B945" s="52"/>
      <c r="C945" s="51">
        <v>1000</v>
      </c>
      <c r="D945" s="52"/>
      <c r="E945" s="52"/>
      <c r="F945" s="51" t="s">
        <v>1370</v>
      </c>
      <c r="G945" s="51">
        <v>633</v>
      </c>
      <c r="H945" s="613">
        <v>719</v>
      </c>
      <c r="I945" s="51">
        <v>86</v>
      </c>
      <c r="J945" s="69" t="s">
        <v>1371</v>
      </c>
      <c r="K945" s="202" t="s">
        <v>1526</v>
      </c>
      <c r="L945" s="20"/>
    </row>
    <row r="946" spans="1:12" ht="15.6">
      <c r="A946" s="70">
        <v>42949</v>
      </c>
      <c r="B946" s="52"/>
      <c r="C946" s="51">
        <v>2000</v>
      </c>
      <c r="D946" s="52"/>
      <c r="E946" s="52"/>
      <c r="F946" s="51">
        <v>0.629</v>
      </c>
      <c r="G946" s="51">
        <v>1258</v>
      </c>
      <c r="I946" s="51">
        <v>20</v>
      </c>
      <c r="J946" s="69" t="s">
        <v>1372</v>
      </c>
      <c r="K946" s="202" t="s">
        <v>55</v>
      </c>
      <c r="L946" s="20"/>
    </row>
    <row r="947" spans="1:12" ht="15.6">
      <c r="A947" s="70">
        <v>42949</v>
      </c>
      <c r="B947" s="52"/>
      <c r="C947" s="51">
        <v>2000</v>
      </c>
      <c r="D947" s="52"/>
      <c r="E947" s="52"/>
      <c r="F947" s="51">
        <v>0.629</v>
      </c>
      <c r="G947" s="51">
        <v>1258</v>
      </c>
      <c r="I947" s="51">
        <v>20</v>
      </c>
      <c r="J947" s="69" t="s">
        <v>1373</v>
      </c>
      <c r="K947" s="202" t="s">
        <v>145</v>
      </c>
      <c r="L947" s="20"/>
    </row>
    <row r="948" spans="1:12" ht="15.6">
      <c r="A948" s="70">
        <v>42949</v>
      </c>
      <c r="B948" s="52"/>
      <c r="C948" s="51">
        <v>1000</v>
      </c>
      <c r="D948" s="52"/>
      <c r="E948" s="52"/>
      <c r="F948" s="51" t="s">
        <v>1374</v>
      </c>
      <c r="G948" s="51">
        <v>633</v>
      </c>
      <c r="H948" s="613">
        <v>669</v>
      </c>
      <c r="I948" s="51">
        <v>36</v>
      </c>
      <c r="J948" s="69" t="s">
        <v>1375</v>
      </c>
      <c r="K948" s="202" t="s">
        <v>55</v>
      </c>
      <c r="L948" s="20"/>
    </row>
    <row r="949" spans="1:12" ht="15.6">
      <c r="A949" s="70"/>
      <c r="B949" s="52"/>
      <c r="C949" s="52"/>
      <c r="D949" s="52"/>
      <c r="E949" s="52"/>
      <c r="F949" s="52"/>
      <c r="G949" s="52"/>
      <c r="I949" s="51"/>
      <c r="J949" s="20"/>
      <c r="K949" s="296"/>
      <c r="L949" s="20"/>
    </row>
    <row r="950" spans="1:12" ht="15.6">
      <c r="A950" s="52"/>
      <c r="B950" s="52"/>
      <c r="C950" s="52"/>
      <c r="D950" s="52"/>
      <c r="E950" s="52"/>
      <c r="F950" s="52"/>
      <c r="G950" s="52"/>
      <c r="I950" s="51"/>
      <c r="J950" s="20"/>
      <c r="K950" s="296"/>
      <c r="L950" s="20"/>
    </row>
    <row r="951" spans="1:12" ht="15.6">
      <c r="A951" s="52"/>
      <c r="B951" s="52"/>
      <c r="C951" s="52"/>
      <c r="D951" s="52"/>
      <c r="E951" s="70" t="s">
        <v>1381</v>
      </c>
      <c r="F951" s="70" t="s">
        <v>1382</v>
      </c>
      <c r="G951" s="52"/>
      <c r="I951" s="51"/>
      <c r="J951" s="20"/>
      <c r="K951" s="296"/>
      <c r="L951" s="20"/>
    </row>
    <row r="952" spans="1:12" ht="15.6">
      <c r="A952" s="52"/>
      <c r="B952" s="52"/>
      <c r="C952" s="52"/>
      <c r="D952" s="52"/>
      <c r="E952" s="47" t="s">
        <v>244</v>
      </c>
      <c r="F952" s="47" t="s">
        <v>560</v>
      </c>
      <c r="G952" s="52"/>
      <c r="I952" s="51"/>
      <c r="J952" s="20"/>
      <c r="K952" s="296"/>
      <c r="L952" s="20"/>
    </row>
    <row r="953" spans="1:12" ht="15.6">
      <c r="A953" s="52"/>
      <c r="B953" s="52"/>
      <c r="C953" s="52"/>
      <c r="D953" s="52"/>
      <c r="E953" s="612" t="s">
        <v>1383</v>
      </c>
      <c r="F953" s="613" t="s">
        <v>1384</v>
      </c>
      <c r="G953" s="52"/>
      <c r="I953" s="51"/>
      <c r="J953" s="20"/>
      <c r="K953" s="296"/>
      <c r="L953" s="20"/>
    </row>
    <row r="954" spans="1:12" ht="15.6">
      <c r="A954" s="52"/>
      <c r="B954" s="52"/>
      <c r="C954" s="52"/>
      <c r="D954" s="52"/>
      <c r="E954" s="612" t="s">
        <v>1385</v>
      </c>
      <c r="F954" s="613" t="s">
        <v>1386</v>
      </c>
      <c r="G954" s="52"/>
      <c r="I954" s="51"/>
      <c r="J954" s="20"/>
      <c r="K954" s="296"/>
      <c r="L954" s="20"/>
    </row>
    <row r="955" spans="1:12" ht="15.6">
      <c r="A955" s="52"/>
      <c r="B955" s="52"/>
      <c r="C955" s="52"/>
      <c r="D955" s="52"/>
      <c r="E955" s="612" t="s">
        <v>1387</v>
      </c>
      <c r="F955" s="613" t="s">
        <v>1388</v>
      </c>
      <c r="G955" s="52" t="s">
        <v>474</v>
      </c>
      <c r="I955" s="51"/>
      <c r="J955" s="20"/>
      <c r="K955" s="296"/>
      <c r="L955" s="20"/>
    </row>
    <row r="956" spans="1:12" ht="15.6">
      <c r="A956" s="52"/>
      <c r="B956" s="52"/>
      <c r="C956" s="52"/>
      <c r="D956" s="52"/>
      <c r="E956" s="612" t="s">
        <v>1389</v>
      </c>
      <c r="F956" s="613" t="s">
        <v>1146</v>
      </c>
      <c r="G956" s="52"/>
      <c r="I956" s="51"/>
      <c r="J956" s="20"/>
      <c r="K956" s="296"/>
      <c r="L956" s="20"/>
    </row>
    <row r="957" spans="1:12" ht="15.6">
      <c r="A957" s="52"/>
      <c r="B957" s="52"/>
      <c r="C957" s="52"/>
      <c r="D957" s="52"/>
      <c r="E957" s="52"/>
      <c r="F957" s="52"/>
      <c r="G957" s="52"/>
      <c r="I957" s="51"/>
      <c r="J957" s="20"/>
      <c r="K957" s="296" t="s">
        <v>1854</v>
      </c>
      <c r="L957" s="20"/>
    </row>
    <row r="958" spans="1:12" ht="15.6">
      <c r="A958" s="70">
        <v>42951</v>
      </c>
      <c r="B958" s="52"/>
      <c r="C958" s="51">
        <v>2000</v>
      </c>
      <c r="D958" s="52"/>
      <c r="E958" s="52"/>
      <c r="F958" s="51" t="s">
        <v>1390</v>
      </c>
      <c r="G958" s="51">
        <v>1288</v>
      </c>
      <c r="H958" s="613">
        <v>1418</v>
      </c>
      <c r="I958" s="51">
        <v>130</v>
      </c>
      <c r="J958" s="69" t="s">
        <v>1376</v>
      </c>
      <c r="K958" s="296" t="s">
        <v>1704</v>
      </c>
      <c r="L958" s="20"/>
    </row>
    <row r="959" spans="1:12" ht="15.6">
      <c r="A959" s="70">
        <v>42951</v>
      </c>
      <c r="B959" s="52"/>
      <c r="C959" s="51">
        <v>1000</v>
      </c>
      <c r="D959" s="52"/>
      <c r="E959" s="52"/>
      <c r="F959" s="51" t="s">
        <v>1391</v>
      </c>
      <c r="G959" s="51">
        <v>644</v>
      </c>
      <c r="H959" s="613">
        <v>749</v>
      </c>
      <c r="I959" s="51">
        <v>105</v>
      </c>
      <c r="J959" s="69" t="s">
        <v>1377</v>
      </c>
      <c r="K959" s="202" t="s">
        <v>1727</v>
      </c>
      <c r="L959" s="20"/>
    </row>
    <row r="960" spans="1:12" ht="15.6">
      <c r="A960" s="70">
        <v>42954</v>
      </c>
      <c r="B960" s="52"/>
      <c r="C960" s="51">
        <v>3000</v>
      </c>
      <c r="D960" s="52"/>
      <c r="E960" s="52"/>
      <c r="F960" s="51" t="s">
        <v>1392</v>
      </c>
      <c r="G960" s="51">
        <v>1932</v>
      </c>
      <c r="H960" s="613">
        <v>2037</v>
      </c>
      <c r="I960" s="51">
        <v>105</v>
      </c>
      <c r="J960" s="69" t="s">
        <v>1379</v>
      </c>
      <c r="K960" s="202" t="s">
        <v>1477</v>
      </c>
      <c r="L960" s="20"/>
    </row>
    <row r="961" spans="1:12" ht="15.6">
      <c r="A961" s="70">
        <v>42954</v>
      </c>
      <c r="B961" s="52"/>
      <c r="C961" s="50">
        <v>2000</v>
      </c>
      <c r="D961" s="52"/>
      <c r="E961" s="50" t="s">
        <v>1393</v>
      </c>
      <c r="F961" s="52"/>
      <c r="G961" s="50">
        <v>1258</v>
      </c>
      <c r="H961" s="612">
        <v>1398</v>
      </c>
      <c r="I961" s="51">
        <v>140</v>
      </c>
      <c r="J961" s="41" t="s">
        <v>1380</v>
      </c>
      <c r="K961" s="297" t="s">
        <v>1417</v>
      </c>
      <c r="L961" s="20"/>
    </row>
    <row r="962" spans="1:12" ht="15.6">
      <c r="A962" s="70">
        <v>42957</v>
      </c>
      <c r="B962" s="52"/>
      <c r="C962" s="52"/>
      <c r="D962" s="51">
        <v>400</v>
      </c>
      <c r="E962" s="52"/>
      <c r="F962" s="51" t="s">
        <v>1395</v>
      </c>
      <c r="G962" s="51">
        <v>539.6</v>
      </c>
      <c r="H962" s="613">
        <v>563.6</v>
      </c>
      <c r="I962" s="51">
        <v>24</v>
      </c>
      <c r="J962" s="69" t="s">
        <v>1396</v>
      </c>
      <c r="K962" s="202" t="s">
        <v>1525</v>
      </c>
      <c r="L962" s="20"/>
    </row>
    <row r="963" spans="1:12" ht="15.6">
      <c r="A963" s="70">
        <v>42957</v>
      </c>
      <c r="B963" s="51">
        <v>5000</v>
      </c>
      <c r="C963" s="52"/>
      <c r="D963" s="52"/>
      <c r="E963" s="52"/>
      <c r="F963" s="51" t="s">
        <v>1397</v>
      </c>
      <c r="G963" s="51">
        <v>5595</v>
      </c>
      <c r="H963" s="613">
        <v>5770</v>
      </c>
      <c r="I963" s="51">
        <v>175</v>
      </c>
      <c r="J963" s="69" t="s">
        <v>1398</v>
      </c>
      <c r="K963" s="202" t="s">
        <v>12</v>
      </c>
      <c r="L963" s="20"/>
    </row>
    <row r="964" spans="1:12" ht="15.6">
      <c r="A964" s="70">
        <v>42957</v>
      </c>
      <c r="B964" s="52"/>
      <c r="C964" s="51">
        <v>5000</v>
      </c>
      <c r="D964" s="52"/>
      <c r="E964" s="52"/>
      <c r="F964" s="51" t="s">
        <v>1392</v>
      </c>
      <c r="G964" s="51">
        <v>3220</v>
      </c>
      <c r="H964" s="613">
        <v>3395</v>
      </c>
      <c r="I964" s="51">
        <v>175</v>
      </c>
      <c r="J964" s="69" t="s">
        <v>1398</v>
      </c>
      <c r="K964" s="202" t="s">
        <v>12</v>
      </c>
      <c r="L964" s="20"/>
    </row>
    <row r="965" spans="1:12" ht="15.6">
      <c r="A965" s="70">
        <v>42957</v>
      </c>
      <c r="B965" s="52"/>
      <c r="C965" s="51">
        <v>2000</v>
      </c>
      <c r="D965" s="52"/>
      <c r="E965" s="52"/>
      <c r="F965" s="51" t="s">
        <v>1399</v>
      </c>
      <c r="G965" s="51">
        <v>1288</v>
      </c>
      <c r="H965" s="613">
        <v>1358</v>
      </c>
      <c r="I965" s="51">
        <v>70</v>
      </c>
      <c r="J965" s="69" t="s">
        <v>1398</v>
      </c>
      <c r="K965" s="202" t="s">
        <v>12</v>
      </c>
      <c r="L965" s="20"/>
    </row>
    <row r="966" spans="1:12" ht="15.6">
      <c r="A966" s="52"/>
      <c r="B966" s="52"/>
      <c r="C966" s="52"/>
      <c r="D966" s="52"/>
      <c r="E966" s="52"/>
      <c r="F966" s="52"/>
      <c r="G966" s="52"/>
      <c r="I966" s="51"/>
      <c r="J966" s="20"/>
      <c r="K966" s="296"/>
      <c r="L966" s="20"/>
    </row>
    <row r="967" spans="1:12" ht="15.6">
      <c r="A967" s="52"/>
      <c r="B967" s="52"/>
      <c r="C967" s="52"/>
      <c r="D967" s="52"/>
      <c r="E967" s="70" t="s">
        <v>1400</v>
      </c>
      <c r="F967" s="70" t="s">
        <v>1400</v>
      </c>
      <c r="G967" s="52"/>
      <c r="I967" s="51"/>
      <c r="J967" s="20"/>
      <c r="K967" s="296"/>
      <c r="L967" s="20"/>
    </row>
    <row r="968" spans="1:12" ht="15.6">
      <c r="A968" s="52"/>
      <c r="B968" s="52"/>
      <c r="C968" s="52"/>
      <c r="D968" s="52"/>
      <c r="E968" s="47" t="s">
        <v>244</v>
      </c>
      <c r="F968" s="47" t="s">
        <v>560</v>
      </c>
      <c r="G968" s="52"/>
      <c r="J968" s="20"/>
      <c r="K968" s="296"/>
      <c r="L968" s="20"/>
    </row>
    <row r="969" spans="1:12" ht="15.6">
      <c r="A969" s="52"/>
      <c r="B969" s="52"/>
      <c r="C969" s="52"/>
      <c r="D969" s="52"/>
      <c r="E969" s="612" t="s">
        <v>1403</v>
      </c>
      <c r="F969" s="613" t="s">
        <v>1405</v>
      </c>
      <c r="G969" s="52"/>
      <c r="J969" s="20"/>
      <c r="K969" s="296"/>
      <c r="L969" s="20"/>
    </row>
    <row r="970" spans="1:12" ht="15.6">
      <c r="A970" s="52"/>
      <c r="B970" s="52"/>
      <c r="C970" s="52"/>
      <c r="D970" s="52"/>
      <c r="E970" s="612" t="s">
        <v>1404</v>
      </c>
      <c r="F970" s="613" t="s">
        <v>1406</v>
      </c>
      <c r="G970" s="52"/>
      <c r="J970" s="20"/>
      <c r="K970" s="296"/>
      <c r="L970" s="20"/>
    </row>
    <row r="971" spans="1:12" ht="15.6">
      <c r="A971" s="52"/>
      <c r="B971" s="52"/>
      <c r="C971" s="52"/>
      <c r="D971" s="52"/>
      <c r="E971" s="612" t="s">
        <v>1387</v>
      </c>
      <c r="F971" s="613" t="s">
        <v>1388</v>
      </c>
      <c r="G971" s="52"/>
      <c r="J971" s="20"/>
      <c r="K971" s="296"/>
      <c r="L971" s="20"/>
    </row>
    <row r="972" spans="1:12" ht="15.6">
      <c r="A972" s="52"/>
      <c r="B972" s="52"/>
      <c r="C972" s="52"/>
      <c r="D972" s="52"/>
      <c r="E972" s="612" t="s">
        <v>1389</v>
      </c>
      <c r="F972" s="613" t="s">
        <v>1146</v>
      </c>
      <c r="G972" s="52"/>
      <c r="J972" s="20"/>
      <c r="K972" s="296"/>
      <c r="L972" s="20"/>
    </row>
    <row r="973" spans="1:12" ht="15.6">
      <c r="A973" s="52"/>
      <c r="B973" s="52"/>
      <c r="C973" s="52"/>
      <c r="D973" s="52"/>
      <c r="E973" s="52"/>
      <c r="F973" s="52"/>
      <c r="G973" s="52"/>
      <c r="J973" s="20"/>
      <c r="K973" s="296"/>
      <c r="L973" s="20"/>
    </row>
    <row r="974" spans="1:12" ht="15.6">
      <c r="A974" s="70">
        <v>42963</v>
      </c>
      <c r="B974" s="52"/>
      <c r="C974" s="50">
        <v>5000</v>
      </c>
      <c r="D974" s="52"/>
      <c r="E974" s="50" t="s">
        <v>1401</v>
      </c>
      <c r="F974" s="52"/>
      <c r="G974" s="50">
        <v>3130</v>
      </c>
      <c r="H974" s="612">
        <v>3140</v>
      </c>
      <c r="I974" s="51">
        <v>10</v>
      </c>
      <c r="J974" s="41" t="s">
        <v>1402</v>
      </c>
      <c r="K974" s="297" t="s">
        <v>55</v>
      </c>
      <c r="L974" s="20"/>
    </row>
    <row r="975" spans="1:12" ht="15.6">
      <c r="A975" s="70">
        <v>42963</v>
      </c>
      <c r="B975" s="50">
        <v>2000</v>
      </c>
      <c r="C975" s="52"/>
      <c r="D975" s="52"/>
      <c r="E975" s="50" t="s">
        <v>1407</v>
      </c>
      <c r="F975" s="52"/>
      <c r="G975" s="50">
        <v>2200</v>
      </c>
      <c r="H975" s="612">
        <v>2226</v>
      </c>
      <c r="I975" s="51">
        <v>26</v>
      </c>
      <c r="J975" s="41" t="s">
        <v>1408</v>
      </c>
      <c r="K975" s="297" t="s">
        <v>1467</v>
      </c>
      <c r="L975" s="20"/>
    </row>
    <row r="976" spans="1:12" ht="15.6">
      <c r="A976" s="70">
        <v>42964</v>
      </c>
      <c r="B976" s="52"/>
      <c r="C976" s="51">
        <v>3000</v>
      </c>
      <c r="D976" s="52"/>
      <c r="E976" s="52"/>
      <c r="F976" s="51" t="s">
        <v>1411</v>
      </c>
      <c r="G976" s="51">
        <v>1923</v>
      </c>
      <c r="H976" s="613">
        <v>2013</v>
      </c>
      <c r="I976" s="51">
        <v>90</v>
      </c>
      <c r="J976" s="69" t="s">
        <v>1410</v>
      </c>
      <c r="K976" s="202" t="s">
        <v>1581</v>
      </c>
      <c r="L976" s="20"/>
    </row>
    <row r="977" spans="1:12" ht="15.6">
      <c r="A977" s="70">
        <v>42964</v>
      </c>
      <c r="B977" s="52"/>
      <c r="C977" s="51">
        <v>1000</v>
      </c>
      <c r="D977" s="52"/>
      <c r="E977" s="52"/>
      <c r="F977" s="51" t="s">
        <v>1412</v>
      </c>
      <c r="G977" s="51">
        <v>641</v>
      </c>
      <c r="H977" s="613">
        <v>681</v>
      </c>
      <c r="I977" s="51">
        <v>40</v>
      </c>
      <c r="J977" s="69" t="s">
        <v>1409</v>
      </c>
      <c r="K977" s="202" t="s">
        <v>55</v>
      </c>
      <c r="L977" s="20"/>
    </row>
    <row r="978" spans="1:12" ht="15.6">
      <c r="A978" s="70">
        <v>42964</v>
      </c>
      <c r="B978" s="50">
        <v>1000</v>
      </c>
      <c r="C978" s="52"/>
      <c r="D978" s="52"/>
      <c r="E978" s="50" t="s">
        <v>1415</v>
      </c>
      <c r="F978" s="52"/>
      <c r="G978" s="50">
        <v>1100</v>
      </c>
      <c r="H978" s="612">
        <v>1149</v>
      </c>
      <c r="I978" s="51">
        <v>49</v>
      </c>
      <c r="J978" s="41" t="s">
        <v>193</v>
      </c>
      <c r="K978" s="297" t="s">
        <v>145</v>
      </c>
      <c r="L978" s="20"/>
    </row>
    <row r="979" spans="1:12" ht="15.6">
      <c r="A979" s="70"/>
      <c r="B979" s="52"/>
      <c r="C979" s="52"/>
      <c r="D979" s="52"/>
      <c r="E979" s="47"/>
      <c r="F979" s="47"/>
      <c r="G979" s="47"/>
      <c r="H979" s="633"/>
      <c r="J979" s="22"/>
      <c r="K979" s="296"/>
      <c r="L979" s="20"/>
    </row>
    <row r="980" spans="1:12" ht="15.6">
      <c r="A980" s="70"/>
      <c r="B980" s="52"/>
      <c r="C980" s="52"/>
      <c r="D980" s="52"/>
      <c r="E980" s="70" t="s">
        <v>1416</v>
      </c>
      <c r="F980" s="70" t="s">
        <v>1416</v>
      </c>
      <c r="G980" s="47"/>
      <c r="H980" s="633"/>
      <c r="J980" s="22"/>
      <c r="K980" s="296"/>
      <c r="L980" s="20"/>
    </row>
    <row r="981" spans="1:12" ht="15.6">
      <c r="A981" s="70"/>
      <c r="B981" s="52"/>
      <c r="C981" s="52"/>
      <c r="D981" s="52"/>
      <c r="E981" s="47" t="s">
        <v>244</v>
      </c>
      <c r="F981" s="47" t="s">
        <v>560</v>
      </c>
      <c r="G981" s="47"/>
      <c r="H981" s="633"/>
      <c r="J981" s="22"/>
      <c r="K981" s="296"/>
      <c r="L981" s="20"/>
    </row>
    <row r="982" spans="1:12" ht="15.6">
      <c r="A982" s="70"/>
      <c r="B982" s="52"/>
      <c r="C982" s="52"/>
      <c r="D982" s="52"/>
      <c r="E982" s="612" t="s">
        <v>1423</v>
      </c>
      <c r="F982" s="613" t="s">
        <v>1427</v>
      </c>
      <c r="G982" s="47"/>
      <c r="H982" s="633"/>
      <c r="J982" s="22"/>
      <c r="K982" s="296"/>
      <c r="L982" s="20"/>
    </row>
    <row r="983" spans="1:12" ht="15.6">
      <c r="A983" s="70"/>
      <c r="B983" s="52"/>
      <c r="C983" s="52"/>
      <c r="D983" s="52"/>
      <c r="E983" s="612" t="s">
        <v>1424</v>
      </c>
      <c r="F983" s="613" t="s">
        <v>1428</v>
      </c>
      <c r="G983" s="47"/>
      <c r="H983" s="633"/>
      <c r="J983" s="22"/>
      <c r="K983" s="296"/>
      <c r="L983" s="20"/>
    </row>
    <row r="984" spans="1:12" ht="15.6">
      <c r="A984" s="70"/>
      <c r="B984" s="52"/>
      <c r="C984" s="52"/>
      <c r="D984" s="52"/>
      <c r="E984" s="612" t="s">
        <v>1425</v>
      </c>
      <c r="F984" s="613" t="s">
        <v>1429</v>
      </c>
      <c r="G984" s="47"/>
      <c r="H984" s="633"/>
      <c r="J984" s="22"/>
      <c r="K984" s="296"/>
      <c r="L984" s="20"/>
    </row>
    <row r="985" spans="1:12" ht="15.6">
      <c r="A985" s="70"/>
      <c r="B985" s="52"/>
      <c r="C985" s="52"/>
      <c r="D985" s="52"/>
      <c r="E985" s="612" t="s">
        <v>1426</v>
      </c>
      <c r="F985" s="613" t="s">
        <v>1430</v>
      </c>
      <c r="G985" s="47"/>
      <c r="H985" s="633"/>
      <c r="J985" s="22"/>
      <c r="K985" s="296"/>
      <c r="L985" s="20"/>
    </row>
    <row r="986" spans="1:12" ht="15.6">
      <c r="A986" s="70"/>
      <c r="B986" s="52"/>
      <c r="C986" s="52"/>
      <c r="D986" s="52"/>
      <c r="E986" s="47"/>
      <c r="F986" s="47"/>
      <c r="G986" s="47"/>
      <c r="H986" s="633"/>
      <c r="J986" s="22"/>
      <c r="K986" s="296"/>
      <c r="L986" s="20"/>
    </row>
    <row r="987" spans="1:12" ht="15.6">
      <c r="A987" s="70">
        <v>42965</v>
      </c>
      <c r="B987" s="52"/>
      <c r="C987" s="51">
        <v>2000</v>
      </c>
      <c r="D987" s="52"/>
      <c r="E987" s="52"/>
      <c r="F987" s="51" t="s">
        <v>1432</v>
      </c>
      <c r="G987" s="51">
        <v>1268</v>
      </c>
      <c r="H987" s="613">
        <v>1388</v>
      </c>
      <c r="I987" s="51">
        <v>120</v>
      </c>
      <c r="J987" s="69" t="s">
        <v>1437</v>
      </c>
      <c r="K987" s="202" t="s">
        <v>639</v>
      </c>
      <c r="L987" s="20"/>
    </row>
    <row r="988" spans="1:12" ht="15.6">
      <c r="A988" s="70">
        <v>42965</v>
      </c>
      <c r="B988" s="51">
        <v>2000</v>
      </c>
      <c r="C988" s="52"/>
      <c r="D988" s="52"/>
      <c r="E988" s="52"/>
      <c r="F988" s="51" t="s">
        <v>1431</v>
      </c>
      <c r="G988" s="51">
        <v>2216</v>
      </c>
      <c r="H988" s="613">
        <v>2278</v>
      </c>
      <c r="I988" s="51">
        <v>62</v>
      </c>
      <c r="J988" s="69" t="s">
        <v>1418</v>
      </c>
      <c r="K988" s="202" t="s">
        <v>1581</v>
      </c>
      <c r="L988" s="20"/>
    </row>
    <row r="989" spans="1:12" ht="15.6">
      <c r="A989" s="70">
        <v>42968</v>
      </c>
      <c r="B989" s="52"/>
      <c r="C989" s="51">
        <v>2000</v>
      </c>
      <c r="D989" s="52"/>
      <c r="E989" s="52"/>
      <c r="F989" s="51" t="s">
        <v>1432</v>
      </c>
      <c r="G989" s="51">
        <v>1268</v>
      </c>
      <c r="H989" s="613">
        <v>1388</v>
      </c>
      <c r="I989" s="51">
        <v>120</v>
      </c>
      <c r="J989" s="69" t="s">
        <v>1419</v>
      </c>
      <c r="K989" s="296" t="s">
        <v>1704</v>
      </c>
      <c r="L989" s="20"/>
    </row>
    <row r="990" spans="1:12" ht="15.6">
      <c r="A990" s="70">
        <v>42968</v>
      </c>
      <c r="B990" s="52"/>
      <c r="C990" s="51">
        <v>8000</v>
      </c>
      <c r="D990" s="52"/>
      <c r="E990" s="52"/>
      <c r="F990" s="51" t="s">
        <v>1433</v>
      </c>
      <c r="G990" s="51">
        <v>5072</v>
      </c>
      <c r="H990" s="613">
        <v>5312</v>
      </c>
      <c r="I990" s="51">
        <v>240</v>
      </c>
      <c r="J990" s="69" t="s">
        <v>1421</v>
      </c>
      <c r="K990" s="202" t="s">
        <v>1529</v>
      </c>
      <c r="L990" s="20"/>
    </row>
    <row r="991" spans="1:12" ht="15.6">
      <c r="A991" s="70">
        <v>42968</v>
      </c>
      <c r="B991" s="52"/>
      <c r="C991" s="51">
        <v>4000</v>
      </c>
      <c r="D991" s="52"/>
      <c r="E991" s="52"/>
      <c r="F991" s="51" t="s">
        <v>1434</v>
      </c>
      <c r="G991" s="51">
        <v>2536</v>
      </c>
      <c r="H991" s="628">
        <v>2816</v>
      </c>
      <c r="I991" s="51">
        <v>280</v>
      </c>
      <c r="J991" s="69" t="s">
        <v>1420</v>
      </c>
      <c r="K991" s="202" t="s">
        <v>12</v>
      </c>
      <c r="L991" s="20"/>
    </row>
    <row r="992" spans="1:12" ht="15.6">
      <c r="A992" s="70">
        <v>42968</v>
      </c>
      <c r="B992" s="52"/>
      <c r="C992" s="52"/>
      <c r="D992" s="51">
        <v>400</v>
      </c>
      <c r="E992" s="52"/>
      <c r="F992" s="51" t="s">
        <v>1435</v>
      </c>
      <c r="G992" s="51">
        <v>537.20000000000005</v>
      </c>
      <c r="H992" s="613">
        <v>561.6</v>
      </c>
      <c r="I992" s="51">
        <v>24.4</v>
      </c>
      <c r="J992" s="69" t="s">
        <v>1422</v>
      </c>
      <c r="K992" s="202" t="s">
        <v>145</v>
      </c>
      <c r="L992" s="20"/>
    </row>
    <row r="993" spans="1:12" ht="15.6">
      <c r="A993" s="70">
        <v>42969</v>
      </c>
      <c r="B993" s="52"/>
      <c r="C993" s="50">
        <v>1000</v>
      </c>
      <c r="D993" s="52"/>
      <c r="E993" s="50" t="s">
        <v>1438</v>
      </c>
      <c r="F993" s="52"/>
      <c r="G993" s="50">
        <v>618</v>
      </c>
      <c r="H993" s="612">
        <v>668</v>
      </c>
      <c r="I993" s="51">
        <v>50</v>
      </c>
      <c r="J993" s="41" t="s">
        <v>1439</v>
      </c>
      <c r="K993" s="297" t="s">
        <v>55</v>
      </c>
      <c r="L993" s="20"/>
    </row>
    <row r="994" spans="1:12" ht="15.6">
      <c r="A994" s="70">
        <v>42971</v>
      </c>
      <c r="B994" s="52"/>
      <c r="C994" s="51">
        <v>6000</v>
      </c>
      <c r="D994" s="52"/>
      <c r="E994" s="52"/>
      <c r="F994" s="51" t="s">
        <v>1444</v>
      </c>
      <c r="G994" s="51">
        <v>3804</v>
      </c>
      <c r="H994" s="613">
        <v>3984</v>
      </c>
      <c r="I994" s="51">
        <v>180</v>
      </c>
      <c r="J994" s="69" t="s">
        <v>1436</v>
      </c>
      <c r="K994" s="202" t="s">
        <v>1638</v>
      </c>
      <c r="L994" s="20"/>
    </row>
    <row r="995" spans="1:12" ht="15.6">
      <c r="A995" s="70">
        <v>42970</v>
      </c>
      <c r="B995" s="52"/>
      <c r="C995" s="51">
        <v>5000</v>
      </c>
      <c r="D995" s="52"/>
      <c r="E995" s="52"/>
      <c r="F995" s="51" t="s">
        <v>1432</v>
      </c>
      <c r="G995" s="51">
        <v>3170</v>
      </c>
      <c r="H995" s="613">
        <v>3470</v>
      </c>
      <c r="I995" s="51">
        <v>300</v>
      </c>
      <c r="J995" s="69" t="s">
        <v>1443</v>
      </c>
      <c r="K995" s="202" t="s">
        <v>1625</v>
      </c>
      <c r="L995" s="20"/>
    </row>
    <row r="996" spans="1:12" ht="15.6">
      <c r="A996" s="70">
        <v>42970</v>
      </c>
      <c r="B996" s="52"/>
      <c r="C996" s="51">
        <v>1000</v>
      </c>
      <c r="D996" s="52"/>
      <c r="E996" s="52"/>
      <c r="F996" s="51" t="s">
        <v>1441</v>
      </c>
      <c r="G996" s="51">
        <v>634</v>
      </c>
      <c r="H996" s="613">
        <v>674</v>
      </c>
      <c r="I996" s="51">
        <v>40</v>
      </c>
      <c r="J996" s="69" t="s">
        <v>1510</v>
      </c>
      <c r="K996" s="202" t="s">
        <v>639</v>
      </c>
      <c r="L996" s="20"/>
    </row>
    <row r="997" spans="1:12" ht="15.6">
      <c r="A997" s="70">
        <v>42970</v>
      </c>
      <c r="B997" s="52"/>
      <c r="C997" s="51">
        <v>3500</v>
      </c>
      <c r="D997" s="52"/>
      <c r="E997" s="52"/>
      <c r="F997" s="51" t="s">
        <v>1433</v>
      </c>
      <c r="G997" s="51">
        <v>2219</v>
      </c>
      <c r="H997" s="613">
        <v>2324</v>
      </c>
      <c r="I997" s="51">
        <v>105</v>
      </c>
      <c r="J997" s="69" t="s">
        <v>1442</v>
      </c>
      <c r="K997" s="202" t="s">
        <v>55</v>
      </c>
      <c r="L997" s="20"/>
    </row>
    <row r="998" spans="1:12" ht="15.6">
      <c r="A998" s="52"/>
      <c r="B998" s="52"/>
      <c r="C998" s="52"/>
      <c r="D998" s="52"/>
      <c r="E998" s="52"/>
      <c r="F998" s="52"/>
      <c r="G998" s="52"/>
      <c r="J998" s="20"/>
      <c r="K998" s="296"/>
      <c r="L998" s="20"/>
    </row>
    <row r="999" spans="1:12" ht="15.6">
      <c r="A999" s="52"/>
      <c r="B999" s="52"/>
      <c r="C999" s="52"/>
      <c r="D999" s="52"/>
      <c r="E999" s="70" t="s">
        <v>1446</v>
      </c>
      <c r="F999" s="70" t="s">
        <v>1446</v>
      </c>
      <c r="G999" s="52"/>
      <c r="J999" s="20"/>
      <c r="K999" s="296"/>
      <c r="L999" s="20"/>
    </row>
    <row r="1000" spans="1:12" ht="15.6">
      <c r="A1000" s="52"/>
      <c r="B1000" s="52"/>
      <c r="C1000" s="52"/>
      <c r="D1000" s="52"/>
      <c r="E1000" s="47" t="s">
        <v>244</v>
      </c>
      <c r="F1000" s="47" t="s">
        <v>560</v>
      </c>
      <c r="G1000" s="52"/>
      <c r="J1000" s="20"/>
      <c r="K1000" s="296"/>
      <c r="L1000" s="20"/>
    </row>
    <row r="1001" spans="1:12" ht="15.6">
      <c r="A1001" s="52"/>
      <c r="B1001" s="52"/>
      <c r="C1001" s="52"/>
      <c r="D1001" s="52"/>
      <c r="E1001" s="612" t="s">
        <v>1451</v>
      </c>
      <c r="F1001" s="613" t="s">
        <v>1455</v>
      </c>
      <c r="G1001" s="52"/>
      <c r="J1001" s="20"/>
      <c r="K1001" s="296"/>
      <c r="L1001" s="20"/>
    </row>
    <row r="1002" spans="1:12" ht="15.6">
      <c r="A1002" s="52"/>
      <c r="B1002" s="52"/>
      <c r="C1002" s="52"/>
      <c r="D1002" s="52"/>
      <c r="E1002" s="612" t="s">
        <v>1452</v>
      </c>
      <c r="F1002" s="613" t="s">
        <v>1456</v>
      </c>
      <c r="G1002" s="52"/>
      <c r="J1002" s="20"/>
      <c r="K1002" s="296"/>
      <c r="L1002" s="20"/>
    </row>
    <row r="1003" spans="1:12" ht="15.6">
      <c r="A1003" s="52"/>
      <c r="B1003" s="52"/>
      <c r="C1003" s="52"/>
      <c r="D1003" s="52"/>
      <c r="E1003" s="612" t="s">
        <v>1453</v>
      </c>
      <c r="F1003" s="613" t="s">
        <v>1457</v>
      </c>
      <c r="G1003" s="52"/>
      <c r="J1003" s="20"/>
      <c r="K1003" s="296"/>
      <c r="L1003" s="20"/>
    </row>
    <row r="1004" spans="1:12" ht="15.6">
      <c r="A1004" s="52"/>
      <c r="B1004" s="52"/>
      <c r="C1004" s="52"/>
      <c r="D1004" s="52"/>
      <c r="E1004" s="612" t="s">
        <v>1454</v>
      </c>
      <c r="F1004" s="613" t="s">
        <v>1458</v>
      </c>
      <c r="G1004" s="52"/>
      <c r="J1004" s="20"/>
      <c r="K1004" s="296"/>
      <c r="L1004" s="20"/>
    </row>
    <row r="1005" spans="1:12" ht="15.6">
      <c r="A1005" s="52"/>
      <c r="B1005" s="52"/>
      <c r="C1005" s="52"/>
      <c r="D1005" s="52"/>
      <c r="E1005" s="52"/>
      <c r="F1005" s="52"/>
      <c r="G1005" s="52"/>
      <c r="J1005" s="20"/>
      <c r="K1005" s="296"/>
      <c r="L1005" s="20"/>
    </row>
    <row r="1006" spans="1:12" ht="15.6">
      <c r="A1006" s="70">
        <v>42975</v>
      </c>
      <c r="B1006" s="52"/>
      <c r="C1006" s="51">
        <v>3000</v>
      </c>
      <c r="D1006" s="52"/>
      <c r="E1006" s="52"/>
      <c r="F1006" s="51" t="s">
        <v>1459</v>
      </c>
      <c r="G1006" s="51">
        <v>1908</v>
      </c>
      <c r="H1006" s="613">
        <v>2007</v>
      </c>
      <c r="I1006" s="51">
        <v>99</v>
      </c>
      <c r="J1006" s="69" t="s">
        <v>1447</v>
      </c>
      <c r="K1006" s="202" t="s">
        <v>55</v>
      </c>
      <c r="L1006" s="20"/>
    </row>
    <row r="1007" spans="1:12" ht="15.6">
      <c r="A1007" s="70">
        <v>42975</v>
      </c>
      <c r="B1007" s="51">
        <v>2000</v>
      </c>
      <c r="C1007" s="52"/>
      <c r="D1007" s="52"/>
      <c r="E1007" s="52"/>
      <c r="F1007" s="51" t="s">
        <v>1460</v>
      </c>
      <c r="G1007" s="51">
        <v>2222</v>
      </c>
      <c r="H1007" s="613">
        <v>2268</v>
      </c>
      <c r="I1007" s="51">
        <v>46</v>
      </c>
      <c r="J1007" s="69" t="s">
        <v>1448</v>
      </c>
      <c r="K1007" s="202" t="s">
        <v>1639</v>
      </c>
      <c r="L1007" s="20"/>
    </row>
    <row r="1008" spans="1:12" ht="15.6">
      <c r="A1008" s="70">
        <v>42975</v>
      </c>
      <c r="B1008" s="51">
        <v>3000</v>
      </c>
      <c r="C1008" s="52"/>
      <c r="D1008" s="52"/>
      <c r="E1008" s="52"/>
      <c r="F1008" s="51" t="s">
        <v>1461</v>
      </c>
      <c r="G1008" s="51">
        <v>3332</v>
      </c>
      <c r="H1008" s="613">
        <v>3522</v>
      </c>
      <c r="I1008" s="51">
        <v>190</v>
      </c>
      <c r="J1008" s="69" t="s">
        <v>1449</v>
      </c>
      <c r="K1008" s="202" t="s">
        <v>1660</v>
      </c>
      <c r="L1008" s="20"/>
    </row>
    <row r="1009" spans="1:12" ht="15.6">
      <c r="A1009" s="70">
        <v>42975</v>
      </c>
      <c r="B1009" s="52"/>
      <c r="C1009" s="52"/>
      <c r="D1009" s="51">
        <v>500</v>
      </c>
      <c r="E1009" s="52"/>
      <c r="F1009" s="51" t="s">
        <v>1462</v>
      </c>
      <c r="G1009" s="51">
        <v>676</v>
      </c>
      <c r="H1009" s="613">
        <v>707</v>
      </c>
      <c r="I1009" s="51">
        <v>31</v>
      </c>
      <c r="J1009" s="69" t="s">
        <v>1450</v>
      </c>
      <c r="K1009" s="202" t="s">
        <v>1660</v>
      </c>
      <c r="L1009" s="20"/>
    </row>
    <row r="1010" spans="1:12" ht="15.6">
      <c r="A1010" s="70">
        <v>42976</v>
      </c>
      <c r="B1010" s="52"/>
      <c r="C1010" s="51">
        <v>1000</v>
      </c>
      <c r="D1010" s="52"/>
      <c r="E1010" s="52"/>
      <c r="F1010" s="51" t="s">
        <v>1465</v>
      </c>
      <c r="G1010" s="51">
        <v>636</v>
      </c>
      <c r="H1010" s="613">
        <v>739</v>
      </c>
      <c r="I1010" s="51">
        <v>103</v>
      </c>
      <c r="J1010" s="69" t="s">
        <v>1475</v>
      </c>
      <c r="K1010" s="202" t="s">
        <v>55</v>
      </c>
      <c r="L1010" s="20"/>
    </row>
    <row r="1011" spans="1:12" ht="15.6">
      <c r="A1011" s="70">
        <v>42977</v>
      </c>
      <c r="B1011" s="51">
        <v>1000</v>
      </c>
      <c r="C1011" s="52"/>
      <c r="D1011" s="52"/>
      <c r="E1011" s="52"/>
      <c r="F1011" s="51">
        <v>1.111</v>
      </c>
      <c r="G1011" s="51">
        <v>1111</v>
      </c>
      <c r="H1011" s="613">
        <v>1111</v>
      </c>
      <c r="I1011" s="51">
        <v>10</v>
      </c>
      <c r="J1011" s="69" t="s">
        <v>1476</v>
      </c>
      <c r="K1011" s="202" t="s">
        <v>12</v>
      </c>
      <c r="L1011" s="20"/>
    </row>
    <row r="1012" spans="1:12" ht="15.6">
      <c r="A1012" s="70">
        <v>42977</v>
      </c>
      <c r="C1012" s="51">
        <v>4000</v>
      </c>
      <c r="D1012" s="52"/>
      <c r="E1012" s="52"/>
      <c r="F1012" s="51">
        <v>0.63600000000000001</v>
      </c>
      <c r="G1012" s="51">
        <v>2544</v>
      </c>
      <c r="H1012" s="613">
        <v>2544</v>
      </c>
      <c r="I1012" s="51">
        <v>40</v>
      </c>
      <c r="J1012" s="69" t="s">
        <v>1476</v>
      </c>
      <c r="K1012" s="202" t="s">
        <v>12</v>
      </c>
      <c r="L1012" s="20"/>
    </row>
    <row r="1013" spans="1:12" ht="15.6">
      <c r="A1013" s="70"/>
      <c r="B1013" s="52"/>
      <c r="C1013" s="47"/>
      <c r="D1013" s="52"/>
      <c r="E1013" s="52"/>
      <c r="F1013" s="52"/>
      <c r="G1013" s="47"/>
      <c r="H1013" s="633"/>
      <c r="J1013" s="22"/>
      <c r="K1013" s="296"/>
      <c r="L1013" s="20"/>
    </row>
    <row r="1014" spans="1:12" ht="28.8">
      <c r="A1014" s="52" t="s">
        <v>295</v>
      </c>
      <c r="B1014" s="52">
        <f>SUM(B939:B1013)</f>
        <v>25000</v>
      </c>
      <c r="C1014" s="52">
        <f>SUM(C940:C1013)</f>
        <v>79500</v>
      </c>
      <c r="D1014" s="52">
        <f>SUM(D941:D1013)</f>
        <v>1800</v>
      </c>
      <c r="E1014" s="89">
        <v>106300</v>
      </c>
      <c r="F1014" s="84" t="s">
        <v>1463</v>
      </c>
      <c r="G1014" s="52"/>
      <c r="I1014" s="51">
        <f>SUM(I939:I1013)</f>
        <v>4385.3999999999996</v>
      </c>
      <c r="J1014" s="20"/>
      <c r="K1014" s="296"/>
      <c r="L1014" s="20"/>
    </row>
    <row r="1015" spans="1:12" ht="15.6">
      <c r="A1015" s="52"/>
      <c r="B1015" s="52"/>
      <c r="C1015" s="52"/>
      <c r="D1015" s="52"/>
      <c r="E1015" s="52"/>
      <c r="F1015" s="52"/>
      <c r="G1015" s="52"/>
      <c r="J1015" s="20"/>
      <c r="K1015" s="296"/>
      <c r="L1015" s="20"/>
    </row>
    <row r="1016" spans="1:12" ht="22.8">
      <c r="A1016" s="52"/>
      <c r="B1016" s="52"/>
      <c r="C1016" s="52"/>
      <c r="D1016" s="52"/>
      <c r="E1016" s="37">
        <v>2017</v>
      </c>
      <c r="F1016" s="37">
        <v>2017</v>
      </c>
      <c r="G1016" s="52"/>
      <c r="J1016" s="20"/>
      <c r="K1016" s="296"/>
      <c r="L1016" s="20"/>
    </row>
    <row r="1017" spans="1:12" ht="24.6">
      <c r="A1017" s="52"/>
      <c r="B1017" s="52"/>
      <c r="C1017" s="52"/>
      <c r="D1017" s="52"/>
      <c r="E1017" s="82" t="s">
        <v>179</v>
      </c>
      <c r="F1017" s="82" t="s">
        <v>179</v>
      </c>
      <c r="G1017" s="121" t="s">
        <v>1464</v>
      </c>
      <c r="J1017" s="20"/>
      <c r="K1017" s="296"/>
      <c r="L1017" s="20"/>
    </row>
    <row r="1019" spans="1:12" ht="15.6">
      <c r="E1019" s="70" t="s">
        <v>1469</v>
      </c>
      <c r="F1019" s="70" t="s">
        <v>1469</v>
      </c>
    </row>
    <row r="1020" spans="1:12" ht="15.6">
      <c r="E1020" s="47" t="s">
        <v>244</v>
      </c>
      <c r="F1020" s="47" t="s">
        <v>560</v>
      </c>
    </row>
    <row r="1021" spans="1:12" ht="15.6">
      <c r="E1021" s="612" t="s">
        <v>1451</v>
      </c>
      <c r="F1021" s="613" t="s">
        <v>1455</v>
      </c>
    </row>
    <row r="1022" spans="1:12" ht="15.6">
      <c r="E1022" s="612" t="s">
        <v>1452</v>
      </c>
      <c r="F1022" s="613" t="s">
        <v>1456</v>
      </c>
    </row>
    <row r="1023" spans="1:12" ht="15.6">
      <c r="E1023" s="612" t="s">
        <v>1453</v>
      </c>
      <c r="F1023" s="613" t="s">
        <v>1470</v>
      </c>
    </row>
    <row r="1024" spans="1:12" ht="15.6">
      <c r="E1024" s="612" t="s">
        <v>1454</v>
      </c>
      <c r="F1024" s="613" t="s">
        <v>1471</v>
      </c>
    </row>
    <row r="1026" spans="1:12" ht="15.6">
      <c r="A1026" s="70">
        <v>42979</v>
      </c>
      <c r="B1026" s="52"/>
      <c r="C1026" s="50">
        <v>1000</v>
      </c>
      <c r="D1026" s="52"/>
      <c r="E1026" s="50" t="s">
        <v>1468</v>
      </c>
      <c r="F1026" s="52"/>
      <c r="G1026" s="50">
        <v>620</v>
      </c>
      <c r="H1026" s="612">
        <v>654</v>
      </c>
      <c r="I1026" s="51">
        <v>34</v>
      </c>
      <c r="J1026" s="41" t="s">
        <v>1473</v>
      </c>
      <c r="K1026" s="531" t="s">
        <v>913</v>
      </c>
    </row>
    <row r="1027" spans="1:12" ht="15.6">
      <c r="A1027" s="70">
        <v>42979</v>
      </c>
      <c r="B1027" s="613">
        <v>3000</v>
      </c>
      <c r="F1027" s="51" t="s">
        <v>1472</v>
      </c>
      <c r="G1027" s="51">
        <v>3333</v>
      </c>
      <c r="H1027" s="613">
        <v>3402</v>
      </c>
      <c r="I1027" s="51">
        <v>69</v>
      </c>
      <c r="J1027" s="7" t="s">
        <v>1474</v>
      </c>
      <c r="K1027" s="529" t="s">
        <v>913</v>
      </c>
    </row>
    <row r="1028" spans="1:12" ht="15.6">
      <c r="A1028" s="70">
        <v>42979</v>
      </c>
      <c r="C1028" s="51">
        <v>3000</v>
      </c>
      <c r="F1028" s="51" t="s">
        <v>1478</v>
      </c>
      <c r="G1028" s="51">
        <v>1908</v>
      </c>
      <c r="H1028" s="613">
        <v>1962</v>
      </c>
      <c r="I1028" s="51">
        <v>54</v>
      </c>
      <c r="J1028" s="536" t="s">
        <v>1480</v>
      </c>
      <c r="K1028" s="529" t="s">
        <v>1722</v>
      </c>
    </row>
    <row r="1029" spans="1:12" ht="15.6">
      <c r="A1029" s="70">
        <v>42979</v>
      </c>
      <c r="C1029" s="51">
        <v>2000</v>
      </c>
      <c r="F1029" s="51" t="s">
        <v>1479</v>
      </c>
      <c r="G1029" s="51">
        <v>1272</v>
      </c>
      <c r="H1029" s="628">
        <v>1318</v>
      </c>
      <c r="I1029" s="51">
        <v>46</v>
      </c>
      <c r="J1029" s="69" t="s">
        <v>1483</v>
      </c>
      <c r="K1029" s="529" t="s">
        <v>1663</v>
      </c>
    </row>
    <row r="1030" spans="1:12" ht="15.6">
      <c r="A1030" s="70"/>
      <c r="B1030" s="52"/>
      <c r="C1030" s="52"/>
      <c r="D1030" s="52"/>
      <c r="E1030" s="52"/>
      <c r="F1030" s="52"/>
      <c r="G1030" s="52"/>
      <c r="H1030" s="52"/>
      <c r="J1030" s="52"/>
      <c r="K1030" s="296"/>
      <c r="L1030" s="20"/>
    </row>
    <row r="1031" spans="1:12" ht="15.6">
      <c r="E1031" s="70" t="s">
        <v>1481</v>
      </c>
      <c r="F1031" s="70" t="s">
        <v>1481</v>
      </c>
    </row>
    <row r="1032" spans="1:12" ht="15.6">
      <c r="E1032" s="47" t="s">
        <v>244</v>
      </c>
      <c r="F1032" s="47" t="s">
        <v>560</v>
      </c>
    </row>
    <row r="1033" spans="1:12" ht="15.6">
      <c r="E1033" s="612" t="s">
        <v>1485</v>
      </c>
      <c r="F1033" s="613" t="s">
        <v>1489</v>
      </c>
      <c r="G1033" s="20"/>
    </row>
    <row r="1034" spans="1:12" ht="15.6">
      <c r="E1034" s="612" t="s">
        <v>1486</v>
      </c>
      <c r="F1034" s="613" t="s">
        <v>1492</v>
      </c>
      <c r="G1034" s="20"/>
    </row>
    <row r="1035" spans="1:12" ht="15.6">
      <c r="E1035" s="612" t="s">
        <v>1487</v>
      </c>
      <c r="F1035" s="613" t="s">
        <v>1490</v>
      </c>
      <c r="G1035" s="20"/>
    </row>
    <row r="1036" spans="1:12" ht="15.6">
      <c r="E1036" s="612" t="s">
        <v>1488</v>
      </c>
      <c r="F1036" s="613" t="s">
        <v>1491</v>
      </c>
      <c r="G1036" s="20"/>
    </row>
    <row r="1037" spans="1:12" ht="15.6">
      <c r="E1037" s="612" t="s">
        <v>1518</v>
      </c>
    </row>
    <row r="1038" spans="1:12" ht="15.6">
      <c r="A1038" s="73">
        <v>42979</v>
      </c>
      <c r="C1038" s="51">
        <v>6000</v>
      </c>
      <c r="F1038" s="51" t="s">
        <v>1493</v>
      </c>
      <c r="G1038" s="51">
        <v>3894</v>
      </c>
      <c r="H1038" s="613">
        <v>4284</v>
      </c>
      <c r="I1038" s="51">
        <v>390</v>
      </c>
      <c r="J1038" s="628" t="s">
        <v>1482</v>
      </c>
      <c r="K1038" s="529" t="s">
        <v>1661</v>
      </c>
    </row>
    <row r="1039" spans="1:12" ht="15.6">
      <c r="A1039" s="73">
        <v>42979</v>
      </c>
      <c r="D1039" s="51">
        <v>300</v>
      </c>
      <c r="F1039" s="51" t="s">
        <v>1494</v>
      </c>
      <c r="G1039" s="51">
        <v>416.1</v>
      </c>
      <c r="H1039" s="613">
        <v>434.7</v>
      </c>
      <c r="I1039" s="51">
        <v>18.600000000000001</v>
      </c>
      <c r="J1039" s="628" t="s">
        <v>1482</v>
      </c>
      <c r="K1039" s="529" t="s">
        <v>1660</v>
      </c>
    </row>
    <row r="1040" spans="1:12" ht="15.6">
      <c r="A1040" s="70">
        <v>42970</v>
      </c>
      <c r="B1040" s="52"/>
      <c r="C1040" s="51">
        <v>1000</v>
      </c>
      <c r="D1040" s="52"/>
      <c r="E1040" s="52"/>
      <c r="F1040" s="51" t="s">
        <v>1497</v>
      </c>
      <c r="G1040" s="51">
        <v>649</v>
      </c>
      <c r="H1040" s="613">
        <v>694</v>
      </c>
      <c r="I1040" s="51">
        <v>45</v>
      </c>
      <c r="J1040" s="33" t="s">
        <v>1507</v>
      </c>
      <c r="K1040" s="202" t="s">
        <v>12</v>
      </c>
      <c r="L1040" s="20"/>
    </row>
    <row r="1041" spans="1:12" ht="15.6">
      <c r="A1041" s="73">
        <v>42979</v>
      </c>
      <c r="B1041" s="597">
        <v>1000</v>
      </c>
      <c r="E1041" s="50" t="s">
        <v>1495</v>
      </c>
      <c r="G1041" s="50">
        <v>1108</v>
      </c>
      <c r="H1041" s="612">
        <v>1149</v>
      </c>
      <c r="I1041" s="51">
        <v>41</v>
      </c>
      <c r="J1041" s="597" t="s">
        <v>1502</v>
      </c>
      <c r="K1041" s="531" t="s">
        <v>55</v>
      </c>
    </row>
    <row r="1042" spans="1:12" ht="15.6">
      <c r="A1042" s="73">
        <v>42979</v>
      </c>
      <c r="C1042" s="51">
        <v>2000</v>
      </c>
      <c r="F1042" s="51" t="s">
        <v>1484</v>
      </c>
      <c r="G1042" s="51">
        <v>1272</v>
      </c>
      <c r="H1042" s="613">
        <v>1300</v>
      </c>
      <c r="I1042" s="51">
        <v>28</v>
      </c>
      <c r="J1042" s="628" t="s">
        <v>1499</v>
      </c>
      <c r="K1042" s="529" t="s">
        <v>55</v>
      </c>
    </row>
    <row r="1043" spans="1:12" ht="15.6">
      <c r="A1043" s="73">
        <v>42979</v>
      </c>
      <c r="C1043" s="51">
        <v>2000</v>
      </c>
      <c r="F1043" s="51" t="s">
        <v>1484</v>
      </c>
      <c r="G1043" s="51">
        <v>1272</v>
      </c>
      <c r="H1043" s="613">
        <v>1300</v>
      </c>
      <c r="I1043" s="51">
        <v>28</v>
      </c>
      <c r="J1043" s="628" t="s">
        <v>1500</v>
      </c>
      <c r="K1043" s="529" t="s">
        <v>55</v>
      </c>
    </row>
    <row r="1044" spans="1:12" ht="15.6">
      <c r="A1044" s="73">
        <v>42982</v>
      </c>
      <c r="C1044" s="51"/>
      <c r="E1044" s="20" t="s">
        <v>1513</v>
      </c>
      <c r="F1044" s="51"/>
      <c r="G1044" s="51"/>
      <c r="H1044" s="613"/>
      <c r="J1044" s="628"/>
      <c r="K1044" s="529"/>
    </row>
    <row r="1045" spans="1:12" ht="15.6">
      <c r="A1045" s="73">
        <v>42982</v>
      </c>
      <c r="B1045" s="628">
        <v>5000</v>
      </c>
      <c r="F1045" s="51" t="s">
        <v>1496</v>
      </c>
      <c r="G1045" s="51">
        <v>5620</v>
      </c>
      <c r="H1045" s="613">
        <v>5795</v>
      </c>
      <c r="I1045" s="51">
        <v>175</v>
      </c>
      <c r="J1045" s="628" t="s">
        <v>1501</v>
      </c>
      <c r="K1045" s="529" t="s">
        <v>1609</v>
      </c>
    </row>
    <row r="1046" spans="1:12" ht="15.6">
      <c r="A1046" s="73">
        <v>42982</v>
      </c>
      <c r="C1046" s="51">
        <v>1000</v>
      </c>
      <c r="F1046" s="51" t="s">
        <v>1498</v>
      </c>
      <c r="G1046" s="51">
        <v>649</v>
      </c>
      <c r="H1046" s="613">
        <v>734</v>
      </c>
      <c r="I1046" s="51">
        <v>85</v>
      </c>
      <c r="J1046" s="628" t="s">
        <v>1503</v>
      </c>
      <c r="K1046" s="529" t="s">
        <v>12</v>
      </c>
    </row>
    <row r="1047" spans="1:12" ht="15.6">
      <c r="A1047" s="70">
        <v>42982</v>
      </c>
      <c r="B1047" s="52"/>
      <c r="C1047" s="51">
        <v>1000</v>
      </c>
      <c r="D1047" s="52"/>
      <c r="E1047" s="52"/>
      <c r="F1047" s="51" t="s">
        <v>1493</v>
      </c>
      <c r="G1047" s="51">
        <v>649</v>
      </c>
      <c r="H1047" s="613">
        <v>714</v>
      </c>
      <c r="I1047" s="51">
        <v>65</v>
      </c>
      <c r="J1047" s="69" t="s">
        <v>1511</v>
      </c>
      <c r="K1047" s="202" t="s">
        <v>1681</v>
      </c>
      <c r="L1047" s="20"/>
    </row>
    <row r="1048" spans="1:12" ht="15.6">
      <c r="A1048" s="73">
        <v>42983</v>
      </c>
      <c r="C1048" s="50">
        <v>2000</v>
      </c>
      <c r="E1048" s="50" t="s">
        <v>1504</v>
      </c>
      <c r="G1048" s="50">
        <v>1266</v>
      </c>
      <c r="H1048" s="612">
        <v>1348</v>
      </c>
      <c r="I1048" s="51">
        <v>82</v>
      </c>
      <c r="J1048" s="597" t="s">
        <v>1509</v>
      </c>
      <c r="K1048" s="531" t="s">
        <v>55</v>
      </c>
    </row>
    <row r="1049" spans="1:12" ht="15.6">
      <c r="A1049" s="73">
        <v>42983</v>
      </c>
      <c r="C1049" s="50">
        <v>5000</v>
      </c>
      <c r="E1049" s="50" t="s">
        <v>1505</v>
      </c>
      <c r="G1049" s="50">
        <v>3165</v>
      </c>
      <c r="H1049" s="612">
        <v>3245</v>
      </c>
      <c r="I1049" s="51">
        <v>80</v>
      </c>
      <c r="J1049" s="597" t="s">
        <v>1506</v>
      </c>
      <c r="K1049" s="531" t="s">
        <v>55</v>
      </c>
    </row>
    <row r="1050" spans="1:12" ht="15.6">
      <c r="A1050" s="73">
        <v>42984</v>
      </c>
      <c r="C1050" s="50">
        <v>3000</v>
      </c>
      <c r="E1050" s="50" t="s">
        <v>1508</v>
      </c>
      <c r="G1050" s="50">
        <v>1899</v>
      </c>
      <c r="H1050" s="612">
        <v>1989</v>
      </c>
      <c r="I1050" s="51">
        <v>90</v>
      </c>
      <c r="J1050" s="597" t="s">
        <v>1512</v>
      </c>
      <c r="K1050" s="531" t="s">
        <v>55</v>
      </c>
    </row>
    <row r="1051" spans="1:12" ht="15.6">
      <c r="A1051" s="73">
        <v>42985</v>
      </c>
      <c r="C1051" s="51">
        <v>1500</v>
      </c>
      <c r="F1051" s="51" t="s">
        <v>1515</v>
      </c>
      <c r="G1051" s="51">
        <v>973.5</v>
      </c>
      <c r="H1051" s="613">
        <v>1048.5</v>
      </c>
      <c r="I1051" s="51">
        <v>75</v>
      </c>
      <c r="J1051" s="628" t="s">
        <v>1514</v>
      </c>
      <c r="K1051" s="529" t="s">
        <v>1680</v>
      </c>
    </row>
    <row r="1052" spans="1:12" ht="15.6">
      <c r="A1052" s="73">
        <v>42986</v>
      </c>
      <c r="C1052" s="51">
        <v>5000</v>
      </c>
      <c r="F1052" s="51" t="s">
        <v>1516</v>
      </c>
      <c r="G1052" s="51">
        <v>3245</v>
      </c>
      <c r="H1052" s="51">
        <v>3295</v>
      </c>
      <c r="I1052" s="51">
        <v>50</v>
      </c>
      <c r="J1052" s="628" t="s">
        <v>1519</v>
      </c>
      <c r="K1052" s="529" t="s">
        <v>1662</v>
      </c>
    </row>
    <row r="1053" spans="1:12" ht="15.6">
      <c r="A1053" s="73">
        <v>42986</v>
      </c>
      <c r="C1053" s="51">
        <v>3000</v>
      </c>
      <c r="F1053" s="51" t="s">
        <v>1517</v>
      </c>
      <c r="G1053" s="51">
        <v>1947</v>
      </c>
      <c r="H1053" s="613">
        <v>2022</v>
      </c>
      <c r="I1053" s="51">
        <v>75</v>
      </c>
      <c r="J1053" s="628" t="s">
        <v>1679</v>
      </c>
      <c r="K1053" s="529" t="s">
        <v>145</v>
      </c>
    </row>
    <row r="1054" spans="1:12" ht="15.6">
      <c r="A1054" s="73"/>
      <c r="C1054" s="51"/>
      <c r="F1054" s="51"/>
      <c r="G1054" s="51"/>
      <c r="H1054" s="51"/>
      <c r="J1054" s="628"/>
      <c r="K1054" s="529"/>
    </row>
    <row r="1055" spans="1:12">
      <c r="A1055" s="20"/>
    </row>
    <row r="1056" spans="1:12" ht="15.6">
      <c r="A1056" s="20"/>
      <c r="E1056" s="90" t="s">
        <v>1538</v>
      </c>
      <c r="F1056" s="90" t="s">
        <v>1538</v>
      </c>
    </row>
    <row r="1057" spans="1:11" ht="15.6">
      <c r="A1057" s="20"/>
      <c r="E1057" s="47" t="s">
        <v>244</v>
      </c>
      <c r="F1057" s="47" t="s">
        <v>560</v>
      </c>
    </row>
    <row r="1058" spans="1:11" ht="15.6">
      <c r="A1058" s="20"/>
      <c r="E1058" s="612" t="s">
        <v>1530</v>
      </c>
      <c r="F1058" s="613" t="s">
        <v>1534</v>
      </c>
    </row>
    <row r="1059" spans="1:11" ht="15.6">
      <c r="A1059" s="20"/>
      <c r="E1059" s="612" t="s">
        <v>1531</v>
      </c>
      <c r="F1059" s="613" t="s">
        <v>1537</v>
      </c>
    </row>
    <row r="1060" spans="1:11" ht="15.6">
      <c r="A1060" s="20"/>
      <c r="E1060" s="612" t="s">
        <v>1532</v>
      </c>
      <c r="F1060" s="613" t="s">
        <v>1535</v>
      </c>
    </row>
    <row r="1061" spans="1:11" ht="15.6">
      <c r="A1061" s="20"/>
      <c r="E1061" s="612" t="s">
        <v>1533</v>
      </c>
      <c r="F1061" s="613" t="s">
        <v>1536</v>
      </c>
    </row>
    <row r="1062" spans="1:11">
      <c r="A1062" s="20"/>
    </row>
    <row r="1063" spans="1:11" ht="15.6">
      <c r="A1063" s="73">
        <v>42989</v>
      </c>
      <c r="D1063" s="51">
        <v>400</v>
      </c>
      <c r="F1063" s="51" t="s">
        <v>1539</v>
      </c>
      <c r="G1063" s="51">
        <v>558</v>
      </c>
      <c r="H1063" s="51">
        <v>581.6</v>
      </c>
      <c r="I1063" s="51">
        <v>23.6</v>
      </c>
      <c r="J1063" s="536" t="s">
        <v>1521</v>
      </c>
      <c r="K1063" s="529" t="s">
        <v>319</v>
      </c>
    </row>
    <row r="1064" spans="1:11" ht="15.6">
      <c r="A1064" s="73">
        <v>42989</v>
      </c>
      <c r="C1064" s="51">
        <v>2000</v>
      </c>
      <c r="F1064" s="51" t="s">
        <v>1540</v>
      </c>
      <c r="G1064" s="51">
        <v>1322</v>
      </c>
      <c r="H1064" s="51">
        <v>1418</v>
      </c>
      <c r="I1064" s="51">
        <v>96</v>
      </c>
      <c r="J1064" s="628" t="s">
        <v>1520</v>
      </c>
      <c r="K1064" s="529" t="s">
        <v>1637</v>
      </c>
    </row>
    <row r="1065" spans="1:11" ht="15.6">
      <c r="A1065" s="73">
        <v>42990</v>
      </c>
      <c r="C1065" s="51">
        <v>2000</v>
      </c>
      <c r="F1065" s="51" t="s">
        <v>1542</v>
      </c>
      <c r="G1065" s="51">
        <v>1322</v>
      </c>
      <c r="H1065" s="51">
        <v>1418</v>
      </c>
      <c r="I1065" s="51">
        <v>96</v>
      </c>
      <c r="J1065" s="536" t="s">
        <v>1541</v>
      </c>
      <c r="K1065" s="529" t="s">
        <v>1698</v>
      </c>
    </row>
    <row r="1066" spans="1:11" ht="15.6">
      <c r="A1066" s="73">
        <v>42990</v>
      </c>
      <c r="C1066" s="51">
        <v>1000</v>
      </c>
      <c r="F1066" s="51" t="s">
        <v>1542</v>
      </c>
      <c r="G1066" s="51">
        <v>661</v>
      </c>
      <c r="H1066" s="51">
        <v>709</v>
      </c>
      <c r="I1066" s="51">
        <v>48</v>
      </c>
      <c r="J1066" s="536" t="s">
        <v>1553</v>
      </c>
      <c r="K1066" s="529" t="s">
        <v>55</v>
      </c>
    </row>
    <row r="1067" spans="1:11" ht="15.6">
      <c r="A1067" s="73">
        <v>42991</v>
      </c>
      <c r="C1067" s="51">
        <v>5000</v>
      </c>
      <c r="F1067" s="51" t="s">
        <v>1547</v>
      </c>
      <c r="G1067" s="51">
        <v>3305</v>
      </c>
      <c r="H1067" s="51">
        <v>3495</v>
      </c>
      <c r="I1067" s="51">
        <v>190</v>
      </c>
      <c r="J1067" s="536" t="s">
        <v>1544</v>
      </c>
      <c r="K1067" s="529" t="s">
        <v>1608</v>
      </c>
    </row>
    <row r="1068" spans="1:11" ht="15.6">
      <c r="A1068" s="73">
        <v>42991</v>
      </c>
      <c r="C1068" s="51">
        <v>3000</v>
      </c>
      <c r="F1068" s="51" t="s">
        <v>1547</v>
      </c>
      <c r="G1068" s="51">
        <v>1983</v>
      </c>
      <c r="H1068" s="51">
        <v>2097</v>
      </c>
      <c r="I1068" s="51">
        <v>114</v>
      </c>
      <c r="J1068" s="536" t="s">
        <v>1543</v>
      </c>
      <c r="K1068" s="529" t="s">
        <v>1608</v>
      </c>
    </row>
    <row r="1069" spans="1:11" ht="15.6">
      <c r="A1069" s="73">
        <v>42991</v>
      </c>
      <c r="B1069" s="51">
        <v>4000</v>
      </c>
      <c r="F1069" s="51" t="s">
        <v>1545</v>
      </c>
      <c r="G1069" s="51">
        <v>4556</v>
      </c>
      <c r="H1069" s="51">
        <v>4826</v>
      </c>
      <c r="I1069" s="51">
        <v>260</v>
      </c>
      <c r="J1069" s="536" t="s">
        <v>1521</v>
      </c>
      <c r="K1069" s="529" t="s">
        <v>12</v>
      </c>
    </row>
    <row r="1070" spans="1:11" ht="15.6">
      <c r="A1070" s="73">
        <v>42991</v>
      </c>
      <c r="C1070" s="51">
        <v>4000</v>
      </c>
      <c r="F1070" s="51" t="s">
        <v>1546</v>
      </c>
      <c r="G1070" s="51">
        <v>2644</v>
      </c>
      <c r="H1070" s="51">
        <v>2916</v>
      </c>
      <c r="I1070" s="51">
        <v>272</v>
      </c>
      <c r="J1070" s="536" t="s">
        <v>1521</v>
      </c>
      <c r="K1070" s="529" t="s">
        <v>12</v>
      </c>
    </row>
    <row r="1071" spans="1:11" ht="15.6">
      <c r="A1071" s="73">
        <v>42991</v>
      </c>
      <c r="C1071" s="51">
        <v>1000</v>
      </c>
      <c r="F1071" s="51" t="s">
        <v>1542</v>
      </c>
      <c r="G1071" s="51">
        <v>661</v>
      </c>
      <c r="H1071" s="51">
        <v>709</v>
      </c>
      <c r="I1071" s="51">
        <v>48</v>
      </c>
      <c r="J1071" s="536" t="s">
        <v>1552</v>
      </c>
      <c r="K1071" s="529" t="s">
        <v>55</v>
      </c>
    </row>
    <row r="1072" spans="1:11" ht="15.6">
      <c r="A1072" s="73">
        <v>42992</v>
      </c>
      <c r="C1072" s="51">
        <v>2000</v>
      </c>
      <c r="F1072" s="51" t="s">
        <v>1548</v>
      </c>
      <c r="G1072" s="51">
        <v>1322</v>
      </c>
      <c r="H1072" s="51">
        <v>1372</v>
      </c>
      <c r="I1072" s="51">
        <v>50</v>
      </c>
      <c r="J1072" s="536" t="s">
        <v>1551</v>
      </c>
      <c r="K1072" s="529" t="s">
        <v>1723</v>
      </c>
    </row>
    <row r="1073" spans="1:11" ht="15.6">
      <c r="A1073" s="73">
        <v>42992</v>
      </c>
      <c r="B1073" s="613">
        <v>6000</v>
      </c>
      <c r="F1073" s="69" t="s">
        <v>1549</v>
      </c>
      <c r="G1073" s="51">
        <v>6780</v>
      </c>
      <c r="H1073" s="51">
        <v>6780</v>
      </c>
      <c r="I1073" s="51">
        <v>60</v>
      </c>
      <c r="J1073" s="536" t="s">
        <v>1550</v>
      </c>
      <c r="K1073" s="529" t="s">
        <v>1681</v>
      </c>
    </row>
    <row r="1074" spans="1:11">
      <c r="A1074" s="73"/>
    </row>
    <row r="1075" spans="1:11" ht="15.6">
      <c r="A1075" s="73"/>
      <c r="E1075" s="90" t="s">
        <v>1554</v>
      </c>
      <c r="F1075" s="90" t="s">
        <v>1554</v>
      </c>
    </row>
    <row r="1076" spans="1:11" ht="15.6">
      <c r="A1076" s="73"/>
      <c r="E1076" s="47" t="s">
        <v>244</v>
      </c>
      <c r="F1076" s="47" t="s">
        <v>560</v>
      </c>
    </row>
    <row r="1077" spans="1:11" ht="15.6">
      <c r="A1077" s="73"/>
      <c r="E1077" s="612" t="s">
        <v>1558</v>
      </c>
      <c r="F1077" s="613" t="s">
        <v>1562</v>
      </c>
    </row>
    <row r="1078" spans="1:11" ht="15.6">
      <c r="A1078" s="73"/>
      <c r="E1078" s="612" t="s">
        <v>1559</v>
      </c>
      <c r="F1078" s="613" t="s">
        <v>1563</v>
      </c>
    </row>
    <row r="1079" spans="1:11" ht="15.6">
      <c r="A1079" s="73"/>
      <c r="E1079" s="612" t="s">
        <v>1560</v>
      </c>
      <c r="F1079" s="613" t="s">
        <v>1564</v>
      </c>
    </row>
    <row r="1080" spans="1:11" ht="15.6">
      <c r="A1080" s="73"/>
      <c r="E1080" s="612" t="s">
        <v>1561</v>
      </c>
      <c r="F1080" s="613" t="s">
        <v>1565</v>
      </c>
    </row>
    <row r="1081" spans="1:11">
      <c r="A1081" s="73"/>
    </row>
    <row r="1082" spans="1:11" ht="15.6">
      <c r="A1082" s="73">
        <v>42996</v>
      </c>
      <c r="C1082" s="51">
        <v>3500</v>
      </c>
      <c r="F1082" s="51" t="s">
        <v>914</v>
      </c>
      <c r="G1082" s="51">
        <v>2317</v>
      </c>
      <c r="H1082" s="51">
        <v>2446.5</v>
      </c>
      <c r="I1082" s="51">
        <v>129.5</v>
      </c>
      <c r="J1082" s="536" t="s">
        <v>1555</v>
      </c>
      <c r="K1082" s="529" t="s">
        <v>1638</v>
      </c>
    </row>
    <row r="1083" spans="1:11" ht="15.6">
      <c r="A1083" s="73">
        <v>42996</v>
      </c>
      <c r="D1083" s="51">
        <v>300</v>
      </c>
      <c r="F1083" s="51" t="s">
        <v>1566</v>
      </c>
      <c r="G1083" s="51">
        <v>412.5</v>
      </c>
      <c r="H1083" s="51">
        <v>430.2</v>
      </c>
      <c r="I1083" s="51">
        <v>17.7</v>
      </c>
      <c r="J1083" s="536" t="s">
        <v>1556</v>
      </c>
      <c r="K1083" s="529" t="s">
        <v>12</v>
      </c>
    </row>
    <row r="1084" spans="1:11" ht="15.6">
      <c r="A1084" s="73">
        <v>42996</v>
      </c>
      <c r="B1084" s="51">
        <v>3000</v>
      </c>
      <c r="F1084" s="51" t="s">
        <v>1567</v>
      </c>
      <c r="G1084" s="51">
        <v>3420</v>
      </c>
      <c r="H1084" s="51">
        <v>3612</v>
      </c>
      <c r="I1084" s="51">
        <v>192</v>
      </c>
      <c r="J1084" s="536" t="s">
        <v>1557</v>
      </c>
      <c r="K1084" s="529" t="s">
        <v>12</v>
      </c>
    </row>
    <row r="1085" spans="1:11" ht="15.6">
      <c r="A1085" s="73">
        <v>42996</v>
      </c>
      <c r="C1085" s="50">
        <v>3000</v>
      </c>
      <c r="E1085" s="50" t="s">
        <v>1568</v>
      </c>
      <c r="G1085" s="50">
        <v>1953</v>
      </c>
      <c r="H1085" s="50">
        <v>1989</v>
      </c>
      <c r="I1085" s="51">
        <v>36</v>
      </c>
      <c r="J1085" s="597" t="s">
        <v>1576</v>
      </c>
      <c r="K1085" s="531" t="s">
        <v>1626</v>
      </c>
    </row>
    <row r="1086" spans="1:11" ht="15.6">
      <c r="A1086" s="73">
        <v>42997</v>
      </c>
      <c r="B1086" s="51">
        <v>6000</v>
      </c>
      <c r="F1086" s="51">
        <v>1.1399999999999999</v>
      </c>
      <c r="H1086" s="51">
        <v>6840</v>
      </c>
      <c r="I1086" s="51">
        <v>60</v>
      </c>
      <c r="J1086" s="536" t="s">
        <v>1574</v>
      </c>
      <c r="K1086" s="529" t="s">
        <v>1879</v>
      </c>
    </row>
    <row r="1087" spans="1:11" ht="15.6">
      <c r="A1087" s="73">
        <v>42997</v>
      </c>
      <c r="C1087" s="51">
        <v>6000</v>
      </c>
      <c r="F1087" s="51">
        <v>0.66200000000000003</v>
      </c>
      <c r="H1087" s="51">
        <v>3972</v>
      </c>
      <c r="I1087" s="51">
        <v>60</v>
      </c>
      <c r="J1087" s="536" t="s">
        <v>1575</v>
      </c>
      <c r="K1087" s="529" t="s">
        <v>1879</v>
      </c>
    </row>
    <row r="1088" spans="1:11" ht="15.6">
      <c r="A1088" s="73">
        <v>42997</v>
      </c>
      <c r="D1088" s="51">
        <v>2000</v>
      </c>
      <c r="F1088" s="51">
        <v>1.375</v>
      </c>
      <c r="H1088" s="51">
        <v>2750</v>
      </c>
      <c r="I1088" s="51">
        <v>20</v>
      </c>
      <c r="J1088" s="536" t="s">
        <v>1575</v>
      </c>
      <c r="K1088" s="529" t="s">
        <v>1879</v>
      </c>
    </row>
    <row r="1089" spans="1:11" ht="15.6">
      <c r="A1089" s="73">
        <v>42997</v>
      </c>
      <c r="B1089" s="51">
        <v>2000</v>
      </c>
      <c r="F1089" s="51" t="s">
        <v>1570</v>
      </c>
      <c r="G1089" s="51">
        <v>2280</v>
      </c>
      <c r="H1089" s="51">
        <v>2328</v>
      </c>
      <c r="I1089" s="51">
        <v>48</v>
      </c>
      <c r="J1089" s="536" t="s">
        <v>1573</v>
      </c>
      <c r="K1089" s="529" t="s">
        <v>1718</v>
      </c>
    </row>
    <row r="1090" spans="1:11" ht="15.6">
      <c r="A1090" s="73">
        <v>42997</v>
      </c>
      <c r="B1090" s="51">
        <v>5000</v>
      </c>
      <c r="F1090" s="51" t="s">
        <v>1571</v>
      </c>
      <c r="G1090" s="51">
        <v>5700</v>
      </c>
      <c r="H1090" s="51">
        <v>5870</v>
      </c>
      <c r="I1090" s="51">
        <v>170</v>
      </c>
      <c r="J1090" s="536" t="s">
        <v>1572</v>
      </c>
      <c r="K1090" s="529" t="s">
        <v>1608</v>
      </c>
    </row>
    <row r="1091" spans="1:11" ht="15.6">
      <c r="A1091" s="73">
        <v>42997</v>
      </c>
      <c r="C1091" s="51">
        <v>2000</v>
      </c>
      <c r="F1091" s="51" t="s">
        <v>914</v>
      </c>
      <c r="G1091" s="51">
        <v>1324</v>
      </c>
      <c r="H1091" s="51">
        <v>1398</v>
      </c>
      <c r="I1091" s="51">
        <v>74</v>
      </c>
      <c r="J1091" s="536" t="s">
        <v>1572</v>
      </c>
      <c r="K1091" s="529" t="s">
        <v>1608</v>
      </c>
    </row>
    <row r="1092" spans="1:11" ht="15.6">
      <c r="A1092" s="73">
        <v>42998</v>
      </c>
      <c r="C1092" s="51">
        <v>2500</v>
      </c>
      <c r="F1092" s="51" t="s">
        <v>1577</v>
      </c>
      <c r="G1092" s="51">
        <v>1665</v>
      </c>
      <c r="H1092" s="51">
        <v>1667.5</v>
      </c>
      <c r="I1092" s="51">
        <v>25</v>
      </c>
      <c r="J1092" s="69" t="s">
        <v>1578</v>
      </c>
      <c r="K1092" s="529" t="s">
        <v>1842</v>
      </c>
    </row>
    <row r="1093" spans="1:11" ht="15.6">
      <c r="A1093" s="73">
        <v>42998</v>
      </c>
      <c r="C1093" s="51">
        <v>2500</v>
      </c>
      <c r="F1093" s="51" t="s">
        <v>1577</v>
      </c>
      <c r="G1093" s="51">
        <v>1665</v>
      </c>
      <c r="H1093" s="51">
        <v>1667.5</v>
      </c>
      <c r="I1093" s="51">
        <v>25</v>
      </c>
      <c r="J1093" s="69" t="s">
        <v>1579</v>
      </c>
      <c r="K1093" s="529" t="s">
        <v>1841</v>
      </c>
    </row>
    <row r="1094" spans="1:11">
      <c r="A1094" s="73">
        <v>42999</v>
      </c>
    </row>
    <row r="1095" spans="1:11" ht="15.6">
      <c r="A1095" s="20"/>
      <c r="E1095" s="90" t="s">
        <v>1580</v>
      </c>
      <c r="F1095" s="90" t="s">
        <v>1580</v>
      </c>
    </row>
    <row r="1096" spans="1:11" ht="15.6">
      <c r="A1096" s="20"/>
      <c r="E1096" s="47" t="s">
        <v>244</v>
      </c>
      <c r="F1096" s="47" t="s">
        <v>560</v>
      </c>
    </row>
    <row r="1097" spans="1:11" ht="15.6">
      <c r="A1097" s="20"/>
      <c r="E1097" s="612" t="s">
        <v>1583</v>
      </c>
      <c r="F1097" s="613" t="s">
        <v>1588</v>
      </c>
    </row>
    <row r="1098" spans="1:11" ht="15.6">
      <c r="A1098" s="20"/>
      <c r="E1098" s="612" t="s">
        <v>1584</v>
      </c>
      <c r="F1098" s="613" t="s">
        <v>1587</v>
      </c>
    </row>
    <row r="1099" spans="1:11" ht="15.6">
      <c r="A1099" s="20"/>
      <c r="E1099" s="612" t="s">
        <v>1585</v>
      </c>
      <c r="F1099" s="613" t="s">
        <v>1589</v>
      </c>
    </row>
    <row r="1100" spans="1:11" ht="15.6">
      <c r="A1100" s="20"/>
      <c r="E1100" s="612" t="s">
        <v>1586</v>
      </c>
      <c r="F1100" s="613" t="s">
        <v>1590</v>
      </c>
    </row>
    <row r="1101" spans="1:11">
      <c r="A1101" s="20"/>
    </row>
    <row r="1102" spans="1:11" ht="15.6">
      <c r="A1102" s="73">
        <v>43000</v>
      </c>
      <c r="B1102" s="50">
        <v>1500</v>
      </c>
      <c r="E1102" s="50" t="s">
        <v>1591</v>
      </c>
      <c r="G1102" s="50">
        <v>1699.5</v>
      </c>
      <c r="H1102" s="50">
        <v>1768.5</v>
      </c>
      <c r="I1102" s="51">
        <v>69</v>
      </c>
      <c r="J1102" s="526" t="s">
        <v>1705</v>
      </c>
      <c r="K1102" s="531" t="s">
        <v>1727</v>
      </c>
    </row>
    <row r="1103" spans="1:11" ht="15.6">
      <c r="A1103" s="73">
        <v>43003</v>
      </c>
      <c r="B1103" s="51">
        <v>5000</v>
      </c>
      <c r="F1103" s="51" t="s">
        <v>1592</v>
      </c>
      <c r="G1103" s="51">
        <v>5730</v>
      </c>
      <c r="H1103" s="51">
        <v>6045</v>
      </c>
      <c r="I1103" s="51">
        <v>315</v>
      </c>
      <c r="J1103" s="536" t="s">
        <v>1595</v>
      </c>
      <c r="K1103" s="529" t="s">
        <v>12</v>
      </c>
    </row>
    <row r="1104" spans="1:11" ht="15.6">
      <c r="A1104" s="73">
        <v>43003</v>
      </c>
      <c r="C1104" s="51">
        <v>9000</v>
      </c>
      <c r="F1104" s="51" t="s">
        <v>1593</v>
      </c>
      <c r="G1104" s="51">
        <v>6012</v>
      </c>
      <c r="H1104" s="51">
        <v>6336</v>
      </c>
      <c r="I1104" s="51">
        <v>324</v>
      </c>
      <c r="J1104" s="536" t="s">
        <v>1596</v>
      </c>
      <c r="K1104" s="529" t="s">
        <v>913</v>
      </c>
    </row>
    <row r="1105" spans="1:11" ht="15.6">
      <c r="A1105" s="73">
        <v>43004</v>
      </c>
      <c r="C1105" s="51">
        <v>2000</v>
      </c>
      <c r="F1105" s="51" t="s">
        <v>1594</v>
      </c>
      <c r="G1105" s="51">
        <v>1336</v>
      </c>
      <c r="H1105" s="51">
        <v>1388</v>
      </c>
      <c r="I1105" s="51">
        <v>52</v>
      </c>
      <c r="J1105" s="536" t="s">
        <v>1597</v>
      </c>
      <c r="K1105" s="529" t="s">
        <v>1825</v>
      </c>
    </row>
    <row r="1106" spans="1:11" ht="15.6">
      <c r="A1106" s="73">
        <v>43004</v>
      </c>
      <c r="C1106" s="51">
        <v>2000</v>
      </c>
      <c r="F1106" s="51" t="s">
        <v>1594</v>
      </c>
      <c r="G1106" s="51">
        <v>1336</v>
      </c>
      <c r="H1106" s="51">
        <v>1388</v>
      </c>
      <c r="I1106" s="51">
        <v>52</v>
      </c>
      <c r="J1106" s="536" t="s">
        <v>1599</v>
      </c>
      <c r="K1106" s="529" t="s">
        <v>1839</v>
      </c>
    </row>
    <row r="1107" spans="1:11" ht="15.6">
      <c r="A1107" s="73">
        <v>43005</v>
      </c>
      <c r="B1107" s="51">
        <v>2000</v>
      </c>
      <c r="F1107" s="51" t="s">
        <v>1600</v>
      </c>
      <c r="G1107" s="51">
        <v>2292</v>
      </c>
      <c r="H1107" s="51">
        <v>2358</v>
      </c>
      <c r="I1107" s="51">
        <v>66</v>
      </c>
      <c r="J1107" s="536" t="s">
        <v>1601</v>
      </c>
      <c r="K1107" s="529" t="s">
        <v>1826</v>
      </c>
    </row>
    <row r="1108" spans="1:11" ht="15.6">
      <c r="A1108" s="73">
        <v>43005</v>
      </c>
      <c r="B1108" s="51">
        <v>2000</v>
      </c>
      <c r="F1108" s="51" t="s">
        <v>1602</v>
      </c>
      <c r="G1108" s="51">
        <v>2292</v>
      </c>
      <c r="H1108" s="51">
        <v>2338</v>
      </c>
      <c r="I1108" s="51">
        <v>46</v>
      </c>
      <c r="J1108" s="536" t="s">
        <v>1603</v>
      </c>
      <c r="K1108" s="529" t="s">
        <v>55</v>
      </c>
    </row>
    <row r="1109" spans="1:11">
      <c r="A1109" s="20"/>
    </row>
    <row r="1110" spans="1:11">
      <c r="A1110" s="20"/>
    </row>
    <row r="1111" spans="1:11" ht="28.8">
      <c r="A1111" s="52" t="s">
        <v>295</v>
      </c>
      <c r="B1111" s="630">
        <f>SUM(B1027:B1110)</f>
        <v>45500</v>
      </c>
      <c r="C1111" s="630">
        <f>SUM(C1026:C1110)</f>
        <v>91000</v>
      </c>
      <c r="D1111" s="630">
        <f>SUM(D1038:D1110)</f>
        <v>3000</v>
      </c>
      <c r="E1111" s="89">
        <f>SUM(B1111:D1111)</f>
        <v>139500</v>
      </c>
      <c r="F1111" s="84" t="s">
        <v>1463</v>
      </c>
      <c r="I1111" s="51">
        <f>SUM(I1026:I1110)</f>
        <v>4569.3999999999996</v>
      </c>
    </row>
    <row r="1113" spans="1:11" ht="22.8">
      <c r="E1113" s="37">
        <v>2017</v>
      </c>
      <c r="F1113" s="37">
        <v>2017</v>
      </c>
      <c r="G1113" s="52"/>
    </row>
    <row r="1114" spans="1:11" ht="35.4">
      <c r="E1114" s="91" t="s">
        <v>1604</v>
      </c>
      <c r="F1114" s="91" t="s">
        <v>1604</v>
      </c>
      <c r="G1114" s="14" t="s">
        <v>1464</v>
      </c>
    </row>
    <row r="1116" spans="1:11" ht="15.6">
      <c r="E1116" s="92" t="s">
        <v>1605</v>
      </c>
      <c r="F1116" s="92" t="s">
        <v>1606</v>
      </c>
    </row>
    <row r="1117" spans="1:11" ht="15.6">
      <c r="E1117" s="47" t="s">
        <v>244</v>
      </c>
      <c r="F1117" s="47" t="s">
        <v>560</v>
      </c>
    </row>
    <row r="1118" spans="1:11" ht="15.6">
      <c r="E1118" s="612" t="s">
        <v>1610</v>
      </c>
      <c r="F1118" s="613" t="s">
        <v>1620</v>
      </c>
    </row>
    <row r="1119" spans="1:11" ht="15.6">
      <c r="E1119" s="612" t="s">
        <v>1611</v>
      </c>
      <c r="F1119" s="613" t="s">
        <v>1612</v>
      </c>
    </row>
    <row r="1120" spans="1:11" ht="15.6">
      <c r="E1120" s="612" t="s">
        <v>1615</v>
      </c>
      <c r="F1120" s="613" t="s">
        <v>1613</v>
      </c>
    </row>
    <row r="1121" spans="1:11" ht="15.6">
      <c r="E1121" s="612" t="s">
        <v>1616</v>
      </c>
      <c r="F1121" s="613" t="s">
        <v>1614</v>
      </c>
      <c r="G1121" s="535"/>
    </row>
    <row r="1123" spans="1:11" ht="15.6">
      <c r="A1123" s="16">
        <v>43010</v>
      </c>
      <c r="C1123" s="51">
        <v>5000</v>
      </c>
      <c r="F1123" s="51" t="s">
        <v>1618</v>
      </c>
      <c r="G1123" s="51">
        <v>3445</v>
      </c>
      <c r="H1123" s="51">
        <v>3620</v>
      </c>
      <c r="I1123" s="51">
        <v>175</v>
      </c>
      <c r="J1123" s="536" t="s">
        <v>1622</v>
      </c>
      <c r="K1123" s="529" t="s">
        <v>55</v>
      </c>
    </row>
    <row r="1124" spans="1:11" ht="15.6">
      <c r="A1124" s="16">
        <v>43010</v>
      </c>
      <c r="C1124" s="51">
        <v>1000</v>
      </c>
      <c r="F1124" s="51" t="s">
        <v>1619</v>
      </c>
      <c r="G1124" s="51">
        <v>678</v>
      </c>
      <c r="H1124" s="51">
        <v>714</v>
      </c>
      <c r="I1124" s="51">
        <v>36</v>
      </c>
      <c r="J1124" s="536" t="s">
        <v>1623</v>
      </c>
      <c r="K1124" s="529" t="s">
        <v>55</v>
      </c>
    </row>
    <row r="1125" spans="1:11" ht="15.6">
      <c r="A1125" s="16">
        <v>43010</v>
      </c>
      <c r="C1125" s="51">
        <v>3000</v>
      </c>
      <c r="F1125" s="51" t="s">
        <v>1618</v>
      </c>
      <c r="G1125" s="51">
        <v>2067</v>
      </c>
      <c r="H1125" s="51">
        <v>2172</v>
      </c>
      <c r="I1125" s="51">
        <v>105</v>
      </c>
      <c r="J1125" s="536" t="s">
        <v>1622</v>
      </c>
      <c r="K1125" s="529" t="s">
        <v>55</v>
      </c>
    </row>
    <row r="1126" spans="1:11" ht="15.6">
      <c r="A1126" s="16">
        <v>43010</v>
      </c>
      <c r="C1126" s="50">
        <v>1000</v>
      </c>
      <c r="E1126" s="50" t="s">
        <v>1627</v>
      </c>
      <c r="G1126" s="50">
        <v>676</v>
      </c>
      <c r="H1126" s="50">
        <v>745</v>
      </c>
      <c r="I1126" s="51">
        <v>69</v>
      </c>
      <c r="J1126" s="526" t="s">
        <v>1706</v>
      </c>
      <c r="K1126" s="531" t="s">
        <v>1681</v>
      </c>
    </row>
    <row r="1127" spans="1:11" ht="15.6">
      <c r="A1127" s="16">
        <v>43010</v>
      </c>
      <c r="B1127" s="50">
        <v>1000</v>
      </c>
      <c r="E1127" s="50" t="s">
        <v>1617</v>
      </c>
      <c r="G1127" s="50">
        <v>1154</v>
      </c>
      <c r="H1127" s="50">
        <v>1199</v>
      </c>
      <c r="I1127" s="51">
        <v>45</v>
      </c>
      <c r="J1127" s="526" t="s">
        <v>1707</v>
      </c>
      <c r="K1127" s="531" t="s">
        <v>379</v>
      </c>
    </row>
    <row r="1128" spans="1:11" ht="15.6">
      <c r="A1128" s="16">
        <v>43010</v>
      </c>
      <c r="B1128" s="51">
        <v>2000</v>
      </c>
      <c r="F1128" s="51" t="s">
        <v>1621</v>
      </c>
      <c r="G1128" s="51">
        <v>2338</v>
      </c>
      <c r="H1128" s="51">
        <v>2358</v>
      </c>
      <c r="I1128" s="51">
        <v>20</v>
      </c>
      <c r="J1128" s="536" t="s">
        <v>1624</v>
      </c>
      <c r="K1128" s="529" t="s">
        <v>1828</v>
      </c>
    </row>
    <row r="1129" spans="1:11" ht="15.6">
      <c r="A1129" s="16">
        <v>43011</v>
      </c>
      <c r="C1129" s="50">
        <v>3000</v>
      </c>
      <c r="E1129" s="50" t="s">
        <v>1628</v>
      </c>
      <c r="F1129" s="50" t="s">
        <v>1746</v>
      </c>
      <c r="G1129" s="50">
        <v>2028</v>
      </c>
      <c r="H1129" s="50">
        <v>2172</v>
      </c>
      <c r="I1129" s="51">
        <v>144</v>
      </c>
      <c r="J1129" s="526" t="s">
        <v>1629</v>
      </c>
      <c r="K1129" s="531" t="s">
        <v>1697</v>
      </c>
    </row>
    <row r="1130" spans="1:11" ht="15.6">
      <c r="A1130" s="16">
        <v>43011</v>
      </c>
      <c r="C1130" s="51">
        <v>1000</v>
      </c>
      <c r="F1130" s="51" t="s">
        <v>1631</v>
      </c>
      <c r="G1130" s="51">
        <v>689</v>
      </c>
      <c r="H1130" s="51">
        <v>714</v>
      </c>
      <c r="I1130" s="51">
        <v>25</v>
      </c>
      <c r="J1130" s="536" t="s">
        <v>1630</v>
      </c>
      <c r="K1130" s="529" t="s">
        <v>55</v>
      </c>
    </row>
    <row r="1131" spans="1:11" ht="15.6">
      <c r="A1131" s="16">
        <v>43012</v>
      </c>
      <c r="C1131" s="50">
        <v>3000</v>
      </c>
      <c r="E1131" s="41" t="s">
        <v>1628</v>
      </c>
      <c r="G1131" s="50">
        <v>2028</v>
      </c>
      <c r="H1131" s="50">
        <v>2172</v>
      </c>
      <c r="I1131" s="51">
        <v>144</v>
      </c>
      <c r="J1131" s="526" t="s">
        <v>1634</v>
      </c>
      <c r="K1131" s="531" t="s">
        <v>1727</v>
      </c>
    </row>
    <row r="1134" spans="1:11" ht="15.6">
      <c r="E1134" s="92" t="s">
        <v>1632</v>
      </c>
      <c r="F1134" s="92" t="s">
        <v>1633</v>
      </c>
    </row>
    <row r="1135" spans="1:11" ht="15.6">
      <c r="E1135" s="47" t="s">
        <v>244</v>
      </c>
      <c r="F1135" s="47" t="s">
        <v>560</v>
      </c>
    </row>
    <row r="1136" spans="1:11" ht="15.6">
      <c r="E1136" s="612" t="s">
        <v>1641</v>
      </c>
      <c r="F1136" s="613" t="s">
        <v>1645</v>
      </c>
    </row>
    <row r="1137" spans="1:11" ht="15.6">
      <c r="E1137" s="612" t="s">
        <v>1642</v>
      </c>
      <c r="F1137" s="613" t="s">
        <v>1646</v>
      </c>
    </row>
    <row r="1138" spans="1:11" ht="15.6">
      <c r="E1138" s="612" t="s">
        <v>1643</v>
      </c>
      <c r="F1138" s="613" t="s">
        <v>1647</v>
      </c>
    </row>
    <row r="1139" spans="1:11" ht="15.6">
      <c r="E1139" s="612" t="s">
        <v>1644</v>
      </c>
      <c r="F1139" s="613" t="s">
        <v>1648</v>
      </c>
    </row>
    <row r="1141" spans="1:11" ht="15.6">
      <c r="A1141" s="16">
        <v>43014</v>
      </c>
      <c r="C1141" s="50">
        <v>1500</v>
      </c>
      <c r="E1141" s="50" t="s">
        <v>1670</v>
      </c>
      <c r="G1141" s="50">
        <v>994.5</v>
      </c>
      <c r="H1141" s="50">
        <v>1065</v>
      </c>
      <c r="I1141" s="51">
        <v>70.5</v>
      </c>
      <c r="J1141" s="526" t="s">
        <v>1708</v>
      </c>
      <c r="K1141" s="531" t="s">
        <v>1681</v>
      </c>
    </row>
    <row r="1142" spans="1:11" ht="15.6">
      <c r="A1142" s="16">
        <v>43014</v>
      </c>
      <c r="C1142" s="51">
        <v>5000</v>
      </c>
      <c r="F1142" s="613" t="s">
        <v>1651</v>
      </c>
      <c r="G1142" s="51">
        <v>3380</v>
      </c>
      <c r="H1142" s="51">
        <v>3470</v>
      </c>
      <c r="I1142" s="51">
        <v>90</v>
      </c>
      <c r="J1142" s="536" t="s">
        <v>1636</v>
      </c>
      <c r="K1142" s="529" t="s">
        <v>1843</v>
      </c>
    </row>
    <row r="1143" spans="1:11" ht="15.6">
      <c r="A1143" s="16">
        <v>43014</v>
      </c>
      <c r="C1143" s="50">
        <v>15000</v>
      </c>
      <c r="E1143" s="50" t="s">
        <v>1652</v>
      </c>
      <c r="F1143" s="1"/>
      <c r="G1143" s="50">
        <v>9750</v>
      </c>
      <c r="H1143" s="50">
        <v>9840</v>
      </c>
      <c r="I1143" s="51">
        <v>150</v>
      </c>
      <c r="J1143" s="526" t="s">
        <v>1709</v>
      </c>
      <c r="K1143" s="531" t="s">
        <v>55</v>
      </c>
    </row>
    <row r="1144" spans="1:11" ht="15.6">
      <c r="A1144" s="16">
        <v>43012</v>
      </c>
      <c r="C1144" s="51">
        <v>3500</v>
      </c>
      <c r="F1144" s="51" t="s">
        <v>1618</v>
      </c>
      <c r="G1144" s="51">
        <v>2411.5</v>
      </c>
      <c r="H1144" s="51">
        <v>2534</v>
      </c>
      <c r="I1144" s="51">
        <v>122.5</v>
      </c>
      <c r="J1144" s="536" t="s">
        <v>1635</v>
      </c>
      <c r="K1144" s="300" t="s">
        <v>55</v>
      </c>
    </row>
    <row r="1145" spans="1:11" ht="15.6">
      <c r="A1145" s="16">
        <v>43017</v>
      </c>
      <c r="C1145" s="51">
        <v>2000</v>
      </c>
      <c r="F1145" s="51" t="s">
        <v>1649</v>
      </c>
      <c r="G1145" s="51">
        <v>1352</v>
      </c>
      <c r="H1145" s="51">
        <v>1368</v>
      </c>
      <c r="I1145" s="51">
        <v>16</v>
      </c>
      <c r="J1145" s="536" t="s">
        <v>1668</v>
      </c>
      <c r="K1145" s="529" t="s">
        <v>2021</v>
      </c>
    </row>
    <row r="1146" spans="1:11" ht="15.6">
      <c r="A1146" s="16">
        <v>43017</v>
      </c>
      <c r="C1146" s="51">
        <v>6000</v>
      </c>
      <c r="F1146" s="51" t="s">
        <v>1650</v>
      </c>
      <c r="G1146" s="51">
        <v>6834</v>
      </c>
      <c r="H1146" s="51">
        <v>6840</v>
      </c>
      <c r="I1146" s="51">
        <v>30</v>
      </c>
      <c r="J1146" s="536" t="s">
        <v>1640</v>
      </c>
      <c r="K1146" s="529" t="s">
        <v>1850</v>
      </c>
    </row>
    <row r="1147" spans="1:11" ht="15.6">
      <c r="A1147" s="16">
        <v>43018</v>
      </c>
      <c r="B1147" s="51">
        <v>5000</v>
      </c>
      <c r="F1147" s="51" t="s">
        <v>1658</v>
      </c>
      <c r="G1147" s="51">
        <v>5775</v>
      </c>
      <c r="H1147" s="51">
        <v>5945</v>
      </c>
      <c r="I1147" s="51">
        <v>170</v>
      </c>
      <c r="J1147" s="536" t="s">
        <v>1653</v>
      </c>
      <c r="K1147" s="529" t="s">
        <v>55</v>
      </c>
    </row>
    <row r="1148" spans="1:11" ht="15.6">
      <c r="A1148" s="16">
        <v>43018</v>
      </c>
      <c r="C1148" s="51">
        <v>5000</v>
      </c>
      <c r="F1148" s="51" t="s">
        <v>1659</v>
      </c>
      <c r="G1148" s="51">
        <v>3380</v>
      </c>
      <c r="H1148" s="51">
        <v>3570</v>
      </c>
      <c r="I1148" s="51">
        <v>190</v>
      </c>
      <c r="J1148" s="536" t="s">
        <v>1653</v>
      </c>
      <c r="K1148" s="529" t="s">
        <v>55</v>
      </c>
    </row>
    <row r="1149" spans="1:11" ht="15.6">
      <c r="A1149" s="16">
        <v>43018</v>
      </c>
      <c r="C1149" s="51">
        <v>4000</v>
      </c>
      <c r="F1149" s="51" t="s">
        <v>1656</v>
      </c>
      <c r="G1149" s="51">
        <v>2704</v>
      </c>
      <c r="H1149" s="51">
        <v>2976</v>
      </c>
      <c r="I1149" s="51">
        <v>272</v>
      </c>
      <c r="J1149" s="536" t="s">
        <v>1654</v>
      </c>
      <c r="K1149" s="529" t="s">
        <v>12</v>
      </c>
    </row>
    <row r="1150" spans="1:11" ht="15.6">
      <c r="A1150" s="16">
        <v>43018</v>
      </c>
      <c r="B1150" s="51">
        <v>3000</v>
      </c>
      <c r="F1150" s="51" t="s">
        <v>1657</v>
      </c>
      <c r="G1150" s="51">
        <v>3465</v>
      </c>
      <c r="H1150" s="51">
        <v>3657</v>
      </c>
      <c r="I1150" s="51">
        <v>192</v>
      </c>
      <c r="J1150" s="536" t="s">
        <v>1654</v>
      </c>
      <c r="K1150" s="529" t="s">
        <v>12</v>
      </c>
    </row>
    <row r="1151" spans="1:11" ht="15.6">
      <c r="A1151" s="16">
        <v>43018</v>
      </c>
      <c r="C1151" s="51">
        <v>1000</v>
      </c>
      <c r="F1151" s="51" t="s">
        <v>1655</v>
      </c>
      <c r="G1151" s="51">
        <v>676</v>
      </c>
      <c r="H1151" s="51">
        <v>764</v>
      </c>
      <c r="I1151" s="51">
        <v>88</v>
      </c>
      <c r="J1151" s="536" t="s">
        <v>1667</v>
      </c>
      <c r="K1151" s="529" t="s">
        <v>1827</v>
      </c>
    </row>
    <row r="1152" spans="1:11" ht="15.6">
      <c r="A1152" s="16">
        <v>43019</v>
      </c>
      <c r="C1152" s="50">
        <v>1000</v>
      </c>
      <c r="E1152" s="50" t="s">
        <v>1664</v>
      </c>
      <c r="G1152" s="50">
        <v>663</v>
      </c>
      <c r="H1152" s="50">
        <v>694</v>
      </c>
      <c r="I1152" s="51">
        <v>31</v>
      </c>
      <c r="J1152" s="526" t="s">
        <v>1710</v>
      </c>
      <c r="K1152" s="531" t="s">
        <v>1681</v>
      </c>
    </row>
    <row r="1153" spans="1:11" ht="15.6">
      <c r="A1153" s="16">
        <v>43019</v>
      </c>
      <c r="B1153" s="51">
        <v>2000</v>
      </c>
      <c r="F1153" s="51" t="s">
        <v>1665</v>
      </c>
      <c r="G1153" s="51">
        <v>2310</v>
      </c>
      <c r="H1153" s="51">
        <v>2358</v>
      </c>
      <c r="I1153" s="51">
        <v>48</v>
      </c>
      <c r="J1153" s="536" t="s">
        <v>1666</v>
      </c>
      <c r="K1153" s="529" t="s">
        <v>1889</v>
      </c>
    </row>
    <row r="1154" spans="1:11" ht="15.6">
      <c r="A1154" s="16">
        <v>43019</v>
      </c>
      <c r="B1154" s="50">
        <v>1000</v>
      </c>
      <c r="E1154" s="50" t="s">
        <v>1671</v>
      </c>
      <c r="G1154" s="50">
        <v>1139</v>
      </c>
      <c r="H1154" s="50">
        <v>1189</v>
      </c>
      <c r="I1154" s="51">
        <v>50</v>
      </c>
      <c r="J1154" s="526" t="s">
        <v>1669</v>
      </c>
      <c r="K1154" s="531" t="s">
        <v>55</v>
      </c>
    </row>
    <row r="1155" spans="1:11" ht="15.6">
      <c r="A1155" s="16">
        <v>43019</v>
      </c>
      <c r="C1155" s="50">
        <v>1000</v>
      </c>
      <c r="E1155" s="50" t="s">
        <v>1672</v>
      </c>
      <c r="G1155" s="50">
        <v>663</v>
      </c>
      <c r="H1155" s="50">
        <v>714</v>
      </c>
      <c r="I1155" s="51">
        <v>51</v>
      </c>
      <c r="J1155" s="526" t="s">
        <v>1669</v>
      </c>
      <c r="K1155" s="531" t="s">
        <v>55</v>
      </c>
    </row>
    <row r="1156" spans="1:11" ht="15.6">
      <c r="A1156" s="16">
        <v>43020</v>
      </c>
      <c r="C1156" s="50">
        <v>8000</v>
      </c>
      <c r="E1156" s="50" t="s">
        <v>1673</v>
      </c>
      <c r="G1156" s="50">
        <v>5304</v>
      </c>
      <c r="H1156" s="50">
        <v>5352</v>
      </c>
      <c r="I1156" s="51">
        <v>98</v>
      </c>
      <c r="J1156" s="526" t="s">
        <v>1711</v>
      </c>
      <c r="K1156" s="531" t="s">
        <v>55</v>
      </c>
    </row>
    <row r="1157" spans="1:11" ht="15.6">
      <c r="A1157" s="16">
        <v>43020</v>
      </c>
      <c r="C1157" s="50">
        <v>4000</v>
      </c>
      <c r="E1157" s="50">
        <v>0.64900000000000002</v>
      </c>
      <c r="H1157" s="50">
        <v>2596</v>
      </c>
      <c r="I1157" s="51">
        <v>20</v>
      </c>
      <c r="J1157" s="526" t="s">
        <v>1675</v>
      </c>
      <c r="K1157" s="531" t="s">
        <v>1674</v>
      </c>
    </row>
    <row r="1160" spans="1:11" ht="15.6">
      <c r="E1160" s="92" t="s">
        <v>1676</v>
      </c>
      <c r="F1160" s="92" t="s">
        <v>1677</v>
      </c>
    </row>
    <row r="1161" spans="1:11" ht="15.6">
      <c r="E1161" s="47" t="s">
        <v>244</v>
      </c>
      <c r="F1161" s="47" t="s">
        <v>560</v>
      </c>
    </row>
    <row r="1162" spans="1:11" ht="15.6">
      <c r="E1162" s="612" t="s">
        <v>1682</v>
      </c>
      <c r="F1162" s="613" t="s">
        <v>1686</v>
      </c>
    </row>
    <row r="1163" spans="1:11" ht="15.6">
      <c r="E1163" s="612" t="s">
        <v>1683</v>
      </c>
      <c r="F1163" s="613" t="s">
        <v>1687</v>
      </c>
    </row>
    <row r="1164" spans="1:11" ht="15.6">
      <c r="E1164" s="612" t="s">
        <v>1684</v>
      </c>
      <c r="F1164" s="613" t="s">
        <v>1688</v>
      </c>
    </row>
    <row r="1165" spans="1:11" ht="15.6">
      <c r="E1165" s="612" t="s">
        <v>1685</v>
      </c>
      <c r="F1165" s="613" t="s">
        <v>1689</v>
      </c>
    </row>
    <row r="1167" spans="1:11" ht="15.6">
      <c r="A1167" s="16">
        <v>43021</v>
      </c>
      <c r="C1167" s="50">
        <v>3000</v>
      </c>
      <c r="E1167" s="50" t="s">
        <v>914</v>
      </c>
      <c r="G1167" s="50">
        <v>1986</v>
      </c>
      <c r="H1167" s="50">
        <v>2097</v>
      </c>
      <c r="I1167" s="51">
        <v>111</v>
      </c>
      <c r="J1167" s="526" t="s">
        <v>1696</v>
      </c>
      <c r="K1167" s="531" t="s">
        <v>1855</v>
      </c>
    </row>
    <row r="1168" spans="1:11" ht="15.6">
      <c r="A1168" s="16">
        <v>43021</v>
      </c>
      <c r="B1168" s="50">
        <v>1000</v>
      </c>
      <c r="E1168" s="50" t="s">
        <v>1690</v>
      </c>
      <c r="G1168" s="50">
        <v>1139</v>
      </c>
      <c r="H1168" s="50">
        <v>1174</v>
      </c>
      <c r="I1168" s="51">
        <v>35</v>
      </c>
      <c r="J1168" s="526" t="s">
        <v>1691</v>
      </c>
      <c r="K1168" s="531" t="s">
        <v>1727</v>
      </c>
    </row>
    <row r="1169" spans="1:11" ht="15.6">
      <c r="A1169" s="16">
        <v>43021</v>
      </c>
      <c r="C1169" s="51">
        <v>1500</v>
      </c>
      <c r="F1169" s="51" t="s">
        <v>1693</v>
      </c>
      <c r="G1169" s="51">
        <v>1008</v>
      </c>
      <c r="H1169" s="51">
        <v>1138.5</v>
      </c>
      <c r="I1169" s="51">
        <v>130.5</v>
      </c>
      <c r="J1169" s="536" t="s">
        <v>1678</v>
      </c>
      <c r="K1169" s="529" t="s">
        <v>1921</v>
      </c>
    </row>
    <row r="1170" spans="1:11" ht="15.6">
      <c r="A1170" s="16">
        <v>43024</v>
      </c>
      <c r="C1170" s="51">
        <v>2000</v>
      </c>
      <c r="F1170" s="51" t="s">
        <v>1694</v>
      </c>
      <c r="G1170" s="51">
        <v>1344</v>
      </c>
      <c r="H1170" s="51">
        <v>1398</v>
      </c>
      <c r="I1170" s="51">
        <v>54</v>
      </c>
      <c r="J1170" s="536" t="s">
        <v>1713</v>
      </c>
      <c r="K1170" s="529" t="s">
        <v>55</v>
      </c>
    </row>
    <row r="1171" spans="1:11" ht="15.6">
      <c r="A1171" s="16">
        <v>43024</v>
      </c>
      <c r="C1171" s="51">
        <v>3000</v>
      </c>
      <c r="F1171" s="51" t="s">
        <v>1695</v>
      </c>
      <c r="G1171" s="51">
        <v>2016</v>
      </c>
      <c r="H1171" s="51">
        <v>2037</v>
      </c>
      <c r="I1171" s="51">
        <v>21</v>
      </c>
      <c r="J1171" s="536" t="s">
        <v>1714</v>
      </c>
      <c r="K1171" s="529" t="s">
        <v>1879</v>
      </c>
    </row>
    <row r="1172" spans="1:11" ht="15.6">
      <c r="A1172" s="16">
        <v>43024</v>
      </c>
      <c r="C1172" s="50">
        <v>1000</v>
      </c>
      <c r="E1172" s="50" t="s">
        <v>1692</v>
      </c>
      <c r="G1172" s="50">
        <v>662</v>
      </c>
      <c r="H1172" s="612">
        <v>804</v>
      </c>
      <c r="I1172" s="51">
        <v>142</v>
      </c>
      <c r="J1172" s="526" t="s">
        <v>1715</v>
      </c>
      <c r="K1172" s="531" t="s">
        <v>1697</v>
      </c>
    </row>
    <row r="1173" spans="1:11" ht="15.6">
      <c r="A1173" s="16">
        <v>43025</v>
      </c>
      <c r="B1173" s="51">
        <v>1500</v>
      </c>
      <c r="F1173" s="51" t="s">
        <v>1700</v>
      </c>
      <c r="G1173" s="51">
        <v>1725</v>
      </c>
      <c r="H1173" s="51">
        <v>1776</v>
      </c>
      <c r="I1173" s="51">
        <v>51</v>
      </c>
      <c r="J1173" s="536" t="s">
        <v>1699</v>
      </c>
      <c r="K1173" s="529" t="s">
        <v>55</v>
      </c>
    </row>
    <row r="1174" spans="1:11" ht="15.6">
      <c r="A1174" s="16">
        <v>43025</v>
      </c>
      <c r="C1174" s="51">
        <v>9000</v>
      </c>
      <c r="F1174" s="51" t="s">
        <v>1701</v>
      </c>
      <c r="G1174" s="51">
        <v>6048</v>
      </c>
      <c r="H1174" s="51">
        <v>6381</v>
      </c>
      <c r="I1174" s="51">
        <v>333</v>
      </c>
      <c r="J1174" s="536" t="s">
        <v>1699</v>
      </c>
      <c r="K1174" s="529" t="s">
        <v>55</v>
      </c>
    </row>
    <row r="1175" spans="1:11" ht="15.6">
      <c r="A1175" s="16">
        <v>43025</v>
      </c>
      <c r="D1175" s="51">
        <v>500</v>
      </c>
      <c r="F1175" s="51" t="s">
        <v>1702</v>
      </c>
      <c r="G1175" s="51">
        <v>709.5</v>
      </c>
      <c r="H1175" s="51">
        <v>747</v>
      </c>
      <c r="I1175" s="51">
        <v>37.5</v>
      </c>
      <c r="J1175" s="536" t="s">
        <v>1745</v>
      </c>
      <c r="K1175" s="529" t="s">
        <v>55</v>
      </c>
    </row>
    <row r="1176" spans="1:11" ht="15.6">
      <c r="A1176" s="16">
        <v>43025</v>
      </c>
      <c r="C1176" s="51">
        <v>2000</v>
      </c>
      <c r="F1176" s="51" t="s">
        <v>1701</v>
      </c>
      <c r="G1176" s="51">
        <v>1344</v>
      </c>
      <c r="H1176" s="51">
        <v>1418</v>
      </c>
      <c r="I1176" s="51">
        <v>74</v>
      </c>
      <c r="J1176" s="536" t="s">
        <v>1712</v>
      </c>
      <c r="K1176" s="529" t="s">
        <v>1947</v>
      </c>
    </row>
    <row r="1177" spans="1:11" ht="15.6">
      <c r="A1177" s="16">
        <v>43025</v>
      </c>
      <c r="C1177" s="51">
        <v>2000</v>
      </c>
      <c r="F1177" s="51" t="s">
        <v>1694</v>
      </c>
      <c r="G1177" s="51">
        <v>1344</v>
      </c>
      <c r="H1177" s="51">
        <v>1398</v>
      </c>
      <c r="I1177" s="51">
        <v>54</v>
      </c>
      <c r="J1177" s="536" t="s">
        <v>1703</v>
      </c>
      <c r="K1177" s="529" t="s">
        <v>1932</v>
      </c>
    </row>
    <row r="1178" spans="1:11" ht="15.6">
      <c r="A1178" s="16">
        <v>43026</v>
      </c>
      <c r="C1178" s="51">
        <v>2000</v>
      </c>
      <c r="F1178" s="51" t="s">
        <v>1694</v>
      </c>
      <c r="G1178" s="51">
        <v>1344</v>
      </c>
      <c r="H1178" s="51">
        <v>1398</v>
      </c>
      <c r="I1178" s="51">
        <v>54</v>
      </c>
      <c r="J1178" s="536" t="s">
        <v>1716</v>
      </c>
      <c r="K1178" s="529" t="s">
        <v>55</v>
      </c>
    </row>
    <row r="1179" spans="1:11" ht="15.6">
      <c r="A1179" s="16">
        <v>43026</v>
      </c>
      <c r="C1179" s="51">
        <v>1000</v>
      </c>
      <c r="F1179" s="51" t="s">
        <v>1693</v>
      </c>
      <c r="G1179" s="51">
        <v>672</v>
      </c>
      <c r="H1179" s="51">
        <v>759</v>
      </c>
      <c r="I1179" s="51">
        <v>87</v>
      </c>
      <c r="J1179" s="536" t="s">
        <v>1717</v>
      </c>
      <c r="K1179" s="529" t="s">
        <v>55</v>
      </c>
    </row>
    <row r="1180" spans="1:11" ht="15.6">
      <c r="A1180" s="16">
        <v>43027</v>
      </c>
      <c r="C1180" s="51">
        <v>3000</v>
      </c>
      <c r="F1180" s="51" t="s">
        <v>1695</v>
      </c>
      <c r="G1180" s="51">
        <v>2016</v>
      </c>
      <c r="H1180" s="51">
        <v>2037</v>
      </c>
      <c r="I1180" s="51">
        <v>21</v>
      </c>
      <c r="J1180" s="536" t="s">
        <v>1719</v>
      </c>
      <c r="K1180" s="529" t="s">
        <v>1905</v>
      </c>
    </row>
    <row r="1181" spans="1:11" ht="15.6">
      <c r="A1181" s="16">
        <v>43027</v>
      </c>
      <c r="C1181" s="51">
        <v>3500</v>
      </c>
      <c r="F1181" s="51" t="s">
        <v>1695</v>
      </c>
      <c r="G1181" s="51">
        <v>2352</v>
      </c>
      <c r="H1181" s="51">
        <v>2376.5</v>
      </c>
      <c r="I1181" s="51">
        <v>24.5</v>
      </c>
      <c r="J1181" s="536" t="s">
        <v>1721</v>
      </c>
      <c r="K1181" s="529" t="s">
        <v>55</v>
      </c>
    </row>
    <row r="1182" spans="1:11" ht="15.6">
      <c r="A1182" s="16">
        <v>43027</v>
      </c>
      <c r="B1182" s="51">
        <v>2000</v>
      </c>
      <c r="F1182" s="51" t="s">
        <v>1700</v>
      </c>
      <c r="G1182" s="51">
        <v>2300</v>
      </c>
      <c r="H1182" s="51">
        <v>2368</v>
      </c>
      <c r="I1182" s="51">
        <v>68</v>
      </c>
      <c r="J1182" s="536" t="s">
        <v>1720</v>
      </c>
      <c r="K1182" s="529" t="s">
        <v>1990</v>
      </c>
    </row>
    <row r="1184" spans="1:11" ht="15.6">
      <c r="E1184" s="92" t="s">
        <v>1724</v>
      </c>
      <c r="F1184" s="92" t="s">
        <v>1725</v>
      </c>
    </row>
    <row r="1185" spans="1:11" ht="15.6">
      <c r="E1185" s="47" t="s">
        <v>244</v>
      </c>
      <c r="F1185" s="47" t="s">
        <v>560</v>
      </c>
    </row>
    <row r="1186" spans="1:11" ht="15.6">
      <c r="E1186" s="612" t="s">
        <v>1731</v>
      </c>
      <c r="F1186" s="613" t="s">
        <v>1734</v>
      </c>
    </row>
    <row r="1187" spans="1:11" ht="15.6">
      <c r="E1187" s="612" t="s">
        <v>1726</v>
      </c>
      <c r="F1187" s="613" t="s">
        <v>1735</v>
      </c>
    </row>
    <row r="1188" spans="1:11" ht="15.6">
      <c r="E1188" s="612" t="s">
        <v>1732</v>
      </c>
      <c r="F1188" s="613" t="s">
        <v>1613</v>
      </c>
    </row>
    <row r="1189" spans="1:11" ht="15.6">
      <c r="E1189" s="612" t="s">
        <v>1733</v>
      </c>
      <c r="F1189" s="613" t="s">
        <v>1614</v>
      </c>
    </row>
    <row r="1191" spans="1:11" ht="15.6">
      <c r="A1191" s="16">
        <v>43028</v>
      </c>
      <c r="C1191" s="51">
        <v>2000</v>
      </c>
      <c r="F1191" s="51" t="s">
        <v>1736</v>
      </c>
      <c r="G1191" s="51">
        <v>1362</v>
      </c>
      <c r="H1191" s="51">
        <v>1458</v>
      </c>
      <c r="I1191" s="51">
        <v>96</v>
      </c>
      <c r="J1191" s="536" t="s">
        <v>1740</v>
      </c>
      <c r="K1191" s="529" t="s">
        <v>1956</v>
      </c>
    </row>
    <row r="1192" spans="1:11" ht="15.6">
      <c r="A1192" s="16">
        <v>43029</v>
      </c>
      <c r="C1192" s="51">
        <v>5000</v>
      </c>
      <c r="F1192" s="51" t="s">
        <v>1737</v>
      </c>
      <c r="G1192" s="51">
        <v>3405</v>
      </c>
      <c r="H1192" s="51">
        <v>3445</v>
      </c>
      <c r="I1192" s="51">
        <v>40</v>
      </c>
      <c r="J1192" s="536" t="s">
        <v>1739</v>
      </c>
      <c r="K1192" s="529" t="s">
        <v>1947</v>
      </c>
    </row>
    <row r="1193" spans="1:11" ht="15.6">
      <c r="A1193" s="16">
        <v>43031</v>
      </c>
      <c r="C1193" s="50">
        <v>3000</v>
      </c>
      <c r="E1193" s="50" t="s">
        <v>1729</v>
      </c>
      <c r="G1193" s="50">
        <v>2010</v>
      </c>
      <c r="H1193" s="50">
        <v>2127</v>
      </c>
      <c r="I1193" s="51">
        <v>117</v>
      </c>
      <c r="J1193" s="526" t="s">
        <v>1741</v>
      </c>
      <c r="K1193" s="531" t="s">
        <v>379</v>
      </c>
    </row>
    <row r="1194" spans="1:11" ht="15.6">
      <c r="A1194" s="16">
        <v>43031</v>
      </c>
      <c r="C1194" s="50">
        <v>1500</v>
      </c>
      <c r="E1194" s="50" t="s">
        <v>1730</v>
      </c>
      <c r="G1194" s="50">
        <v>1005</v>
      </c>
      <c r="H1194" s="50">
        <v>1123.5</v>
      </c>
      <c r="I1194" s="51">
        <v>118.5</v>
      </c>
      <c r="J1194" s="526" t="s">
        <v>1743</v>
      </c>
      <c r="K1194" s="531" t="s">
        <v>379</v>
      </c>
    </row>
    <row r="1195" spans="1:11" ht="15.6">
      <c r="A1195" s="16">
        <v>43032</v>
      </c>
      <c r="B1195" s="50">
        <v>1000</v>
      </c>
      <c r="E1195" s="50" t="s">
        <v>1738</v>
      </c>
      <c r="G1195" s="50">
        <v>1149</v>
      </c>
      <c r="H1195" s="50">
        <v>1194</v>
      </c>
      <c r="I1195" s="51">
        <v>45</v>
      </c>
      <c r="J1195" s="526" t="s">
        <v>1742</v>
      </c>
      <c r="K1195" s="531" t="s">
        <v>1829</v>
      </c>
    </row>
    <row r="1196" spans="1:11" ht="15.6">
      <c r="A1196" s="16">
        <v>43032</v>
      </c>
      <c r="C1196" s="50">
        <v>6000</v>
      </c>
      <c r="E1196" s="50" t="s">
        <v>1728</v>
      </c>
      <c r="G1196" s="50">
        <v>4020</v>
      </c>
      <c r="H1196" s="50">
        <v>4158</v>
      </c>
      <c r="I1196" s="51">
        <v>138</v>
      </c>
      <c r="J1196" s="526" t="s">
        <v>1744</v>
      </c>
      <c r="K1196" s="531" t="s">
        <v>1760</v>
      </c>
    </row>
    <row r="1197" spans="1:11" ht="15.6">
      <c r="A1197" s="16">
        <v>43032</v>
      </c>
      <c r="C1197" s="51">
        <v>6000</v>
      </c>
      <c r="F1197" s="51">
        <v>0.66</v>
      </c>
      <c r="G1197" s="536"/>
      <c r="H1197" s="51">
        <v>3960</v>
      </c>
      <c r="I1197" s="51">
        <v>60</v>
      </c>
      <c r="J1197" s="536" t="s">
        <v>1756</v>
      </c>
      <c r="K1197" s="529" t="s">
        <v>55</v>
      </c>
    </row>
    <row r="1198" spans="1:11" ht="15.6">
      <c r="A1198" s="16">
        <v>43032</v>
      </c>
      <c r="C1198" s="51">
        <v>5000</v>
      </c>
      <c r="F1198" s="51" t="s">
        <v>1737</v>
      </c>
      <c r="G1198" s="51">
        <v>3405</v>
      </c>
      <c r="H1198" s="51">
        <v>3445</v>
      </c>
      <c r="I1198" s="51">
        <v>40</v>
      </c>
      <c r="J1198" s="536" t="s">
        <v>1757</v>
      </c>
      <c r="K1198" s="529" t="s">
        <v>55</v>
      </c>
    </row>
    <row r="1199" spans="1:11" ht="15.6">
      <c r="A1199" s="16">
        <v>43033</v>
      </c>
      <c r="C1199" s="51">
        <v>2000</v>
      </c>
      <c r="F1199" s="51" t="s">
        <v>1736</v>
      </c>
      <c r="G1199" s="51">
        <v>1362</v>
      </c>
      <c r="H1199" s="51">
        <v>1458</v>
      </c>
      <c r="I1199" s="51">
        <v>96</v>
      </c>
      <c r="J1199" s="536" t="s">
        <v>1748</v>
      </c>
      <c r="K1199" s="529" t="s">
        <v>1932</v>
      </c>
    </row>
    <row r="1200" spans="1:11" ht="15.6">
      <c r="A1200" s="16">
        <v>43033</v>
      </c>
      <c r="B1200" s="51">
        <v>2000</v>
      </c>
      <c r="F1200" s="51" t="s">
        <v>1747</v>
      </c>
      <c r="G1200" s="51">
        <v>2320</v>
      </c>
      <c r="H1200" s="51">
        <v>2368</v>
      </c>
      <c r="I1200" s="51">
        <v>48</v>
      </c>
      <c r="J1200" s="536" t="s">
        <v>1749</v>
      </c>
      <c r="K1200" s="529" t="s">
        <v>1991</v>
      </c>
    </row>
    <row r="1201" spans="1:11" ht="15.6">
      <c r="A1201" s="16">
        <v>43033</v>
      </c>
      <c r="C1201" s="51">
        <v>1000</v>
      </c>
      <c r="F1201" s="51" t="s">
        <v>1750</v>
      </c>
      <c r="G1201" s="51">
        <v>681</v>
      </c>
      <c r="H1201" s="51">
        <v>731</v>
      </c>
      <c r="I1201" s="51">
        <v>50</v>
      </c>
      <c r="J1201" s="536" t="s">
        <v>1751</v>
      </c>
      <c r="K1201" s="529" t="s">
        <v>55</v>
      </c>
    </row>
    <row r="1202" spans="1:11" ht="15.6">
      <c r="A1202" s="16">
        <v>43034</v>
      </c>
      <c r="B1202" s="51">
        <v>3000</v>
      </c>
      <c r="F1202" s="51" t="s">
        <v>1747</v>
      </c>
      <c r="G1202" s="51">
        <v>3480</v>
      </c>
      <c r="H1202" s="51">
        <v>3552</v>
      </c>
      <c r="I1202" s="51">
        <v>72</v>
      </c>
      <c r="J1202" s="536" t="s">
        <v>1754</v>
      </c>
      <c r="K1202" s="529" t="s">
        <v>55</v>
      </c>
    </row>
    <row r="1203" spans="1:11" ht="15.6">
      <c r="A1203" s="16">
        <v>43034</v>
      </c>
      <c r="C1203" s="51">
        <v>2500</v>
      </c>
      <c r="F1203" s="51" t="s">
        <v>1752</v>
      </c>
      <c r="G1203" s="51">
        <v>1702.5</v>
      </c>
      <c r="H1203" s="51">
        <v>1727.5</v>
      </c>
      <c r="I1203" s="51">
        <v>25</v>
      </c>
      <c r="J1203" s="536" t="s">
        <v>1753</v>
      </c>
      <c r="K1203" s="529" t="s">
        <v>2021</v>
      </c>
    </row>
    <row r="1204" spans="1:11" ht="15.6">
      <c r="A1204" s="16">
        <v>43034</v>
      </c>
      <c r="C1204" s="51">
        <v>2500</v>
      </c>
      <c r="F1204" s="51" t="s">
        <v>1752</v>
      </c>
      <c r="G1204" s="51">
        <v>1702.5</v>
      </c>
      <c r="H1204" s="51">
        <v>1727.5</v>
      </c>
      <c r="I1204" s="51">
        <v>25</v>
      </c>
      <c r="J1204" s="536" t="s">
        <v>1755</v>
      </c>
      <c r="K1204" s="529" t="s">
        <v>2022</v>
      </c>
    </row>
    <row r="1205" spans="1:11" ht="15.6">
      <c r="A1205" s="16">
        <v>43034</v>
      </c>
      <c r="C1205" s="50">
        <v>3000</v>
      </c>
      <c r="E1205" s="50" t="s">
        <v>1729</v>
      </c>
      <c r="G1205" s="50">
        <v>2010</v>
      </c>
      <c r="H1205" s="50">
        <v>2127</v>
      </c>
      <c r="I1205" s="51">
        <v>117</v>
      </c>
      <c r="J1205" s="526" t="s">
        <v>1759</v>
      </c>
      <c r="K1205" s="531" t="s">
        <v>12</v>
      </c>
    </row>
    <row r="1206" spans="1:11" ht="15.6">
      <c r="A1206" s="16">
        <v>43034</v>
      </c>
      <c r="C1206" s="50">
        <v>5000</v>
      </c>
      <c r="E1206" s="50" t="s">
        <v>1729</v>
      </c>
      <c r="G1206" s="50">
        <v>3350</v>
      </c>
      <c r="H1206" s="50">
        <v>3545</v>
      </c>
      <c r="I1206" s="51">
        <v>195</v>
      </c>
      <c r="J1206" s="526" t="s">
        <v>1759</v>
      </c>
      <c r="K1206" s="531" t="s">
        <v>12</v>
      </c>
    </row>
    <row r="1207" spans="1:11" ht="15.6">
      <c r="A1207" s="16">
        <v>43034</v>
      </c>
      <c r="B1207" s="50">
        <v>5000</v>
      </c>
      <c r="E1207" s="50" t="s">
        <v>1758</v>
      </c>
      <c r="G1207" s="50">
        <v>5745</v>
      </c>
      <c r="H1207" s="50">
        <v>5920</v>
      </c>
      <c r="I1207" s="51">
        <v>175</v>
      </c>
      <c r="J1207" s="526" t="s">
        <v>1759</v>
      </c>
      <c r="K1207" s="531" t="s">
        <v>12</v>
      </c>
    </row>
    <row r="1208" spans="1:11" ht="15.6">
      <c r="A1208" s="16"/>
      <c r="C1208" s="52"/>
    </row>
    <row r="1209" spans="1:11" ht="15.6">
      <c r="A1209" s="16"/>
      <c r="E1209" s="92" t="s">
        <v>1761</v>
      </c>
      <c r="F1209" s="92" t="s">
        <v>1762</v>
      </c>
    </row>
    <row r="1210" spans="1:11" ht="15.6">
      <c r="A1210" s="16"/>
      <c r="E1210" s="47" t="s">
        <v>244</v>
      </c>
      <c r="F1210" s="47" t="s">
        <v>560</v>
      </c>
    </row>
    <row r="1211" spans="1:11" ht="15.6">
      <c r="A1211" s="16"/>
      <c r="E1211" s="612" t="s">
        <v>1772</v>
      </c>
      <c r="F1211" s="613" t="s">
        <v>1776</v>
      </c>
    </row>
    <row r="1212" spans="1:11" ht="15.6">
      <c r="A1212" s="16"/>
      <c r="E1212" s="612" t="s">
        <v>1773</v>
      </c>
      <c r="F1212" s="613" t="s">
        <v>1777</v>
      </c>
    </row>
    <row r="1213" spans="1:11" ht="15.6">
      <c r="A1213" s="16"/>
      <c r="E1213" s="612" t="s">
        <v>1774</v>
      </c>
      <c r="F1213" s="613" t="s">
        <v>1778</v>
      </c>
    </row>
    <row r="1214" spans="1:11" ht="15.6">
      <c r="A1214" s="16"/>
      <c r="E1214" s="612" t="s">
        <v>1775</v>
      </c>
      <c r="F1214" s="613" t="s">
        <v>1779</v>
      </c>
    </row>
    <row r="1215" spans="1:11">
      <c r="A1215" s="16"/>
    </row>
    <row r="1216" spans="1:11" ht="15.6">
      <c r="A1216" s="16">
        <v>43037</v>
      </c>
      <c r="C1216" s="51">
        <v>1000</v>
      </c>
      <c r="F1216" s="51" t="s">
        <v>1780</v>
      </c>
      <c r="G1216" s="51">
        <v>685</v>
      </c>
      <c r="H1216" s="51">
        <v>729</v>
      </c>
      <c r="I1216" s="51">
        <v>44</v>
      </c>
      <c r="J1216" s="536" t="s">
        <v>1769</v>
      </c>
      <c r="K1216" s="529" t="s">
        <v>55</v>
      </c>
    </row>
    <row r="1217" spans="1:11" ht="15.6">
      <c r="A1217" s="16">
        <v>43037</v>
      </c>
      <c r="C1217" s="51">
        <v>1000</v>
      </c>
      <c r="F1217" s="51" t="s">
        <v>1780</v>
      </c>
      <c r="G1217" s="51">
        <v>685</v>
      </c>
      <c r="H1217" s="51">
        <v>729</v>
      </c>
      <c r="I1217" s="51">
        <v>44</v>
      </c>
      <c r="J1217" s="536" t="s">
        <v>1771</v>
      </c>
      <c r="K1217" s="529" t="s">
        <v>55</v>
      </c>
    </row>
    <row r="1218" spans="1:11" ht="15.6">
      <c r="A1218" s="16">
        <v>43037</v>
      </c>
      <c r="C1218" s="51">
        <v>2000</v>
      </c>
      <c r="F1218" s="51" t="s">
        <v>1781</v>
      </c>
      <c r="G1218" s="51">
        <v>1370</v>
      </c>
      <c r="H1218" s="51">
        <v>1438</v>
      </c>
      <c r="I1218" s="51">
        <v>68</v>
      </c>
      <c r="J1218" s="536" t="s">
        <v>1770</v>
      </c>
      <c r="K1218" s="529" t="s">
        <v>12</v>
      </c>
    </row>
    <row r="1219" spans="1:11" ht="15.6">
      <c r="A1219" s="16">
        <v>43035</v>
      </c>
      <c r="C1219" s="50">
        <v>2000</v>
      </c>
      <c r="E1219" s="50" t="s">
        <v>1782</v>
      </c>
      <c r="G1219" s="50">
        <v>1346</v>
      </c>
      <c r="H1219" s="50">
        <v>1408</v>
      </c>
      <c r="I1219" s="51">
        <v>62</v>
      </c>
      <c r="J1219" s="526" t="s">
        <v>1763</v>
      </c>
      <c r="K1219" s="531" t="s">
        <v>1824</v>
      </c>
    </row>
    <row r="1220" spans="1:11" ht="15.6">
      <c r="A1220" s="16">
        <v>43038</v>
      </c>
      <c r="C1220" s="50">
        <v>2000</v>
      </c>
      <c r="E1220" s="50" t="s">
        <v>1819</v>
      </c>
      <c r="G1220" s="50">
        <v>1346</v>
      </c>
      <c r="H1220" s="50">
        <v>1418</v>
      </c>
      <c r="I1220" s="51">
        <v>72</v>
      </c>
      <c r="J1220" s="526" t="s">
        <v>1764</v>
      </c>
      <c r="K1220" s="531" t="s">
        <v>12</v>
      </c>
    </row>
    <row r="1221" spans="1:11" ht="15.6">
      <c r="A1221" s="16">
        <v>43038</v>
      </c>
      <c r="C1221" s="51">
        <v>2000</v>
      </c>
      <c r="F1221" s="51" t="s">
        <v>1783</v>
      </c>
      <c r="G1221" s="51">
        <v>1370</v>
      </c>
      <c r="H1221" s="51">
        <v>1638</v>
      </c>
      <c r="I1221" s="51">
        <v>268</v>
      </c>
      <c r="J1221" s="536" t="s">
        <v>1767</v>
      </c>
      <c r="K1221" s="529" t="s">
        <v>55</v>
      </c>
    </row>
    <row r="1222" spans="1:11" ht="15.6">
      <c r="A1222" s="16">
        <v>43038</v>
      </c>
      <c r="C1222" s="51">
        <v>2000</v>
      </c>
      <c r="F1222" s="51" t="s">
        <v>1783</v>
      </c>
      <c r="G1222" s="51">
        <v>1370</v>
      </c>
      <c r="H1222" s="51">
        <v>1638</v>
      </c>
      <c r="I1222" s="51">
        <v>268</v>
      </c>
      <c r="J1222" s="536" t="s">
        <v>1768</v>
      </c>
      <c r="K1222" s="529" t="s">
        <v>12</v>
      </c>
    </row>
    <row r="1223" spans="1:11" ht="15.6">
      <c r="A1223" s="16">
        <v>43038</v>
      </c>
      <c r="C1223" s="51">
        <v>1000</v>
      </c>
      <c r="F1223" s="51" t="s">
        <v>1780</v>
      </c>
      <c r="G1223" s="51">
        <v>685</v>
      </c>
      <c r="H1223" s="51">
        <v>729</v>
      </c>
      <c r="I1223" s="51">
        <v>44</v>
      </c>
      <c r="J1223" s="536" t="s">
        <v>1766</v>
      </c>
      <c r="K1223" s="529" t="s">
        <v>55</v>
      </c>
    </row>
    <row r="1224" spans="1:11" ht="15.6">
      <c r="A1224" s="16">
        <v>43038</v>
      </c>
      <c r="B1224" s="51">
        <v>2000</v>
      </c>
      <c r="F1224" s="51" t="s">
        <v>1784</v>
      </c>
      <c r="G1224" s="51">
        <v>1328</v>
      </c>
      <c r="H1224" s="51">
        <v>1398</v>
      </c>
      <c r="I1224" s="51">
        <v>70</v>
      </c>
      <c r="J1224" s="536" t="s">
        <v>1796</v>
      </c>
      <c r="K1224" s="529" t="s">
        <v>1990</v>
      </c>
    </row>
    <row r="1225" spans="1:11" ht="15.6">
      <c r="A1225" s="16">
        <v>43038</v>
      </c>
      <c r="C1225" s="51">
        <v>3500</v>
      </c>
      <c r="F1225" s="51" t="s">
        <v>1785</v>
      </c>
      <c r="G1225" s="51">
        <v>2397.5</v>
      </c>
      <c r="H1225" s="51">
        <v>2516.5</v>
      </c>
      <c r="I1225" s="51">
        <v>119</v>
      </c>
      <c r="J1225" s="536" t="s">
        <v>1765</v>
      </c>
      <c r="K1225" s="529" t="s">
        <v>55</v>
      </c>
    </row>
    <row r="1226" spans="1:11" ht="15.6">
      <c r="A1226" s="16">
        <v>43038</v>
      </c>
      <c r="B1226" s="51">
        <v>6000</v>
      </c>
      <c r="F1226" s="51">
        <v>1140</v>
      </c>
      <c r="G1226" s="51">
        <v>6840</v>
      </c>
      <c r="H1226" s="51">
        <v>6900</v>
      </c>
      <c r="I1226" s="51">
        <v>60</v>
      </c>
      <c r="J1226" s="536" t="s">
        <v>1793</v>
      </c>
      <c r="K1226" s="529" t="s">
        <v>55</v>
      </c>
    </row>
    <row r="1228" spans="1:11" ht="23.4">
      <c r="A1228" s="14" t="s">
        <v>1607</v>
      </c>
      <c r="B1228" s="14">
        <f>SUM(B1125:B1226)</f>
        <v>37500</v>
      </c>
      <c r="C1228" s="14">
        <f>SUM(C1122:C1227)</f>
        <v>168000</v>
      </c>
      <c r="D1228" s="14">
        <f>SUM(D1125:D1227)</f>
        <v>500</v>
      </c>
      <c r="E1228" s="93">
        <f>SUM(B1228:D1228)</f>
        <v>206000</v>
      </c>
      <c r="I1228" s="51">
        <f>SUM(I1122:I1227)</f>
        <v>6326</v>
      </c>
    </row>
    <row r="1232" spans="1:11" ht="22.8">
      <c r="E1232" s="37">
        <v>2017</v>
      </c>
      <c r="F1232" s="37">
        <v>2017</v>
      </c>
      <c r="G1232" s="52"/>
    </row>
    <row r="1233" spans="1:11" ht="35.4">
      <c r="E1233" s="91" t="s">
        <v>1786</v>
      </c>
      <c r="F1233" s="91" t="s">
        <v>1786</v>
      </c>
      <c r="G1233" s="14" t="s">
        <v>1464</v>
      </c>
    </row>
    <row r="1235" spans="1:11" ht="15.6">
      <c r="E1235" s="92" t="s">
        <v>1787</v>
      </c>
      <c r="F1235" s="92" t="s">
        <v>1788</v>
      </c>
    </row>
    <row r="1236" spans="1:11" ht="15.6">
      <c r="E1236" s="47" t="s">
        <v>244</v>
      </c>
      <c r="F1236" s="47" t="s">
        <v>560</v>
      </c>
    </row>
    <row r="1237" spans="1:11" ht="15.6">
      <c r="E1237" s="612" t="s">
        <v>1772</v>
      </c>
      <c r="F1237" s="613" t="s">
        <v>1776</v>
      </c>
    </row>
    <row r="1238" spans="1:11" ht="15.6">
      <c r="E1238" s="612" t="s">
        <v>1773</v>
      </c>
      <c r="F1238" s="613" t="s">
        <v>1777</v>
      </c>
    </row>
    <row r="1239" spans="1:11" ht="15.6">
      <c r="E1239" s="612" t="s">
        <v>1774</v>
      </c>
      <c r="F1239" s="613" t="s">
        <v>1778</v>
      </c>
    </row>
    <row r="1240" spans="1:11" ht="15.6">
      <c r="E1240" s="612" t="s">
        <v>1775</v>
      </c>
      <c r="F1240" s="613" t="s">
        <v>1779</v>
      </c>
    </row>
    <row r="1242" spans="1:11" ht="15.6">
      <c r="A1242" s="16">
        <v>43041</v>
      </c>
      <c r="C1242" s="51">
        <v>2000</v>
      </c>
      <c r="F1242" s="51" t="s">
        <v>1790</v>
      </c>
      <c r="G1242" s="51">
        <v>1370</v>
      </c>
      <c r="H1242" s="51">
        <v>1390</v>
      </c>
      <c r="I1242" s="51">
        <v>20</v>
      </c>
      <c r="J1242" s="536" t="s">
        <v>1789</v>
      </c>
      <c r="K1242" s="529" t="s">
        <v>55</v>
      </c>
    </row>
    <row r="1243" spans="1:11" ht="15.6">
      <c r="A1243" s="16">
        <v>43039</v>
      </c>
      <c r="C1243" s="50">
        <v>1000</v>
      </c>
      <c r="E1243" s="50" t="s">
        <v>1791</v>
      </c>
      <c r="G1243" s="50">
        <v>673</v>
      </c>
      <c r="H1243" s="50">
        <v>688</v>
      </c>
      <c r="I1243" s="51">
        <v>15</v>
      </c>
      <c r="J1243" s="526" t="s">
        <v>1792</v>
      </c>
      <c r="K1243" s="531" t="s">
        <v>1840</v>
      </c>
    </row>
    <row r="1244" spans="1:11" ht="15.6">
      <c r="A1244" s="16">
        <v>43039</v>
      </c>
      <c r="C1244" s="51">
        <v>2000</v>
      </c>
      <c r="F1244" s="51" t="s">
        <v>1794</v>
      </c>
      <c r="G1244" s="51">
        <v>1370</v>
      </c>
      <c r="H1244" s="51">
        <v>1398</v>
      </c>
      <c r="I1244" s="51">
        <v>28</v>
      </c>
      <c r="J1244" s="536" t="s">
        <v>1795</v>
      </c>
      <c r="K1244" s="529" t="s">
        <v>2021</v>
      </c>
    </row>
    <row r="1245" spans="1:11" ht="15.6">
      <c r="A1245" s="16">
        <v>43041</v>
      </c>
      <c r="C1245" s="50">
        <v>5000</v>
      </c>
      <c r="E1245" s="50">
        <v>0.65900000000000003</v>
      </c>
      <c r="G1245" s="50">
        <v>3295</v>
      </c>
      <c r="I1245" s="51">
        <v>50</v>
      </c>
      <c r="J1245" s="526" t="s">
        <v>1797</v>
      </c>
      <c r="K1245" s="531" t="s">
        <v>1798</v>
      </c>
    </row>
    <row r="1246" spans="1:11">
      <c r="A1246" s="16"/>
    </row>
    <row r="1247" spans="1:11" ht="15.6">
      <c r="A1247" s="16"/>
      <c r="E1247" s="92" t="s">
        <v>1814</v>
      </c>
      <c r="F1247" s="92" t="s">
        <v>1815</v>
      </c>
    </row>
    <row r="1248" spans="1:11" ht="15.6">
      <c r="A1248" s="16"/>
      <c r="E1248" s="47" t="s">
        <v>244</v>
      </c>
      <c r="F1248" s="47" t="s">
        <v>560</v>
      </c>
    </row>
    <row r="1249" spans="1:11" ht="15.6">
      <c r="A1249" s="16"/>
      <c r="E1249" s="612" t="s">
        <v>1806</v>
      </c>
      <c r="F1249" s="613" t="s">
        <v>1810</v>
      </c>
    </row>
    <row r="1250" spans="1:11" ht="15.6">
      <c r="A1250" s="16"/>
      <c r="E1250" s="612" t="s">
        <v>1807</v>
      </c>
      <c r="F1250" s="613" t="s">
        <v>1811</v>
      </c>
    </row>
    <row r="1251" spans="1:11" ht="15.6">
      <c r="A1251" s="16"/>
      <c r="E1251" s="612" t="s">
        <v>1808</v>
      </c>
      <c r="F1251" s="613" t="s">
        <v>1812</v>
      </c>
    </row>
    <row r="1252" spans="1:11" ht="15.6">
      <c r="A1252" s="16"/>
      <c r="E1252" s="612" t="s">
        <v>1809</v>
      </c>
      <c r="F1252" s="613" t="s">
        <v>1813</v>
      </c>
    </row>
    <row r="1253" spans="1:11">
      <c r="A1253" s="16"/>
    </row>
    <row r="1254" spans="1:11" ht="15.6">
      <c r="A1254" s="16">
        <v>43041</v>
      </c>
      <c r="C1254" s="51">
        <v>1000</v>
      </c>
      <c r="F1254" s="51" t="s">
        <v>1799</v>
      </c>
      <c r="G1254" s="51">
        <v>685</v>
      </c>
      <c r="H1254" s="51">
        <v>769</v>
      </c>
      <c r="I1254" s="51">
        <v>84</v>
      </c>
      <c r="J1254" s="536" t="s">
        <v>1800</v>
      </c>
      <c r="K1254" s="529" t="s">
        <v>12</v>
      </c>
    </row>
    <row r="1255" spans="1:11" ht="15.6">
      <c r="A1255" s="16">
        <v>43042</v>
      </c>
      <c r="C1255" s="50">
        <v>1000</v>
      </c>
      <c r="E1255" s="50" t="s">
        <v>1820</v>
      </c>
      <c r="G1255" s="50">
        <v>0.68700000000000006</v>
      </c>
      <c r="H1255" s="50">
        <v>719</v>
      </c>
      <c r="I1255" s="51">
        <v>32</v>
      </c>
      <c r="J1255" s="526" t="s">
        <v>1801</v>
      </c>
      <c r="K1255" s="531" t="s">
        <v>1989</v>
      </c>
    </row>
    <row r="1256" spans="1:11" ht="15.6">
      <c r="A1256" s="16">
        <v>43042</v>
      </c>
      <c r="C1256" s="50">
        <v>8000</v>
      </c>
      <c r="E1256" s="50" t="s">
        <v>1819</v>
      </c>
      <c r="F1256" s="1"/>
      <c r="G1256" s="50">
        <v>5384</v>
      </c>
      <c r="H1256" s="50">
        <v>5672</v>
      </c>
      <c r="I1256" s="51">
        <v>288</v>
      </c>
      <c r="J1256" s="526" t="s">
        <v>1802</v>
      </c>
      <c r="K1256" s="531" t="s">
        <v>1889</v>
      </c>
    </row>
    <row r="1257" spans="1:11" ht="15.6">
      <c r="A1257" s="16">
        <v>43045</v>
      </c>
      <c r="C1257" s="51">
        <v>2000</v>
      </c>
      <c r="F1257" s="7" t="s">
        <v>1818</v>
      </c>
      <c r="G1257" s="95">
        <v>1394</v>
      </c>
      <c r="H1257" s="95">
        <v>1488</v>
      </c>
      <c r="I1257" s="51">
        <v>94</v>
      </c>
      <c r="J1257" s="536" t="s">
        <v>1740</v>
      </c>
      <c r="K1257" s="529" t="s">
        <v>1956</v>
      </c>
    </row>
    <row r="1258" spans="1:11" ht="15.6">
      <c r="A1258" s="16">
        <v>43045</v>
      </c>
      <c r="C1258" s="50">
        <v>1000</v>
      </c>
      <c r="E1258" s="41" t="s">
        <v>1816</v>
      </c>
      <c r="F1258" s="1"/>
      <c r="G1258" s="50">
        <v>687</v>
      </c>
      <c r="H1258" s="50">
        <v>744</v>
      </c>
      <c r="I1258" s="51">
        <v>57</v>
      </c>
      <c r="J1258" s="526" t="s">
        <v>1803</v>
      </c>
      <c r="K1258" s="531" t="s">
        <v>1931</v>
      </c>
    </row>
    <row r="1259" spans="1:11" ht="15.6">
      <c r="A1259" s="16">
        <v>43045</v>
      </c>
      <c r="C1259" s="50">
        <v>1000</v>
      </c>
      <c r="E1259" s="41" t="s">
        <v>1821</v>
      </c>
      <c r="G1259" s="50">
        <v>687</v>
      </c>
      <c r="H1259" s="50">
        <v>729</v>
      </c>
      <c r="I1259" s="51">
        <v>42</v>
      </c>
      <c r="J1259" s="526" t="s">
        <v>1804</v>
      </c>
      <c r="K1259" s="531" t="s">
        <v>55</v>
      </c>
    </row>
    <row r="1260" spans="1:11" ht="15.6">
      <c r="A1260" s="16">
        <v>43045</v>
      </c>
      <c r="C1260" s="51">
        <v>1000</v>
      </c>
      <c r="F1260" s="7" t="s">
        <v>1817</v>
      </c>
      <c r="G1260" s="51">
        <v>697</v>
      </c>
      <c r="H1260" s="51">
        <v>784</v>
      </c>
      <c r="I1260" s="51">
        <v>87</v>
      </c>
      <c r="J1260" s="536" t="s">
        <v>1805</v>
      </c>
      <c r="K1260" s="529" t="s">
        <v>55</v>
      </c>
    </row>
    <row r="1261" spans="1:11" ht="15.6">
      <c r="A1261" s="16">
        <v>43046</v>
      </c>
      <c r="C1261" s="51">
        <v>2000</v>
      </c>
      <c r="F1261" s="7" t="s">
        <v>1822</v>
      </c>
      <c r="G1261" s="51">
        <v>1394</v>
      </c>
      <c r="H1261" s="51">
        <v>1448</v>
      </c>
      <c r="I1261" s="51">
        <v>54</v>
      </c>
      <c r="J1261" s="536" t="s">
        <v>1830</v>
      </c>
      <c r="K1261" s="529" t="s">
        <v>55</v>
      </c>
    </row>
    <row r="1262" spans="1:11" ht="15.6">
      <c r="A1262" s="16">
        <v>43046</v>
      </c>
      <c r="C1262" s="51">
        <v>3000</v>
      </c>
      <c r="F1262" s="7" t="s">
        <v>1823</v>
      </c>
      <c r="G1262" s="51">
        <v>2091</v>
      </c>
      <c r="H1262" s="51">
        <v>2142</v>
      </c>
      <c r="I1262" s="51">
        <v>51</v>
      </c>
      <c r="J1262" s="536" t="s">
        <v>1831</v>
      </c>
      <c r="K1262" s="529" t="s">
        <v>1990</v>
      </c>
    </row>
    <row r="1263" spans="1:11" ht="15.6">
      <c r="A1263" s="16">
        <v>43047</v>
      </c>
      <c r="B1263" s="51">
        <v>2000</v>
      </c>
      <c r="F1263" s="7" t="s">
        <v>1837</v>
      </c>
      <c r="G1263" s="51">
        <v>2356</v>
      </c>
      <c r="H1263" s="51">
        <v>2408</v>
      </c>
      <c r="I1263" s="51">
        <v>52</v>
      </c>
      <c r="J1263" s="536" t="s">
        <v>1832</v>
      </c>
      <c r="K1263" s="529" t="s">
        <v>12</v>
      </c>
    </row>
    <row r="1264" spans="1:11" ht="15.6">
      <c r="A1264" s="16">
        <v>43048</v>
      </c>
      <c r="B1264" s="51">
        <v>1000</v>
      </c>
      <c r="F1264" s="7" t="s">
        <v>1838</v>
      </c>
      <c r="G1264" s="51">
        <v>1178</v>
      </c>
      <c r="H1264" s="51">
        <v>1229</v>
      </c>
      <c r="I1264" s="51">
        <v>51</v>
      </c>
      <c r="J1264" s="536" t="s">
        <v>1844</v>
      </c>
      <c r="K1264" s="529" t="s">
        <v>12</v>
      </c>
    </row>
    <row r="1265" spans="1:11" ht="15.6">
      <c r="A1265" s="67">
        <v>43048</v>
      </c>
      <c r="B1265" s="637"/>
      <c r="C1265" s="50">
        <v>3000</v>
      </c>
      <c r="E1265" s="50">
        <v>0.68700000000000006</v>
      </c>
      <c r="G1265" s="50">
        <v>2061</v>
      </c>
      <c r="I1265" s="51">
        <v>30</v>
      </c>
      <c r="J1265" s="526" t="s">
        <v>1833</v>
      </c>
      <c r="K1265" s="531" t="s">
        <v>55</v>
      </c>
    </row>
    <row r="1266" spans="1:11" ht="15.6">
      <c r="A1266" s="67">
        <v>43048</v>
      </c>
      <c r="B1266" s="96">
        <v>2000</v>
      </c>
      <c r="E1266" s="50">
        <v>1.167</v>
      </c>
      <c r="G1266" s="50">
        <v>2334</v>
      </c>
      <c r="I1266" s="51">
        <v>20</v>
      </c>
      <c r="J1266" s="526" t="s">
        <v>1834</v>
      </c>
      <c r="K1266" s="531" t="s">
        <v>1933</v>
      </c>
    </row>
    <row r="1267" spans="1:11" ht="15.6">
      <c r="A1267" s="67">
        <v>43048</v>
      </c>
      <c r="B1267" s="637"/>
      <c r="C1267" s="51">
        <v>1000</v>
      </c>
      <c r="F1267" s="7" t="s">
        <v>1836</v>
      </c>
      <c r="G1267" s="51">
        <v>697</v>
      </c>
      <c r="H1267" s="51">
        <v>712</v>
      </c>
      <c r="I1267" s="51">
        <v>15</v>
      </c>
      <c r="J1267" s="536" t="s">
        <v>1835</v>
      </c>
      <c r="K1267" s="529" t="s">
        <v>1932</v>
      </c>
    </row>
    <row r="1268" spans="1:11" ht="15.6">
      <c r="A1268" s="16">
        <v>43049</v>
      </c>
      <c r="C1268" s="50">
        <v>3000</v>
      </c>
      <c r="F1268" s="6">
        <v>0.18</v>
      </c>
      <c r="I1268" s="51">
        <v>51</v>
      </c>
      <c r="J1268" s="18" t="s">
        <v>1845</v>
      </c>
      <c r="K1268" s="531" t="s">
        <v>1931</v>
      </c>
    </row>
    <row r="1269" spans="1:11" ht="15.6">
      <c r="A1269" s="16">
        <v>43049</v>
      </c>
      <c r="B1269" s="51">
        <v>1000</v>
      </c>
      <c r="F1269" s="559" t="s">
        <v>1846</v>
      </c>
      <c r="I1269" s="51">
        <v>36</v>
      </c>
      <c r="J1269" s="536" t="s">
        <v>188</v>
      </c>
      <c r="K1269" s="529" t="s">
        <v>1947</v>
      </c>
    </row>
    <row r="1270" spans="1:11" ht="15.6">
      <c r="A1270" s="16">
        <v>43049</v>
      </c>
      <c r="C1270" s="51">
        <v>6000</v>
      </c>
      <c r="F1270" t="s">
        <v>1846</v>
      </c>
      <c r="I1270" s="51">
        <v>222</v>
      </c>
      <c r="J1270" s="536" t="s">
        <v>188</v>
      </c>
      <c r="K1270" s="529" t="s">
        <v>1947</v>
      </c>
    </row>
    <row r="1271" spans="1:11" ht="15.6">
      <c r="A1271" s="16">
        <v>43049</v>
      </c>
      <c r="D1271" s="51">
        <v>1000</v>
      </c>
      <c r="F1271" t="s">
        <v>1846</v>
      </c>
      <c r="I1271" s="51">
        <v>14</v>
      </c>
      <c r="J1271" s="536" t="s">
        <v>188</v>
      </c>
      <c r="K1271" s="529" t="s">
        <v>1948</v>
      </c>
    </row>
    <row r="1272" spans="1:11" ht="15.6">
      <c r="A1272" s="16">
        <v>43049</v>
      </c>
      <c r="C1272" s="50">
        <v>1000</v>
      </c>
      <c r="E1272" s="50" t="s">
        <v>1878</v>
      </c>
      <c r="G1272" s="50">
        <v>702</v>
      </c>
      <c r="H1272" s="50">
        <v>719</v>
      </c>
      <c r="I1272" s="51">
        <v>17</v>
      </c>
      <c r="J1272" s="526" t="s">
        <v>1847</v>
      </c>
      <c r="K1272" s="531" t="s">
        <v>55</v>
      </c>
    </row>
    <row r="1273" spans="1:11" ht="15.6">
      <c r="A1273" s="16">
        <v>43049</v>
      </c>
      <c r="C1273" s="51">
        <v>5000</v>
      </c>
      <c r="F1273" s="51">
        <v>0.69699999999999995</v>
      </c>
      <c r="H1273" s="51">
        <v>3485</v>
      </c>
      <c r="I1273" s="51">
        <v>50</v>
      </c>
      <c r="J1273" s="536" t="s">
        <v>1848</v>
      </c>
      <c r="K1273" s="529" t="s">
        <v>55</v>
      </c>
    </row>
    <row r="1274" spans="1:11" ht="15.6">
      <c r="A1274" s="16">
        <v>43049</v>
      </c>
      <c r="B1274" s="51">
        <v>1500</v>
      </c>
      <c r="F1274" s="51">
        <v>1.1779999999999999</v>
      </c>
      <c r="H1274" s="51">
        <v>1767</v>
      </c>
      <c r="I1274" s="51">
        <v>15</v>
      </c>
      <c r="J1274" s="536" t="s">
        <v>1848</v>
      </c>
      <c r="K1274" s="529" t="s">
        <v>55</v>
      </c>
    </row>
    <row r="1275" spans="1:11" ht="15.6">
      <c r="A1275" s="16">
        <v>43049</v>
      </c>
      <c r="C1275" s="50">
        <v>3000</v>
      </c>
      <c r="E1275" s="50" t="s">
        <v>1864</v>
      </c>
      <c r="G1275" s="50">
        <v>2106</v>
      </c>
      <c r="H1275" s="50">
        <v>2217</v>
      </c>
      <c r="I1275" s="51">
        <v>111</v>
      </c>
      <c r="J1275" s="526" t="s">
        <v>1543</v>
      </c>
      <c r="K1275" s="531" t="s">
        <v>1947</v>
      </c>
    </row>
    <row r="1277" spans="1:11" ht="15.6">
      <c r="C1277" s="52"/>
      <c r="E1277" s="92" t="s">
        <v>1852</v>
      </c>
      <c r="F1277" s="92" t="s">
        <v>1853</v>
      </c>
    </row>
    <row r="1278" spans="1:11" ht="15.6">
      <c r="E1278" s="47" t="s">
        <v>244</v>
      </c>
      <c r="F1278" s="47" t="s">
        <v>560</v>
      </c>
    </row>
    <row r="1279" spans="1:11" ht="15.6">
      <c r="E1279" s="612" t="s">
        <v>1856</v>
      </c>
      <c r="F1279" s="613" t="s">
        <v>1857</v>
      </c>
    </row>
    <row r="1280" spans="1:11" ht="15.6">
      <c r="E1280" s="612" t="s">
        <v>1858</v>
      </c>
      <c r="F1280" s="613" t="s">
        <v>1859</v>
      </c>
    </row>
    <row r="1281" spans="1:11" ht="15.6">
      <c r="E1281" s="612" t="s">
        <v>1860</v>
      </c>
      <c r="F1281" s="613" t="s">
        <v>1861</v>
      </c>
    </row>
    <row r="1282" spans="1:11" ht="15.6">
      <c r="E1282" s="612" t="s">
        <v>1862</v>
      </c>
      <c r="F1282" s="613" t="s">
        <v>1863</v>
      </c>
    </row>
    <row r="1284" spans="1:11" ht="15.6">
      <c r="A1284" s="16">
        <v>43050</v>
      </c>
      <c r="C1284" s="50">
        <v>2000</v>
      </c>
      <c r="E1284" s="50" t="s">
        <v>1864</v>
      </c>
      <c r="G1284" s="50">
        <v>1404</v>
      </c>
      <c r="H1284" s="50">
        <v>1478</v>
      </c>
      <c r="I1284" s="51">
        <v>74</v>
      </c>
      <c r="J1284" s="526" t="s">
        <v>1849</v>
      </c>
      <c r="K1284" s="529" t="s">
        <v>1880</v>
      </c>
    </row>
    <row r="1285" spans="1:11" ht="15.6">
      <c r="A1285" s="16">
        <v>43052</v>
      </c>
      <c r="C1285" s="51">
        <v>1000</v>
      </c>
      <c r="F1285" s="51" t="s">
        <v>1865</v>
      </c>
      <c r="G1285" s="51">
        <v>712</v>
      </c>
      <c r="H1285" s="51">
        <v>739</v>
      </c>
      <c r="I1285" s="51">
        <v>27</v>
      </c>
      <c r="J1285" s="536" t="s">
        <v>1851</v>
      </c>
      <c r="K1285" s="529" t="s">
        <v>2021</v>
      </c>
    </row>
    <row r="1286" spans="1:11" ht="15.6">
      <c r="A1286" s="16">
        <v>43052</v>
      </c>
      <c r="B1286" s="51">
        <v>3000</v>
      </c>
      <c r="E1286" t="s">
        <v>474</v>
      </c>
      <c r="F1286" s="51" t="s">
        <v>1866</v>
      </c>
      <c r="G1286" s="51">
        <v>3579</v>
      </c>
      <c r="H1286" s="51">
        <v>3717</v>
      </c>
      <c r="I1286" s="51">
        <v>138</v>
      </c>
      <c r="J1286" s="536" t="s">
        <v>1877</v>
      </c>
      <c r="K1286" s="529" t="s">
        <v>55</v>
      </c>
    </row>
    <row r="1287" spans="1:11" ht="15.6">
      <c r="A1287" s="16">
        <v>43052</v>
      </c>
      <c r="C1287" s="51">
        <v>1500</v>
      </c>
      <c r="F1287" s="51" t="s">
        <v>1867</v>
      </c>
      <c r="G1287" s="51">
        <v>1068</v>
      </c>
      <c r="H1287" s="51">
        <v>1198.5</v>
      </c>
      <c r="I1287" s="51">
        <v>130.5</v>
      </c>
      <c r="J1287" s="536" t="s">
        <v>1876</v>
      </c>
      <c r="K1287" s="529" t="s">
        <v>55</v>
      </c>
    </row>
    <row r="1288" spans="1:11" ht="15.6">
      <c r="A1288" s="16">
        <v>43052</v>
      </c>
      <c r="B1288" s="51">
        <v>1500</v>
      </c>
      <c r="F1288" s="51" t="s">
        <v>1868</v>
      </c>
      <c r="G1288" s="51">
        <v>1789.5</v>
      </c>
      <c r="H1288" s="51">
        <v>1858.5</v>
      </c>
      <c r="I1288" s="51">
        <v>69</v>
      </c>
      <c r="J1288" s="536" t="s">
        <v>1873</v>
      </c>
      <c r="K1288" s="529" t="s">
        <v>55</v>
      </c>
    </row>
    <row r="1289" spans="1:11" ht="15.6">
      <c r="A1289" s="16">
        <v>43052</v>
      </c>
      <c r="C1289" s="51">
        <v>1500</v>
      </c>
      <c r="F1289" s="51" t="s">
        <v>1869</v>
      </c>
      <c r="G1289" s="51">
        <v>1068</v>
      </c>
      <c r="H1289" s="51">
        <v>1138.5</v>
      </c>
      <c r="I1289" s="51">
        <v>70.5</v>
      </c>
      <c r="J1289" s="536" t="s">
        <v>1874</v>
      </c>
      <c r="K1289" s="529" t="s">
        <v>55</v>
      </c>
    </row>
    <row r="1290" spans="1:11" ht="15.6">
      <c r="A1290" s="16">
        <v>43052</v>
      </c>
      <c r="C1290" s="51">
        <v>2000</v>
      </c>
      <c r="F1290" s="51" t="s">
        <v>1870</v>
      </c>
      <c r="G1290" s="51">
        <v>1424</v>
      </c>
      <c r="H1290" s="51">
        <v>1498</v>
      </c>
      <c r="I1290" s="51">
        <v>74</v>
      </c>
      <c r="J1290" s="536" t="s">
        <v>1875</v>
      </c>
      <c r="K1290" s="529" t="s">
        <v>1947</v>
      </c>
    </row>
    <row r="1291" spans="1:11" ht="15.6">
      <c r="A1291" s="16">
        <v>43053</v>
      </c>
      <c r="C1291" s="50">
        <v>1000</v>
      </c>
      <c r="E1291" s="50" t="s">
        <v>1871</v>
      </c>
      <c r="G1291" s="50">
        <v>702</v>
      </c>
      <c r="H1291" s="50">
        <v>744</v>
      </c>
      <c r="I1291" s="51">
        <v>42</v>
      </c>
      <c r="J1291" s="526" t="s">
        <v>1872</v>
      </c>
      <c r="K1291" s="531" t="s">
        <v>55</v>
      </c>
    </row>
    <row r="1292" spans="1:11" ht="15.6">
      <c r="A1292" s="16">
        <v>43054</v>
      </c>
      <c r="B1292" s="51">
        <v>8000</v>
      </c>
      <c r="F1292" s="51" t="s">
        <v>1882</v>
      </c>
      <c r="G1292" s="51">
        <v>9544</v>
      </c>
      <c r="H1292" s="51">
        <v>9672</v>
      </c>
      <c r="I1292" s="51">
        <v>128</v>
      </c>
      <c r="J1292" s="536" t="s">
        <v>1887</v>
      </c>
      <c r="K1292" s="529" t="s">
        <v>2021</v>
      </c>
    </row>
    <row r="1293" spans="1:11" ht="15.6">
      <c r="A1293" s="16">
        <v>43054</v>
      </c>
      <c r="C1293" s="51">
        <v>5000</v>
      </c>
      <c r="F1293" s="51" t="s">
        <v>1881</v>
      </c>
      <c r="G1293" s="51">
        <v>3560</v>
      </c>
      <c r="H1293" s="51">
        <v>3645</v>
      </c>
      <c r="I1293" s="51">
        <v>85</v>
      </c>
      <c r="J1293" s="536" t="s">
        <v>1887</v>
      </c>
      <c r="K1293" s="529" t="s">
        <v>2021</v>
      </c>
    </row>
    <row r="1294" spans="1:11" ht="15.6">
      <c r="A1294" s="16">
        <v>43054</v>
      </c>
      <c r="B1294" s="50">
        <v>5000</v>
      </c>
      <c r="E1294" s="50" t="s">
        <v>1883</v>
      </c>
      <c r="G1294" s="50">
        <v>5915</v>
      </c>
      <c r="H1294" s="50">
        <v>6095</v>
      </c>
      <c r="I1294" s="51">
        <v>180</v>
      </c>
      <c r="J1294" s="526" t="s">
        <v>1886</v>
      </c>
      <c r="K1294" s="531" t="s">
        <v>1947</v>
      </c>
    </row>
    <row r="1295" spans="1:11" ht="15.6">
      <c r="A1295" s="16">
        <v>43054</v>
      </c>
      <c r="C1295" s="50">
        <v>5000</v>
      </c>
      <c r="E1295" s="50" t="s">
        <v>1864</v>
      </c>
      <c r="G1295" s="50">
        <v>3510</v>
      </c>
      <c r="H1295" s="50">
        <v>3695</v>
      </c>
      <c r="I1295" s="51">
        <v>185</v>
      </c>
      <c r="J1295" s="526" t="s">
        <v>1886</v>
      </c>
      <c r="K1295" s="531" t="s">
        <v>1947</v>
      </c>
    </row>
    <row r="1296" spans="1:11" ht="15.6">
      <c r="A1296" s="16">
        <v>43055</v>
      </c>
      <c r="C1296" s="50">
        <v>8000</v>
      </c>
      <c r="E1296" s="50" t="s">
        <v>1909</v>
      </c>
      <c r="G1296" s="50">
        <v>5616</v>
      </c>
      <c r="H1296" s="50">
        <v>5672</v>
      </c>
      <c r="I1296" s="51">
        <v>56</v>
      </c>
      <c r="J1296" s="526" t="s">
        <v>1888</v>
      </c>
      <c r="K1296" s="531" t="s">
        <v>1932</v>
      </c>
    </row>
    <row r="1298" spans="1:11" ht="15.6">
      <c r="E1298" s="92" t="s">
        <v>1884</v>
      </c>
      <c r="F1298" s="92" t="s">
        <v>1885</v>
      </c>
    </row>
    <row r="1299" spans="1:11" ht="15.6">
      <c r="E1299" s="97" t="s">
        <v>244</v>
      </c>
      <c r="F1299" s="97" t="s">
        <v>560</v>
      </c>
    </row>
    <row r="1300" spans="1:11" ht="15.6">
      <c r="E1300" s="612" t="s">
        <v>1897</v>
      </c>
      <c r="F1300" s="613" t="s">
        <v>1901</v>
      </c>
    </row>
    <row r="1301" spans="1:11" ht="15.6">
      <c r="E1301" s="612" t="s">
        <v>1898</v>
      </c>
      <c r="F1301" s="613" t="s">
        <v>1902</v>
      </c>
    </row>
    <row r="1302" spans="1:11" ht="15.6">
      <c r="E1302" s="612" t="s">
        <v>1899</v>
      </c>
      <c r="F1302" s="613" t="s">
        <v>1903</v>
      </c>
    </row>
    <row r="1303" spans="1:11" ht="15.6">
      <c r="E1303" s="612" t="s">
        <v>1900</v>
      </c>
      <c r="F1303" s="613" t="s">
        <v>1904</v>
      </c>
    </row>
    <row r="1305" spans="1:11" ht="15.6">
      <c r="A1305" s="16">
        <v>43055</v>
      </c>
      <c r="C1305" s="51">
        <v>6000</v>
      </c>
      <c r="F1305" s="51" t="s">
        <v>1910</v>
      </c>
      <c r="G1305" s="51">
        <v>4212</v>
      </c>
      <c r="H1305" s="51">
        <v>4374</v>
      </c>
      <c r="I1305" s="51">
        <v>162</v>
      </c>
      <c r="J1305" s="536" t="s">
        <v>1890</v>
      </c>
      <c r="K1305" s="529" t="s">
        <v>12</v>
      </c>
    </row>
    <row r="1306" spans="1:11" ht="15.6">
      <c r="A1306" s="16">
        <v>43056</v>
      </c>
      <c r="C1306" s="51">
        <v>2000</v>
      </c>
      <c r="F1306" s="51" t="s">
        <v>1910</v>
      </c>
      <c r="G1306" s="51">
        <v>1404</v>
      </c>
      <c r="H1306" s="51">
        <v>1458</v>
      </c>
      <c r="I1306" s="51">
        <v>54</v>
      </c>
      <c r="J1306" s="536" t="s">
        <v>1891</v>
      </c>
      <c r="K1306" s="529" t="s">
        <v>12</v>
      </c>
    </row>
    <row r="1307" spans="1:11" ht="15.6">
      <c r="A1307" s="16">
        <v>43056</v>
      </c>
      <c r="C1307" s="51">
        <v>1000</v>
      </c>
      <c r="F1307" s="51" t="s">
        <v>1911</v>
      </c>
      <c r="G1307" s="51">
        <v>702</v>
      </c>
      <c r="H1307" s="51">
        <v>769</v>
      </c>
      <c r="I1307" s="51">
        <v>67</v>
      </c>
      <c r="J1307" s="536" t="s">
        <v>1892</v>
      </c>
      <c r="K1307" s="529" t="s">
        <v>2136</v>
      </c>
    </row>
    <row r="1308" spans="1:11" ht="15.6">
      <c r="A1308" s="16">
        <v>43056</v>
      </c>
      <c r="C1308" s="51">
        <v>1000</v>
      </c>
      <c r="F1308" s="51" t="s">
        <v>1912</v>
      </c>
      <c r="G1308" s="51">
        <v>702</v>
      </c>
      <c r="H1308" s="51">
        <v>789</v>
      </c>
      <c r="I1308" s="51">
        <v>87</v>
      </c>
      <c r="J1308" s="536" t="s">
        <v>1893</v>
      </c>
      <c r="K1308" s="529" t="s">
        <v>55</v>
      </c>
    </row>
    <row r="1309" spans="1:11" ht="15.6">
      <c r="A1309" s="16">
        <v>43058</v>
      </c>
      <c r="B1309" s="50">
        <v>2000</v>
      </c>
      <c r="E1309" s="98">
        <v>1.1559999999999999</v>
      </c>
      <c r="H1309" s="50">
        <v>2312</v>
      </c>
      <c r="I1309" s="51">
        <v>20</v>
      </c>
      <c r="J1309" s="526" t="s">
        <v>1894</v>
      </c>
      <c r="K1309" s="301" t="s">
        <v>1947</v>
      </c>
    </row>
    <row r="1310" spans="1:11" ht="15.6">
      <c r="A1310" s="16">
        <v>43059</v>
      </c>
      <c r="C1310" s="50">
        <v>4000</v>
      </c>
      <c r="E1310" s="50" t="s">
        <v>1913</v>
      </c>
      <c r="G1310" s="50">
        <v>2768</v>
      </c>
      <c r="H1310" s="50">
        <v>3056</v>
      </c>
      <c r="I1310" s="51">
        <v>288</v>
      </c>
      <c r="J1310" s="526" t="s">
        <v>1917</v>
      </c>
      <c r="K1310" s="531" t="s">
        <v>1932</v>
      </c>
    </row>
    <row r="1311" spans="1:11" ht="15.6">
      <c r="A1311" s="16">
        <v>43059</v>
      </c>
      <c r="C1311" s="51">
        <v>3000</v>
      </c>
      <c r="F1311" s="51" t="s">
        <v>1914</v>
      </c>
      <c r="G1311" s="51">
        <v>2105</v>
      </c>
      <c r="H1311" s="51">
        <v>2127</v>
      </c>
      <c r="I1311" s="51">
        <v>25</v>
      </c>
      <c r="J1311" s="536" t="s">
        <v>1895</v>
      </c>
      <c r="K1311" s="529" t="s">
        <v>55</v>
      </c>
    </row>
    <row r="1312" spans="1:11" ht="15.6">
      <c r="A1312" s="16">
        <v>43059</v>
      </c>
      <c r="B1312" s="51">
        <v>2000</v>
      </c>
      <c r="F1312" s="51" t="s">
        <v>1915</v>
      </c>
      <c r="G1312" s="51">
        <v>2364</v>
      </c>
      <c r="H1312" s="51">
        <v>2418</v>
      </c>
      <c r="I1312" s="51">
        <v>54</v>
      </c>
      <c r="J1312" s="536" t="s">
        <v>1896</v>
      </c>
      <c r="K1312" s="529" t="s">
        <v>55</v>
      </c>
    </row>
    <row r="1313" spans="1:11" ht="15.6">
      <c r="A1313" s="16">
        <v>43060</v>
      </c>
      <c r="C1313" s="51">
        <v>3000</v>
      </c>
      <c r="F1313" s="51">
        <v>0.69</v>
      </c>
      <c r="H1313" s="51">
        <v>2070</v>
      </c>
      <c r="I1313" s="51">
        <v>30</v>
      </c>
      <c r="J1313" s="536" t="s">
        <v>1906</v>
      </c>
      <c r="K1313" s="529" t="s">
        <v>1467</v>
      </c>
    </row>
    <row r="1314" spans="1:11" ht="15.6">
      <c r="A1314" s="16">
        <v>43060</v>
      </c>
      <c r="C1314" s="51">
        <v>1000</v>
      </c>
      <c r="F1314" s="51">
        <v>0.70199999999999996</v>
      </c>
      <c r="H1314" s="51">
        <v>702</v>
      </c>
      <c r="I1314" s="51">
        <v>10</v>
      </c>
      <c r="J1314" s="536" t="s">
        <v>1907</v>
      </c>
      <c r="K1314" s="529" t="s">
        <v>55</v>
      </c>
    </row>
    <row r="1315" spans="1:11" ht="15.6">
      <c r="A1315" s="16">
        <v>43060</v>
      </c>
      <c r="C1315" s="50">
        <v>1000</v>
      </c>
      <c r="E1315" s="50" t="s">
        <v>1916</v>
      </c>
      <c r="G1315" s="50">
        <v>692</v>
      </c>
      <c r="H1315" s="50">
        <v>729</v>
      </c>
      <c r="I1315" s="51">
        <v>37</v>
      </c>
      <c r="J1315" s="526" t="s">
        <v>1908</v>
      </c>
      <c r="K1315" s="531" t="s">
        <v>1932</v>
      </c>
    </row>
    <row r="1316" spans="1:11" ht="15.6">
      <c r="A1316" s="16">
        <v>43060</v>
      </c>
      <c r="C1316" s="51">
        <v>2500</v>
      </c>
      <c r="F1316" s="51" t="s">
        <v>1864</v>
      </c>
      <c r="G1316" s="51">
        <v>1755</v>
      </c>
      <c r="H1316" s="51">
        <v>1847.5</v>
      </c>
      <c r="I1316" s="51">
        <v>92.5</v>
      </c>
      <c r="J1316" s="536" t="s">
        <v>1920</v>
      </c>
      <c r="K1316" s="529" t="s">
        <v>55</v>
      </c>
    </row>
    <row r="1317" spans="1:11" ht="15.6">
      <c r="A1317" s="16">
        <v>43090</v>
      </c>
      <c r="C1317" s="50">
        <v>5000</v>
      </c>
      <c r="E1317" s="50" t="s">
        <v>1919</v>
      </c>
      <c r="G1317" s="50">
        <v>3460</v>
      </c>
      <c r="H1317" s="50">
        <v>3645</v>
      </c>
      <c r="I1317" s="51">
        <v>185</v>
      </c>
      <c r="J1317" s="526" t="s">
        <v>1918</v>
      </c>
      <c r="K1317" s="531" t="s">
        <v>1947</v>
      </c>
    </row>
    <row r="1318" spans="1:11" ht="15.6">
      <c r="A1318" s="16">
        <v>43061</v>
      </c>
      <c r="C1318" s="51">
        <v>5000</v>
      </c>
      <c r="F1318" s="7" t="s">
        <v>1910</v>
      </c>
      <c r="G1318" s="51">
        <v>3510</v>
      </c>
      <c r="H1318" s="51">
        <v>3645</v>
      </c>
      <c r="I1318" s="51">
        <v>135</v>
      </c>
      <c r="J1318" s="536" t="s">
        <v>1922</v>
      </c>
      <c r="K1318" s="529" t="s">
        <v>2088</v>
      </c>
    </row>
    <row r="1319" spans="1:11" ht="15.6">
      <c r="A1319" s="16">
        <v>43062</v>
      </c>
      <c r="C1319" s="50">
        <v>3000</v>
      </c>
      <c r="E1319" s="50" t="s">
        <v>1919</v>
      </c>
      <c r="G1319" s="50">
        <v>2076</v>
      </c>
      <c r="H1319" s="50">
        <v>2187</v>
      </c>
      <c r="I1319" s="51">
        <v>111</v>
      </c>
      <c r="J1319" s="526" t="s">
        <v>1923</v>
      </c>
      <c r="K1319" s="531" t="s">
        <v>1996</v>
      </c>
    </row>
    <row r="1320" spans="1:11" ht="15.6">
      <c r="A1320" s="16">
        <v>43062</v>
      </c>
      <c r="C1320" s="50">
        <v>5000</v>
      </c>
      <c r="E1320" s="50" t="s">
        <v>1919</v>
      </c>
      <c r="G1320" s="50">
        <v>3460</v>
      </c>
      <c r="H1320" s="50">
        <v>2645</v>
      </c>
      <c r="I1320" s="51">
        <v>185</v>
      </c>
      <c r="J1320" s="526" t="s">
        <v>1924</v>
      </c>
      <c r="K1320" s="531" t="s">
        <v>1996</v>
      </c>
    </row>
    <row r="1321" spans="1:11">
      <c r="A1321" s="16"/>
    </row>
    <row r="1322" spans="1:11" ht="15.6">
      <c r="A1322" s="16"/>
      <c r="E1322" s="92" t="s">
        <v>1927</v>
      </c>
      <c r="F1322" s="92" t="s">
        <v>1928</v>
      </c>
    </row>
    <row r="1323" spans="1:11" ht="15.6">
      <c r="A1323" s="16"/>
      <c r="E1323" s="97" t="s">
        <v>244</v>
      </c>
      <c r="F1323" s="97" t="s">
        <v>560</v>
      </c>
    </row>
    <row r="1324" spans="1:11" ht="15.6">
      <c r="A1324" s="16"/>
      <c r="E1324" s="612" t="s">
        <v>1935</v>
      </c>
      <c r="F1324" s="613" t="s">
        <v>1936</v>
      </c>
    </row>
    <row r="1325" spans="1:11" ht="15.6">
      <c r="A1325" s="16"/>
      <c r="E1325" s="612" t="s">
        <v>1937</v>
      </c>
      <c r="F1325" s="613" t="s">
        <v>1938</v>
      </c>
    </row>
    <row r="1326" spans="1:11" ht="15.6">
      <c r="A1326" s="16"/>
      <c r="E1326" s="612" t="s">
        <v>1939</v>
      </c>
      <c r="F1326" s="613" t="s">
        <v>1940</v>
      </c>
    </row>
    <row r="1327" spans="1:11" ht="15.6">
      <c r="A1327" s="16"/>
      <c r="E1327" s="612"/>
      <c r="F1327" s="613"/>
    </row>
    <row r="1328" spans="1:11">
      <c r="A1328" s="16"/>
    </row>
    <row r="1329" spans="1:11" ht="15.6">
      <c r="A1329" s="16">
        <v>43063</v>
      </c>
      <c r="C1329" s="51">
        <v>1000</v>
      </c>
      <c r="F1329" s="51" t="s">
        <v>1942</v>
      </c>
      <c r="G1329" s="51">
        <v>705</v>
      </c>
      <c r="H1329" s="51">
        <v>774</v>
      </c>
      <c r="I1329" s="51">
        <v>69</v>
      </c>
      <c r="J1329" s="536" t="s">
        <v>1925</v>
      </c>
      <c r="K1329" s="529" t="s">
        <v>2033</v>
      </c>
    </row>
    <row r="1330" spans="1:11" ht="15.6">
      <c r="A1330" s="16">
        <v>43063</v>
      </c>
      <c r="B1330" s="51">
        <v>1000</v>
      </c>
      <c r="F1330" s="51" t="s">
        <v>1943</v>
      </c>
      <c r="G1330" s="51">
        <v>1186</v>
      </c>
      <c r="H1330" s="51">
        <v>1224</v>
      </c>
      <c r="I1330" s="51">
        <v>38</v>
      </c>
      <c r="J1330" s="536" t="s">
        <v>1926</v>
      </c>
      <c r="K1330" s="529" t="s">
        <v>12</v>
      </c>
    </row>
    <row r="1331" spans="1:11" ht="15.6">
      <c r="A1331" s="16">
        <v>43063</v>
      </c>
      <c r="C1331" s="50">
        <v>1000</v>
      </c>
      <c r="E1331" s="50" t="s">
        <v>1941</v>
      </c>
      <c r="G1331" s="50">
        <v>694</v>
      </c>
      <c r="H1331" s="50">
        <v>714</v>
      </c>
      <c r="I1331" s="51">
        <v>20</v>
      </c>
      <c r="J1331" s="526" t="s">
        <v>1929</v>
      </c>
      <c r="K1331" s="531" t="s">
        <v>12</v>
      </c>
    </row>
    <row r="1332" spans="1:11" ht="15.6">
      <c r="A1332" s="16">
        <v>43066</v>
      </c>
      <c r="C1332" s="50">
        <v>3000</v>
      </c>
      <c r="E1332" s="6" t="s">
        <v>1944</v>
      </c>
      <c r="G1332" s="50">
        <v>2082</v>
      </c>
      <c r="H1332" s="50">
        <v>2202</v>
      </c>
      <c r="I1332" s="51">
        <v>120</v>
      </c>
      <c r="J1332" s="526" t="s">
        <v>1930</v>
      </c>
      <c r="K1332" s="531" t="s">
        <v>1996</v>
      </c>
    </row>
    <row r="1333" spans="1:11" ht="15.6">
      <c r="A1333" s="16">
        <v>43066</v>
      </c>
      <c r="D1333" s="51">
        <v>1000</v>
      </c>
      <c r="F1333" s="51" t="s">
        <v>1945</v>
      </c>
      <c r="G1333" s="51">
        <v>1402</v>
      </c>
      <c r="H1333" s="51">
        <v>1419</v>
      </c>
      <c r="I1333" s="51">
        <v>17</v>
      </c>
      <c r="J1333" s="536" t="s">
        <v>142</v>
      </c>
      <c r="K1333" s="529" t="s">
        <v>55</v>
      </c>
    </row>
    <row r="1334" spans="1:11" ht="15.6">
      <c r="A1334" s="16">
        <v>43066</v>
      </c>
      <c r="C1334" s="51">
        <v>4000</v>
      </c>
      <c r="F1334" s="51" t="s">
        <v>1946</v>
      </c>
      <c r="G1334" s="51">
        <v>2820</v>
      </c>
      <c r="H1334" s="51">
        <v>2976</v>
      </c>
      <c r="I1334" s="51">
        <v>156</v>
      </c>
      <c r="J1334" s="536" t="s">
        <v>142</v>
      </c>
      <c r="K1334" s="529" t="s">
        <v>55</v>
      </c>
    </row>
    <row r="1335" spans="1:11" ht="15.6">
      <c r="A1335" s="16">
        <v>43066</v>
      </c>
      <c r="B1335" s="50">
        <v>4000</v>
      </c>
      <c r="C1335" s="52"/>
      <c r="E1335" s="50">
        <v>1.1759999999999999</v>
      </c>
      <c r="H1335" s="50">
        <v>4080</v>
      </c>
      <c r="I1335" s="51">
        <v>40</v>
      </c>
      <c r="J1335" s="526" t="s">
        <v>1934</v>
      </c>
      <c r="K1335" s="531" t="s">
        <v>55</v>
      </c>
    </row>
    <row r="1336" spans="1:11" ht="15.6">
      <c r="A1336" s="16">
        <v>43067</v>
      </c>
      <c r="C1336" s="51">
        <v>3500</v>
      </c>
      <c r="F1336" s="7" t="s">
        <v>1951</v>
      </c>
      <c r="H1336" s="51">
        <v>2467.5</v>
      </c>
      <c r="I1336" s="51">
        <v>136.5</v>
      </c>
      <c r="J1336" s="536" t="s">
        <v>1949</v>
      </c>
      <c r="K1336" s="529" t="s">
        <v>55</v>
      </c>
    </row>
    <row r="1337" spans="1:11" ht="15.6">
      <c r="A1337" s="16">
        <v>43067</v>
      </c>
      <c r="B1337" s="51">
        <v>1000</v>
      </c>
      <c r="C1337" s="52"/>
      <c r="F1337" s="51">
        <v>1.1859999999999999</v>
      </c>
      <c r="H1337" s="51">
        <v>1186</v>
      </c>
      <c r="I1337" s="51">
        <v>10</v>
      </c>
      <c r="J1337" s="536" t="s">
        <v>1950</v>
      </c>
      <c r="K1337" s="529" t="s">
        <v>1467</v>
      </c>
    </row>
    <row r="1338" spans="1:11" ht="15.6">
      <c r="A1338" s="16">
        <v>43068</v>
      </c>
      <c r="C1338" s="50">
        <v>5000</v>
      </c>
      <c r="E1338" s="50">
        <v>0.67600000000000005</v>
      </c>
      <c r="H1338" s="50">
        <v>3380</v>
      </c>
      <c r="I1338" s="51">
        <v>50</v>
      </c>
      <c r="J1338" s="526" t="s">
        <v>1952</v>
      </c>
      <c r="K1338" s="531" t="s">
        <v>1967</v>
      </c>
    </row>
    <row r="1339" spans="1:11" ht="15.6">
      <c r="A1339" s="16">
        <v>43068</v>
      </c>
      <c r="B1339" s="51">
        <v>2000</v>
      </c>
      <c r="C1339" s="52"/>
      <c r="F1339" s="51" t="s">
        <v>1954</v>
      </c>
      <c r="G1339" s="51">
        <v>2372</v>
      </c>
      <c r="H1339" s="51">
        <v>2428</v>
      </c>
      <c r="I1339" s="51">
        <v>56</v>
      </c>
      <c r="J1339" s="536" t="s">
        <v>1953</v>
      </c>
      <c r="K1339" s="529" t="s">
        <v>2127</v>
      </c>
    </row>
    <row r="1340" spans="1:11" ht="21">
      <c r="A1340" s="14" t="s">
        <v>295</v>
      </c>
      <c r="B1340" s="52">
        <f>SUM(B1241:B1339)</f>
        <v>37000</v>
      </c>
      <c r="C1340" s="52">
        <f>SUM(C1242:C1339)</f>
        <v>139000</v>
      </c>
      <c r="D1340" s="52">
        <f>SUM(D1242:D1339)</f>
        <v>2000</v>
      </c>
      <c r="E1340" s="99">
        <f>SUM(B1340:D1340)</f>
        <v>178000</v>
      </c>
      <c r="I1340" s="51">
        <f>SUM(I1242:I1339)</f>
        <v>5100</v>
      </c>
    </row>
    <row r="1342" spans="1:11" ht="22.8">
      <c r="E1342" s="37">
        <v>2017</v>
      </c>
      <c r="F1342" s="37">
        <v>2017</v>
      </c>
      <c r="G1342" s="52"/>
    </row>
    <row r="1343" spans="1:11" ht="35.4">
      <c r="E1343" s="91" t="s">
        <v>1955</v>
      </c>
      <c r="F1343" s="91" t="s">
        <v>1955</v>
      </c>
      <c r="G1343" s="14" t="s">
        <v>1464</v>
      </c>
    </row>
    <row r="1347" spans="1:11" ht="15.6">
      <c r="E1347" s="92" t="s">
        <v>1981</v>
      </c>
      <c r="F1347" s="92" t="s">
        <v>1982</v>
      </c>
    </row>
    <row r="1348" spans="1:11" ht="15.6">
      <c r="E1348" s="97" t="s">
        <v>244</v>
      </c>
      <c r="F1348" s="97" t="s">
        <v>560</v>
      </c>
    </row>
    <row r="1349" spans="1:11" ht="15.6">
      <c r="E1349" s="612" t="s">
        <v>1975</v>
      </c>
      <c r="F1349" s="613" t="s">
        <v>1978</v>
      </c>
    </row>
    <row r="1350" spans="1:11" ht="15.6">
      <c r="E1350" s="612" t="s">
        <v>1976</v>
      </c>
      <c r="F1350" s="613" t="s">
        <v>1979</v>
      </c>
    </row>
    <row r="1351" spans="1:11" ht="15.6">
      <c r="E1351" s="612" t="s">
        <v>1977</v>
      </c>
      <c r="F1351" s="613" t="s">
        <v>1980</v>
      </c>
    </row>
    <row r="1353" spans="1:11">
      <c r="A1353" s="16"/>
    </row>
    <row r="1354" spans="1:11" ht="15.6">
      <c r="A1354" s="16">
        <v>43069</v>
      </c>
      <c r="C1354" s="50">
        <v>2000</v>
      </c>
      <c r="E1354" s="50" t="s">
        <v>1941</v>
      </c>
      <c r="G1354" s="50">
        <v>1388</v>
      </c>
      <c r="H1354" s="50">
        <v>1428</v>
      </c>
      <c r="I1354" s="51">
        <v>40</v>
      </c>
      <c r="J1354" s="526" t="s">
        <v>1959</v>
      </c>
      <c r="K1354" s="531" t="s">
        <v>55</v>
      </c>
    </row>
    <row r="1355" spans="1:11" ht="15.6">
      <c r="A1355" s="16">
        <v>43069</v>
      </c>
      <c r="B1355" s="51">
        <v>6000</v>
      </c>
      <c r="C1355" s="52"/>
      <c r="F1355" s="51" t="s">
        <v>1958</v>
      </c>
      <c r="G1355" s="51"/>
      <c r="H1355" s="51">
        <v>6942</v>
      </c>
      <c r="I1355" s="51">
        <v>60</v>
      </c>
      <c r="J1355" s="536" t="s">
        <v>1960</v>
      </c>
      <c r="K1355" s="529" t="s">
        <v>55</v>
      </c>
    </row>
    <row r="1356" spans="1:11" ht="15.6">
      <c r="A1356" s="16">
        <v>43069</v>
      </c>
      <c r="C1356" s="50">
        <v>2000</v>
      </c>
      <c r="E1356" s="41" t="s">
        <v>1968</v>
      </c>
      <c r="F1356" s="1"/>
      <c r="G1356" s="50">
        <v>1388</v>
      </c>
      <c r="H1356" s="50">
        <v>1488</v>
      </c>
      <c r="I1356" s="51">
        <v>100</v>
      </c>
      <c r="J1356" s="526" t="s">
        <v>1957</v>
      </c>
      <c r="K1356" s="531" t="s">
        <v>2000</v>
      </c>
    </row>
    <row r="1357" spans="1:11" ht="15.6">
      <c r="A1357" s="16">
        <v>43069</v>
      </c>
      <c r="B1357" s="51">
        <v>2000</v>
      </c>
      <c r="F1357" s="51" t="s">
        <v>1943</v>
      </c>
      <c r="G1357" s="51">
        <v>2372</v>
      </c>
      <c r="H1357" s="51">
        <v>2448</v>
      </c>
      <c r="I1357" s="51">
        <v>76</v>
      </c>
      <c r="J1357" s="536" t="s">
        <v>1964</v>
      </c>
      <c r="K1357" s="529" t="s">
        <v>2136</v>
      </c>
    </row>
    <row r="1358" spans="1:11" ht="15.6">
      <c r="A1358" s="16">
        <v>43073</v>
      </c>
      <c r="C1358" s="51">
        <v>2000</v>
      </c>
      <c r="F1358" s="51" t="s">
        <v>1971</v>
      </c>
      <c r="G1358" s="51">
        <v>1410</v>
      </c>
      <c r="H1358" s="51">
        <v>1508</v>
      </c>
      <c r="I1358" s="51">
        <v>98</v>
      </c>
      <c r="J1358" s="536" t="s">
        <v>1965</v>
      </c>
      <c r="K1358" s="529" t="s">
        <v>55</v>
      </c>
    </row>
    <row r="1359" spans="1:11" ht="15.6">
      <c r="A1359" s="16">
        <v>43073</v>
      </c>
      <c r="C1359" s="51">
        <v>1000</v>
      </c>
      <c r="F1359" s="51" t="s">
        <v>1961</v>
      </c>
      <c r="G1359" s="51">
        <v>705</v>
      </c>
      <c r="H1359" s="51">
        <v>707</v>
      </c>
      <c r="I1359" s="51">
        <v>2</v>
      </c>
      <c r="J1359" s="536" t="s">
        <v>1966</v>
      </c>
      <c r="K1359" s="529" t="s">
        <v>55</v>
      </c>
    </row>
    <row r="1360" spans="1:11" ht="15.6">
      <c r="A1360" s="16">
        <v>43073</v>
      </c>
      <c r="C1360" s="50">
        <v>1000</v>
      </c>
      <c r="E1360" s="50" t="s">
        <v>1968</v>
      </c>
      <c r="G1360" s="50">
        <v>694</v>
      </c>
      <c r="H1360" s="50">
        <v>744</v>
      </c>
      <c r="I1360" s="51">
        <v>50</v>
      </c>
      <c r="J1360" s="526" t="s">
        <v>1962</v>
      </c>
      <c r="K1360" s="531" t="s">
        <v>2021</v>
      </c>
    </row>
    <row r="1361" spans="1:11" ht="15.6">
      <c r="A1361" s="16">
        <v>43073</v>
      </c>
      <c r="C1361" s="51">
        <v>5000</v>
      </c>
      <c r="F1361" s="51" t="s">
        <v>1972</v>
      </c>
      <c r="G1361" s="51">
        <v>3525</v>
      </c>
      <c r="H1361" s="51">
        <v>3670</v>
      </c>
      <c r="I1361" s="51">
        <v>145</v>
      </c>
      <c r="J1361" s="536" t="s">
        <v>1963</v>
      </c>
      <c r="K1361" s="529" t="s">
        <v>55</v>
      </c>
    </row>
    <row r="1362" spans="1:11" ht="15.6">
      <c r="A1362" s="16">
        <v>43073</v>
      </c>
      <c r="B1362" s="51">
        <v>2500</v>
      </c>
      <c r="F1362" s="51" t="s">
        <v>1973</v>
      </c>
      <c r="G1362" s="51">
        <v>3015</v>
      </c>
      <c r="H1362" s="51">
        <v>3085</v>
      </c>
      <c r="I1362" s="51">
        <v>70</v>
      </c>
      <c r="J1362" s="536" t="s">
        <v>1997</v>
      </c>
      <c r="K1362" s="529" t="s">
        <v>55</v>
      </c>
    </row>
    <row r="1363" spans="1:11" ht="15.6">
      <c r="A1363" s="16">
        <v>43073</v>
      </c>
      <c r="C1363" s="50">
        <v>2000</v>
      </c>
      <c r="E1363" s="50" t="s">
        <v>1969</v>
      </c>
      <c r="G1363" s="50">
        <v>1388</v>
      </c>
      <c r="H1363" s="50">
        <v>1428</v>
      </c>
      <c r="I1363" s="51">
        <v>40</v>
      </c>
      <c r="J1363" s="526" t="s">
        <v>1970</v>
      </c>
      <c r="K1363" s="531" t="s">
        <v>2021</v>
      </c>
    </row>
    <row r="1364" spans="1:11" ht="15.6">
      <c r="A1364" s="16">
        <v>43074</v>
      </c>
      <c r="B1364" s="50">
        <v>6000</v>
      </c>
      <c r="E1364" s="50" t="s">
        <v>1985</v>
      </c>
      <c r="G1364" s="50">
        <v>7068</v>
      </c>
      <c r="H1364" s="50">
        <v>7284</v>
      </c>
      <c r="I1364" s="51">
        <v>216</v>
      </c>
      <c r="J1364" s="526" t="s">
        <v>1983</v>
      </c>
      <c r="K1364" s="531" t="s">
        <v>1990</v>
      </c>
    </row>
    <row r="1365" spans="1:11" ht="15.6">
      <c r="A1365" s="16">
        <v>43074</v>
      </c>
      <c r="C1365" s="50">
        <v>6000</v>
      </c>
      <c r="E1365" s="50" t="s">
        <v>1984</v>
      </c>
      <c r="G1365" s="50">
        <v>4176</v>
      </c>
      <c r="H1365" s="50">
        <v>4404</v>
      </c>
      <c r="I1365" s="51">
        <v>228</v>
      </c>
      <c r="J1365" s="526" t="s">
        <v>1983</v>
      </c>
      <c r="K1365" s="531" t="s">
        <v>1990</v>
      </c>
    </row>
    <row r="1366" spans="1:11" ht="15.6">
      <c r="A1366" s="16">
        <v>43074</v>
      </c>
      <c r="C1366" s="51">
        <v>2000</v>
      </c>
      <c r="F1366" s="51" t="s">
        <v>2029</v>
      </c>
      <c r="G1366" s="51">
        <v>1412</v>
      </c>
      <c r="H1366" s="51">
        <v>1588</v>
      </c>
      <c r="I1366" s="51">
        <v>176</v>
      </c>
      <c r="J1366" s="536" t="s">
        <v>1988</v>
      </c>
      <c r="K1366" s="529" t="s">
        <v>145</v>
      </c>
    </row>
    <row r="1367" spans="1:11" ht="15.6">
      <c r="A1367" s="16">
        <v>43074</v>
      </c>
      <c r="C1367" s="51">
        <v>1000</v>
      </c>
      <c r="F1367" s="51" t="s">
        <v>1942</v>
      </c>
      <c r="G1367" s="51">
        <v>705</v>
      </c>
      <c r="H1367" s="51">
        <v>774</v>
      </c>
      <c r="I1367" s="51">
        <v>69</v>
      </c>
      <c r="J1367" s="536" t="s">
        <v>1995</v>
      </c>
      <c r="K1367" s="529" t="s">
        <v>2137</v>
      </c>
    </row>
    <row r="1368" spans="1:11" ht="15.6">
      <c r="A1368" s="16">
        <v>43074</v>
      </c>
      <c r="C1368" s="51">
        <v>1000</v>
      </c>
      <c r="F1368" s="51" t="s">
        <v>1974</v>
      </c>
      <c r="G1368" s="51">
        <v>705</v>
      </c>
      <c r="H1368" s="51">
        <v>749</v>
      </c>
      <c r="I1368" s="51">
        <v>49</v>
      </c>
      <c r="J1368" s="536" t="s">
        <v>2248</v>
      </c>
      <c r="K1368" s="529" t="s">
        <v>55</v>
      </c>
    </row>
    <row r="1369" spans="1:11" ht="15.6">
      <c r="A1369" s="16">
        <v>43075</v>
      </c>
      <c r="C1369" s="51">
        <v>4000</v>
      </c>
      <c r="F1369" s="51" t="s">
        <v>1986</v>
      </c>
      <c r="G1369" s="51">
        <v>2824</v>
      </c>
      <c r="H1369" s="51">
        <v>2864</v>
      </c>
      <c r="I1369" s="51">
        <v>40</v>
      </c>
      <c r="J1369" s="536" t="s">
        <v>1987</v>
      </c>
      <c r="K1369" s="638" t="s">
        <v>55</v>
      </c>
    </row>
    <row r="1370" spans="1:11" ht="15.6">
      <c r="A1370" s="16">
        <v>43075</v>
      </c>
      <c r="C1370" s="50">
        <v>5000</v>
      </c>
      <c r="E1370" s="50" t="s">
        <v>1984</v>
      </c>
      <c r="G1370" s="50">
        <v>2088</v>
      </c>
      <c r="H1370" s="50">
        <v>2202</v>
      </c>
      <c r="I1370" s="51">
        <v>114</v>
      </c>
      <c r="J1370" s="526" t="s">
        <v>1993</v>
      </c>
      <c r="K1370" s="531" t="s">
        <v>2058</v>
      </c>
    </row>
    <row r="1371" spans="1:11" ht="15.6">
      <c r="A1371" s="16">
        <v>43076</v>
      </c>
      <c r="B1371" s="51">
        <v>2000</v>
      </c>
      <c r="F1371" s="51" t="s">
        <v>1992</v>
      </c>
      <c r="G1371" s="51">
        <v>2374</v>
      </c>
      <c r="H1371" s="51">
        <v>2428</v>
      </c>
      <c r="I1371" s="51">
        <v>54</v>
      </c>
      <c r="J1371" s="536" t="s">
        <v>1994</v>
      </c>
      <c r="K1371" s="529" t="s">
        <v>2136</v>
      </c>
    </row>
    <row r="1372" spans="1:11" ht="15.6">
      <c r="A1372" s="16">
        <v>43076</v>
      </c>
      <c r="C1372" s="51">
        <v>2000</v>
      </c>
      <c r="F1372" s="51" t="s">
        <v>2030</v>
      </c>
      <c r="G1372" s="51">
        <v>1412</v>
      </c>
      <c r="H1372" s="51">
        <v>1508</v>
      </c>
      <c r="I1372" s="51">
        <v>96</v>
      </c>
      <c r="J1372" s="536" t="s">
        <v>2002</v>
      </c>
      <c r="K1372" s="529" t="s">
        <v>55</v>
      </c>
    </row>
    <row r="1374" spans="1:11" ht="15.6">
      <c r="E1374" s="92" t="s">
        <v>1998</v>
      </c>
      <c r="F1374" s="92" t="s">
        <v>1999</v>
      </c>
    </row>
    <row r="1375" spans="1:11" ht="15.6">
      <c r="E1375" s="97" t="s">
        <v>244</v>
      </c>
      <c r="F1375" s="97" t="s">
        <v>560</v>
      </c>
    </row>
    <row r="1376" spans="1:11" ht="15.6">
      <c r="E1376" s="612" t="s">
        <v>2003</v>
      </c>
      <c r="F1376" s="613" t="s">
        <v>2010</v>
      </c>
    </row>
    <row r="1377" spans="1:11" ht="15.6">
      <c r="E1377" s="612" t="s">
        <v>2004</v>
      </c>
      <c r="F1377" s="613" t="s">
        <v>2009</v>
      </c>
    </row>
    <row r="1378" spans="1:11" ht="15.6">
      <c r="E1378" s="612" t="s">
        <v>2005</v>
      </c>
      <c r="F1378" s="613" t="s">
        <v>2007</v>
      </c>
    </row>
    <row r="1379" spans="1:11" ht="15.6">
      <c r="E1379" s="612" t="s">
        <v>2006</v>
      </c>
      <c r="F1379" s="613" t="s">
        <v>2008</v>
      </c>
    </row>
    <row r="1381" spans="1:11" ht="15.6">
      <c r="A1381" s="16">
        <v>43080</v>
      </c>
      <c r="C1381" s="50">
        <v>2000</v>
      </c>
      <c r="E1381" s="50" t="s">
        <v>2031</v>
      </c>
      <c r="G1381" s="50">
        <v>1380</v>
      </c>
      <c r="H1381" s="50">
        <v>1478</v>
      </c>
      <c r="I1381" s="51">
        <v>98</v>
      </c>
      <c r="J1381" s="526" t="s">
        <v>2001</v>
      </c>
      <c r="K1381" s="531" t="s">
        <v>55</v>
      </c>
    </row>
    <row r="1382" spans="1:11" ht="15.6">
      <c r="A1382" s="16">
        <v>43081</v>
      </c>
      <c r="B1382" s="51">
        <v>1500</v>
      </c>
      <c r="F1382" s="51" t="s">
        <v>2011</v>
      </c>
      <c r="G1382" s="51">
        <v>1773</v>
      </c>
      <c r="H1382" s="51">
        <v>1828.5</v>
      </c>
      <c r="I1382" s="51">
        <v>55.5</v>
      </c>
      <c r="J1382" s="536" t="s">
        <v>2019</v>
      </c>
      <c r="K1382" s="529" t="s">
        <v>2242</v>
      </c>
    </row>
    <row r="1383" spans="1:11" ht="15.6">
      <c r="A1383" s="16">
        <v>43081</v>
      </c>
      <c r="D1383" s="51">
        <v>1000</v>
      </c>
      <c r="F1383" s="51" t="s">
        <v>2012</v>
      </c>
      <c r="G1383" s="51">
        <v>1389</v>
      </c>
      <c r="H1383" s="51">
        <v>1404</v>
      </c>
      <c r="I1383" s="51">
        <v>15</v>
      </c>
      <c r="J1383" s="536" t="s">
        <v>2019</v>
      </c>
      <c r="K1383" s="529" t="s">
        <v>913</v>
      </c>
    </row>
    <row r="1384" spans="1:11" ht="15.6">
      <c r="A1384" s="16">
        <v>43081</v>
      </c>
      <c r="C1384" s="51">
        <v>1000</v>
      </c>
      <c r="F1384" s="51" t="s">
        <v>2013</v>
      </c>
      <c r="G1384" s="51">
        <v>701</v>
      </c>
      <c r="H1384" s="51">
        <v>729</v>
      </c>
      <c r="I1384" s="51">
        <v>28</v>
      </c>
      <c r="J1384" s="536" t="s">
        <v>2014</v>
      </c>
      <c r="K1384" s="529" t="s">
        <v>2154</v>
      </c>
    </row>
    <row r="1385" spans="1:11" ht="15.6">
      <c r="A1385" s="16">
        <v>43081</v>
      </c>
      <c r="C1385" s="50">
        <v>1000</v>
      </c>
      <c r="E1385" s="50" t="s">
        <v>2015</v>
      </c>
      <c r="G1385" s="50">
        <v>690</v>
      </c>
      <c r="H1385" s="50">
        <v>734</v>
      </c>
      <c r="I1385" s="51">
        <v>44</v>
      </c>
      <c r="J1385" s="526" t="s">
        <v>2020</v>
      </c>
      <c r="K1385" s="531" t="s">
        <v>145</v>
      </c>
    </row>
    <row r="1386" spans="1:11" ht="15.6">
      <c r="A1386" s="16">
        <v>43081</v>
      </c>
      <c r="B1386" s="50">
        <v>8000</v>
      </c>
      <c r="E1386" s="50" t="s">
        <v>2016</v>
      </c>
      <c r="G1386" s="50">
        <v>9456</v>
      </c>
      <c r="H1386" s="50">
        <v>9592</v>
      </c>
      <c r="I1386" s="51">
        <v>136</v>
      </c>
      <c r="J1386" s="526" t="s">
        <v>2028</v>
      </c>
      <c r="K1386" s="531" t="s">
        <v>2032</v>
      </c>
    </row>
    <row r="1387" spans="1:11" ht="15.6">
      <c r="A1387" s="16">
        <v>43081</v>
      </c>
      <c r="C1387" s="50">
        <v>3000</v>
      </c>
      <c r="E1387" s="50" t="s">
        <v>2018</v>
      </c>
      <c r="G1387" s="50">
        <v>2103</v>
      </c>
      <c r="H1387" s="50">
        <v>2157</v>
      </c>
      <c r="I1387" s="51">
        <v>54</v>
      </c>
      <c r="J1387" s="526" t="s">
        <v>2028</v>
      </c>
      <c r="K1387" s="531" t="s">
        <v>2032</v>
      </c>
    </row>
    <row r="1388" spans="1:11" ht="15.6">
      <c r="A1388" s="16">
        <v>43081</v>
      </c>
      <c r="D1388" s="50">
        <v>3000</v>
      </c>
      <c r="E1388" s="50" t="s">
        <v>2017</v>
      </c>
      <c r="G1388" s="50">
        <v>4167</v>
      </c>
      <c r="H1388" s="50">
        <v>4182</v>
      </c>
      <c r="I1388" s="51">
        <v>15</v>
      </c>
      <c r="J1388" s="526" t="s">
        <v>2028</v>
      </c>
      <c r="K1388" s="531" t="s">
        <v>2032</v>
      </c>
    </row>
    <row r="1389" spans="1:11" ht="15.6">
      <c r="A1389" s="16">
        <v>43082</v>
      </c>
      <c r="C1389" s="51">
        <v>1500</v>
      </c>
      <c r="F1389" s="51" t="s">
        <v>2013</v>
      </c>
      <c r="G1389" s="51">
        <v>1051.5</v>
      </c>
      <c r="H1389" s="51">
        <v>1093.5</v>
      </c>
      <c r="I1389" s="51">
        <v>42</v>
      </c>
      <c r="J1389" s="536" t="s">
        <v>2023</v>
      </c>
      <c r="K1389" s="529" t="s">
        <v>55</v>
      </c>
    </row>
    <row r="1390" spans="1:11" ht="15.6">
      <c r="A1390" s="16">
        <v>43082</v>
      </c>
      <c r="C1390" s="50">
        <v>7000</v>
      </c>
      <c r="E1390" s="50" t="s">
        <v>2025</v>
      </c>
      <c r="G1390" s="50">
        <v>4830</v>
      </c>
      <c r="H1390" s="50">
        <v>4893</v>
      </c>
      <c r="I1390" s="51">
        <v>63</v>
      </c>
      <c r="J1390" s="526" t="s">
        <v>2024</v>
      </c>
      <c r="K1390" s="531" t="s">
        <v>55</v>
      </c>
    </row>
    <row r="1391" spans="1:11" ht="15.6">
      <c r="A1391" s="16">
        <v>43083</v>
      </c>
      <c r="C1391" s="51">
        <v>2000</v>
      </c>
      <c r="F1391" s="51" t="s">
        <v>2013</v>
      </c>
      <c r="G1391" s="51">
        <v>1402</v>
      </c>
      <c r="H1391" s="51">
        <v>1458</v>
      </c>
      <c r="I1391" s="51">
        <v>56</v>
      </c>
      <c r="J1391" s="536" t="s">
        <v>2026</v>
      </c>
      <c r="K1391" s="529" t="s">
        <v>55</v>
      </c>
    </row>
    <row r="1392" spans="1:11" ht="15.6">
      <c r="A1392" s="16">
        <v>43083</v>
      </c>
      <c r="C1392" s="51">
        <v>2000</v>
      </c>
      <c r="F1392" s="51" t="s">
        <v>2013</v>
      </c>
      <c r="G1392" s="51">
        <v>1402</v>
      </c>
      <c r="H1392" s="51">
        <v>1458</v>
      </c>
      <c r="I1392" s="51">
        <v>56</v>
      </c>
      <c r="J1392" s="536" t="s">
        <v>2027</v>
      </c>
      <c r="K1392" s="529" t="s">
        <v>2154</v>
      </c>
    </row>
    <row r="1394" spans="1:11" ht="15.6">
      <c r="E1394" s="92" t="s">
        <v>2036</v>
      </c>
      <c r="F1394" s="92" t="s">
        <v>2037</v>
      </c>
    </row>
    <row r="1395" spans="1:11" ht="15.6">
      <c r="E1395" s="97" t="s">
        <v>244</v>
      </c>
      <c r="F1395" s="97" t="s">
        <v>560</v>
      </c>
    </row>
    <row r="1396" spans="1:11" ht="15.6">
      <c r="E1396" s="612" t="s">
        <v>2043</v>
      </c>
      <c r="F1396" s="613" t="s">
        <v>2039</v>
      </c>
    </row>
    <row r="1397" spans="1:11" ht="15.6">
      <c r="E1397" s="612" t="s">
        <v>2044</v>
      </c>
      <c r="F1397" s="613" t="s">
        <v>2040</v>
      </c>
    </row>
    <row r="1398" spans="1:11" ht="15.6">
      <c r="E1398" s="612" t="s">
        <v>2045</v>
      </c>
      <c r="F1398" s="613" t="s">
        <v>2041</v>
      </c>
    </row>
    <row r="1399" spans="1:11" ht="15.6">
      <c r="E1399" s="612" t="s">
        <v>2038</v>
      </c>
      <c r="F1399" s="613" t="s">
        <v>2042</v>
      </c>
    </row>
    <row r="1401" spans="1:11" ht="15.6">
      <c r="A1401" s="16">
        <v>43087</v>
      </c>
      <c r="C1401" s="51">
        <v>4000</v>
      </c>
      <c r="F1401" s="51" t="s">
        <v>2046</v>
      </c>
      <c r="G1401" s="51">
        <v>2844</v>
      </c>
      <c r="H1401" s="51">
        <v>2996</v>
      </c>
      <c r="I1401" s="51">
        <v>152</v>
      </c>
      <c r="J1401" s="536" t="s">
        <v>2034</v>
      </c>
      <c r="K1401" s="529" t="s">
        <v>55</v>
      </c>
    </row>
    <row r="1402" spans="1:11" ht="15.6">
      <c r="A1402" s="16">
        <v>43087</v>
      </c>
      <c r="C1402" s="51">
        <v>9000</v>
      </c>
      <c r="F1402" s="51" t="s">
        <v>2046</v>
      </c>
      <c r="G1402" s="51">
        <v>6399</v>
      </c>
      <c r="H1402" s="51">
        <v>6741</v>
      </c>
      <c r="I1402" s="51">
        <v>342</v>
      </c>
      <c r="J1402" s="536" t="s">
        <v>2035</v>
      </c>
      <c r="K1402" s="529" t="s">
        <v>2140</v>
      </c>
    </row>
    <row r="1403" spans="1:11" ht="15.6">
      <c r="A1403" s="16">
        <v>43089</v>
      </c>
      <c r="C1403" s="50">
        <v>15000</v>
      </c>
      <c r="E1403" s="50">
        <v>0.68700000000000006</v>
      </c>
      <c r="H1403" s="50">
        <v>10305</v>
      </c>
      <c r="I1403" s="51">
        <v>150</v>
      </c>
      <c r="J1403" s="526" t="s">
        <v>2047</v>
      </c>
      <c r="K1403" s="531" t="s">
        <v>145</v>
      </c>
    </row>
    <row r="1404" spans="1:11" ht="15.6">
      <c r="A1404" s="16">
        <v>43089</v>
      </c>
      <c r="B1404" s="51">
        <v>2000</v>
      </c>
      <c r="E1404" t="s">
        <v>474</v>
      </c>
      <c r="F1404" s="51" t="s">
        <v>2048</v>
      </c>
      <c r="G1404" s="51">
        <v>2384</v>
      </c>
      <c r="H1404" s="51">
        <v>2438</v>
      </c>
      <c r="I1404" s="51">
        <v>54</v>
      </c>
      <c r="J1404" s="536" t="s">
        <v>2049</v>
      </c>
      <c r="K1404" s="529" t="s">
        <v>55</v>
      </c>
    </row>
    <row r="1405" spans="1:11" ht="15.6">
      <c r="A1405" s="16">
        <v>43089</v>
      </c>
      <c r="C1405" s="50">
        <v>1800</v>
      </c>
      <c r="F1405" s="50" t="s">
        <v>2050</v>
      </c>
      <c r="G1405" s="50">
        <v>1279.8</v>
      </c>
      <c r="H1405" s="50">
        <v>1330.2</v>
      </c>
      <c r="I1405" s="51">
        <v>50.4</v>
      </c>
      <c r="J1405" s="526" t="s">
        <v>2051</v>
      </c>
      <c r="K1405" s="531" t="s">
        <v>55</v>
      </c>
    </row>
    <row r="1406" spans="1:11" ht="15.6">
      <c r="A1406" s="16">
        <v>43089</v>
      </c>
      <c r="C1406" s="51">
        <v>3000</v>
      </c>
      <c r="F1406" s="51" t="s">
        <v>2052</v>
      </c>
      <c r="G1406" s="51">
        <v>2133</v>
      </c>
      <c r="H1406" s="51">
        <v>2187</v>
      </c>
      <c r="I1406" s="51">
        <v>54</v>
      </c>
      <c r="J1406" s="536" t="s">
        <v>2054</v>
      </c>
      <c r="K1406" s="529" t="s">
        <v>55</v>
      </c>
    </row>
    <row r="1407" spans="1:11" ht="15.6">
      <c r="A1407" s="16">
        <v>43089</v>
      </c>
      <c r="C1407" s="51">
        <v>1000</v>
      </c>
      <c r="F1407" s="51" t="s">
        <v>2052</v>
      </c>
      <c r="G1407" s="51">
        <v>711</v>
      </c>
      <c r="H1407" s="51">
        <v>729</v>
      </c>
      <c r="I1407" s="51">
        <v>18</v>
      </c>
      <c r="J1407" s="536" t="s">
        <v>2053</v>
      </c>
      <c r="K1407" s="529" t="s">
        <v>55</v>
      </c>
    </row>
    <row r="1408" spans="1:11" ht="15.6">
      <c r="A1408" s="16">
        <v>43090</v>
      </c>
      <c r="C1408" s="50">
        <v>1000</v>
      </c>
      <c r="E1408" s="50" t="s">
        <v>2055</v>
      </c>
      <c r="G1408" s="50">
        <v>699</v>
      </c>
      <c r="H1408" s="50">
        <v>744</v>
      </c>
      <c r="I1408" s="51">
        <v>45</v>
      </c>
      <c r="J1408" s="526" t="s">
        <v>2056</v>
      </c>
      <c r="K1408" s="531" t="s">
        <v>1467</v>
      </c>
    </row>
    <row r="1410" spans="1:11" ht="15.6">
      <c r="E1410" s="612" t="s">
        <v>2060</v>
      </c>
      <c r="F1410" s="613" t="s">
        <v>2067</v>
      </c>
    </row>
    <row r="1411" spans="1:11" ht="15.6">
      <c r="E1411" s="612" t="s">
        <v>2061</v>
      </c>
      <c r="F1411" s="613" t="s">
        <v>2064</v>
      </c>
    </row>
    <row r="1412" spans="1:11" ht="15.6">
      <c r="E1412" s="612" t="s">
        <v>2062</v>
      </c>
      <c r="F1412" s="613" t="s">
        <v>2065</v>
      </c>
    </row>
    <row r="1413" spans="1:11" ht="15.6">
      <c r="E1413" s="612" t="s">
        <v>2063</v>
      </c>
      <c r="F1413" s="613" t="s">
        <v>2066</v>
      </c>
      <c r="H1413" s="559"/>
    </row>
    <row r="1414" spans="1:11" ht="15.6">
      <c r="G1414" s="100"/>
      <c r="H1414" s="100"/>
    </row>
    <row r="1415" spans="1:11" ht="15.6">
      <c r="A1415" s="16">
        <v>43095</v>
      </c>
      <c r="C1415" s="50">
        <v>1000</v>
      </c>
      <c r="E1415" s="50" t="s">
        <v>2074</v>
      </c>
      <c r="G1415" s="50">
        <v>703</v>
      </c>
      <c r="H1415" s="50">
        <v>749</v>
      </c>
      <c r="I1415" s="51">
        <v>46</v>
      </c>
      <c r="J1415" s="526" t="s">
        <v>2057</v>
      </c>
      <c r="K1415" s="531" t="s">
        <v>55</v>
      </c>
    </row>
    <row r="1416" spans="1:11" ht="15.6">
      <c r="A1416" s="16">
        <v>43095</v>
      </c>
      <c r="C1416" s="51">
        <v>2000</v>
      </c>
      <c r="F1416" s="51" t="s">
        <v>2075</v>
      </c>
      <c r="G1416" s="51">
        <v>1426</v>
      </c>
      <c r="H1416" s="51">
        <v>1518</v>
      </c>
      <c r="I1416" s="51">
        <v>92</v>
      </c>
      <c r="J1416" s="536" t="s">
        <v>2059</v>
      </c>
      <c r="K1416" s="529" t="s">
        <v>55</v>
      </c>
    </row>
    <row r="1417" spans="1:11" ht="15.6">
      <c r="A1417" s="16">
        <v>43096</v>
      </c>
      <c r="C1417" s="50">
        <v>8000</v>
      </c>
      <c r="E1417" s="50" t="s">
        <v>2068</v>
      </c>
      <c r="G1417" s="50">
        <v>5624</v>
      </c>
      <c r="H1417" s="50">
        <v>5912</v>
      </c>
      <c r="I1417" s="51">
        <v>288</v>
      </c>
      <c r="J1417" s="526" t="s">
        <v>2069</v>
      </c>
      <c r="K1417" s="531" t="s">
        <v>55</v>
      </c>
    </row>
    <row r="1418" spans="1:11" ht="15.6">
      <c r="A1418" s="16">
        <v>43096</v>
      </c>
      <c r="B1418" s="50">
        <v>8000</v>
      </c>
      <c r="E1418" s="50" t="s">
        <v>1943</v>
      </c>
      <c r="G1418" s="50">
        <v>9488</v>
      </c>
      <c r="H1418" s="50">
        <v>9792</v>
      </c>
      <c r="I1418" s="51">
        <v>304</v>
      </c>
      <c r="J1418" s="526" t="s">
        <v>2069</v>
      </c>
      <c r="K1418" s="531" t="s">
        <v>55</v>
      </c>
    </row>
    <row r="1419" spans="1:11" ht="15.6">
      <c r="A1419" s="16">
        <v>43096</v>
      </c>
      <c r="C1419" s="50">
        <v>6000</v>
      </c>
      <c r="E1419" s="50" t="s">
        <v>2070</v>
      </c>
      <c r="G1419" s="50">
        <v>4248</v>
      </c>
      <c r="H1419" s="50">
        <v>4320</v>
      </c>
      <c r="I1419" s="51">
        <v>72</v>
      </c>
      <c r="J1419" s="526" t="s">
        <v>2071</v>
      </c>
      <c r="K1419" s="531" t="s">
        <v>2126</v>
      </c>
    </row>
    <row r="1420" spans="1:11" ht="15.6">
      <c r="A1420" s="16">
        <v>43096</v>
      </c>
      <c r="C1420" s="51">
        <v>1500</v>
      </c>
      <c r="F1420" s="51" t="s">
        <v>2072</v>
      </c>
      <c r="G1420" s="51">
        <v>1069.5</v>
      </c>
      <c r="H1420" s="51">
        <v>1168.5</v>
      </c>
      <c r="I1420" s="51">
        <v>99</v>
      </c>
      <c r="J1420" s="536" t="s">
        <v>2073</v>
      </c>
      <c r="K1420" s="529" t="s">
        <v>55</v>
      </c>
    </row>
    <row r="1421" spans="1:11" ht="15.6">
      <c r="A1421" s="16">
        <v>43097</v>
      </c>
      <c r="C1421" s="101">
        <v>1000</v>
      </c>
      <c r="E1421" s="101" t="s">
        <v>2076</v>
      </c>
      <c r="F1421" s="101" t="s">
        <v>2077</v>
      </c>
      <c r="G1421" s="101">
        <v>1022</v>
      </c>
      <c r="H1421" s="101">
        <v>1089</v>
      </c>
      <c r="I1421" s="51">
        <v>67</v>
      </c>
      <c r="J1421" s="639" t="s">
        <v>2078</v>
      </c>
      <c r="K1421" s="640" t="s">
        <v>55</v>
      </c>
    </row>
    <row r="1422" spans="1:11" ht="15.6">
      <c r="A1422" s="16">
        <v>43097</v>
      </c>
      <c r="D1422" s="51">
        <v>1000</v>
      </c>
      <c r="F1422" s="51" t="s">
        <v>2079</v>
      </c>
      <c r="G1422" s="51">
        <v>1400</v>
      </c>
      <c r="H1422" s="51">
        <v>1429</v>
      </c>
      <c r="I1422" s="51">
        <v>29</v>
      </c>
      <c r="J1422" s="536" t="s">
        <v>2080</v>
      </c>
      <c r="K1422" s="529" t="s">
        <v>55</v>
      </c>
    </row>
    <row r="1424" spans="1:11" ht="18">
      <c r="A1424" s="1" t="s">
        <v>295</v>
      </c>
      <c r="B1424" s="52">
        <f>SUM(B1353:B1423)</f>
        <v>38000</v>
      </c>
      <c r="C1424" s="52">
        <f>SUM(C1352:C1423)</f>
        <v>109800</v>
      </c>
      <c r="D1424" s="52">
        <f>SUM(D1363:D1423)</f>
        <v>5000</v>
      </c>
      <c r="E1424" s="14">
        <f>SUM(B1424:D1424)</f>
        <v>152800</v>
      </c>
      <c r="I1424" s="51">
        <f>SUM(I1352:I1423)</f>
        <v>4247.8999999999996</v>
      </c>
    </row>
    <row r="1425" spans="1:11" ht="18">
      <c r="E1425" s="14">
        <v>1187280</v>
      </c>
    </row>
    <row r="1426" spans="1:11" ht="25.8">
      <c r="A1426" s="14" t="s">
        <v>295</v>
      </c>
      <c r="E1426" s="104" t="s">
        <v>2084</v>
      </c>
      <c r="F1426" s="105">
        <v>2017</v>
      </c>
      <c r="G1426" s="105" t="s">
        <v>2086</v>
      </c>
    </row>
    <row r="1427" spans="1:11">
      <c r="A1427" s="106"/>
      <c r="B1427" s="641"/>
      <c r="C1427" s="641"/>
      <c r="D1427" s="641"/>
      <c r="E1427" s="641"/>
      <c r="F1427" s="641"/>
      <c r="G1427" s="641"/>
      <c r="H1427" s="641"/>
      <c r="J1427" s="641"/>
      <c r="K1427" s="642"/>
    </row>
    <row r="1429" spans="1:11" ht="45">
      <c r="E1429" s="102">
        <v>2018</v>
      </c>
      <c r="F1429" s="102">
        <v>2018</v>
      </c>
      <c r="G1429" s="108" t="s">
        <v>2083</v>
      </c>
      <c r="H1429" s="643">
        <v>0.3</v>
      </c>
      <c r="J1429" s="103" t="s">
        <v>2085</v>
      </c>
      <c r="K1429" s="644" t="s">
        <v>2087</v>
      </c>
    </row>
    <row r="1430" spans="1:11" ht="35.4">
      <c r="E1430" s="91" t="s">
        <v>647</v>
      </c>
      <c r="F1430" s="91" t="s">
        <v>647</v>
      </c>
      <c r="G1430" s="14" t="s">
        <v>1464</v>
      </c>
    </row>
    <row r="1431" spans="1:11" ht="15.6">
      <c r="B1431" s="630" t="s">
        <v>2090</v>
      </c>
      <c r="C1431" s="630" t="s">
        <v>2089</v>
      </c>
      <c r="D1431" s="630" t="s">
        <v>2091</v>
      </c>
      <c r="E1431" s="20" t="s">
        <v>2081</v>
      </c>
      <c r="F1431" s="20" t="s">
        <v>2081</v>
      </c>
    </row>
    <row r="1432" spans="1:11" ht="15.6">
      <c r="E1432" s="612" t="s">
        <v>2092</v>
      </c>
      <c r="F1432" s="613" t="s">
        <v>2096</v>
      </c>
      <c r="G1432" s="52"/>
    </row>
    <row r="1433" spans="1:11" ht="18">
      <c r="E1433" s="612" t="s">
        <v>2093</v>
      </c>
      <c r="F1433" s="613" t="s">
        <v>2097</v>
      </c>
      <c r="G1433" s="14"/>
    </row>
    <row r="1434" spans="1:11" ht="15.6">
      <c r="E1434" s="612" t="s">
        <v>2094</v>
      </c>
      <c r="F1434" s="613" t="s">
        <v>2098</v>
      </c>
    </row>
    <row r="1435" spans="1:11" ht="15.6">
      <c r="E1435" s="612" t="s">
        <v>2095</v>
      </c>
      <c r="F1435" s="613" t="s">
        <v>2122</v>
      </c>
    </row>
    <row r="1437" spans="1:11" ht="15.6">
      <c r="A1437" s="16">
        <v>43102</v>
      </c>
      <c r="C1437" s="50">
        <v>2000</v>
      </c>
      <c r="E1437" s="50" t="s">
        <v>2110</v>
      </c>
      <c r="G1437" s="50">
        <v>1426</v>
      </c>
      <c r="H1437" s="50">
        <v>1458</v>
      </c>
      <c r="I1437" s="51">
        <v>32</v>
      </c>
      <c r="J1437" s="526" t="s">
        <v>2082</v>
      </c>
      <c r="K1437" s="531" t="s">
        <v>2135</v>
      </c>
    </row>
    <row r="1438" spans="1:11" ht="15.6">
      <c r="A1438" s="16">
        <v>43102</v>
      </c>
      <c r="C1438" s="51">
        <v>2000</v>
      </c>
      <c r="F1438" s="51" t="s">
        <v>2111</v>
      </c>
      <c r="G1438" s="51">
        <v>1454</v>
      </c>
      <c r="H1438" s="51">
        <v>1518</v>
      </c>
      <c r="I1438" s="51">
        <v>64</v>
      </c>
      <c r="J1438" s="536" t="s">
        <v>2101</v>
      </c>
      <c r="K1438" s="529" t="s">
        <v>2241</v>
      </c>
    </row>
    <row r="1439" spans="1:11" ht="15.6">
      <c r="A1439" s="16">
        <v>43102</v>
      </c>
      <c r="C1439" s="51">
        <v>5000</v>
      </c>
      <c r="F1439" s="51" t="s">
        <v>2112</v>
      </c>
      <c r="G1439" s="51">
        <v>3635</v>
      </c>
      <c r="H1439" s="51">
        <v>3745</v>
      </c>
      <c r="I1439" s="51">
        <v>110</v>
      </c>
      <c r="J1439" s="536" t="s">
        <v>2100</v>
      </c>
      <c r="K1439" s="529" t="s">
        <v>55</v>
      </c>
    </row>
    <row r="1440" spans="1:11" ht="15.6">
      <c r="A1440" s="16">
        <v>43102</v>
      </c>
      <c r="B1440" s="51">
        <v>1500</v>
      </c>
      <c r="F1440" s="51" t="s">
        <v>2108</v>
      </c>
      <c r="G1440" s="51">
        <v>1822.5</v>
      </c>
      <c r="H1440" s="51">
        <v>1858.5</v>
      </c>
      <c r="I1440" s="51">
        <v>36</v>
      </c>
      <c r="J1440" s="536" t="s">
        <v>2100</v>
      </c>
      <c r="K1440" s="529" t="s">
        <v>55</v>
      </c>
    </row>
    <row r="1441" spans="1:11" ht="15.6">
      <c r="A1441" s="16">
        <v>43102</v>
      </c>
      <c r="B1441" s="51">
        <v>6000</v>
      </c>
      <c r="F1441" s="51">
        <v>1.196</v>
      </c>
      <c r="G1441" s="536"/>
      <c r="H1441" s="51">
        <v>7176</v>
      </c>
      <c r="I1441" s="51">
        <v>60</v>
      </c>
      <c r="J1441" s="536" t="s">
        <v>2099</v>
      </c>
      <c r="K1441" s="529" t="s">
        <v>55</v>
      </c>
    </row>
    <row r="1442" spans="1:11" ht="15.6">
      <c r="A1442" s="16">
        <v>43103</v>
      </c>
      <c r="B1442" s="50">
        <v>3000</v>
      </c>
      <c r="E1442" s="50">
        <v>1.202</v>
      </c>
      <c r="G1442" s="526"/>
      <c r="H1442" s="50">
        <v>3606</v>
      </c>
      <c r="I1442" s="51">
        <v>30</v>
      </c>
      <c r="J1442" s="526" t="s">
        <v>2107</v>
      </c>
      <c r="K1442" s="531" t="s">
        <v>2135</v>
      </c>
    </row>
    <row r="1443" spans="1:11" ht="15.6">
      <c r="A1443" s="16">
        <v>43103</v>
      </c>
      <c r="C1443" s="50">
        <v>6000</v>
      </c>
      <c r="E1443" s="50">
        <v>0.71299999999999997</v>
      </c>
      <c r="G1443" s="526"/>
      <c r="H1443" s="50">
        <v>4278</v>
      </c>
      <c r="I1443" s="51">
        <v>60</v>
      </c>
      <c r="J1443" s="526" t="s">
        <v>2107</v>
      </c>
      <c r="K1443" s="531" t="s">
        <v>2135</v>
      </c>
    </row>
    <row r="1444" spans="1:11" ht="15.6">
      <c r="A1444" s="16">
        <v>43103</v>
      </c>
      <c r="C1444" s="51">
        <v>8000</v>
      </c>
      <c r="F1444" s="51" t="s">
        <v>2102</v>
      </c>
      <c r="G1444" s="51">
        <v>5816</v>
      </c>
      <c r="H1444" s="51">
        <v>5896</v>
      </c>
      <c r="I1444" s="51">
        <v>80</v>
      </c>
      <c r="J1444" s="536" t="s">
        <v>2106</v>
      </c>
      <c r="K1444" s="645" t="s">
        <v>913</v>
      </c>
    </row>
    <row r="1445" spans="1:11" ht="15.6">
      <c r="A1445" s="16">
        <v>43103</v>
      </c>
      <c r="C1445" s="51">
        <v>1000</v>
      </c>
      <c r="F1445" s="51" t="s">
        <v>2103</v>
      </c>
      <c r="G1445" s="51">
        <v>727</v>
      </c>
      <c r="H1445" s="51">
        <v>767</v>
      </c>
      <c r="I1445" s="51">
        <v>40</v>
      </c>
      <c r="J1445" s="536" t="s">
        <v>2116</v>
      </c>
      <c r="K1445" s="645" t="s">
        <v>55</v>
      </c>
    </row>
    <row r="1446" spans="1:11" ht="15.6">
      <c r="A1446" s="16">
        <v>43103</v>
      </c>
      <c r="C1446" s="51">
        <v>1000</v>
      </c>
      <c r="F1446" s="51" t="s">
        <v>2104</v>
      </c>
      <c r="G1446" s="51">
        <v>727</v>
      </c>
      <c r="H1446" s="51">
        <v>737</v>
      </c>
      <c r="I1446" s="51">
        <v>10</v>
      </c>
      <c r="J1446" s="536" t="s">
        <v>2105</v>
      </c>
      <c r="K1446" s="645" t="s">
        <v>55</v>
      </c>
    </row>
    <row r="1447" spans="1:11" ht="15.6">
      <c r="A1447" s="16">
        <v>43104</v>
      </c>
      <c r="C1447" s="51">
        <v>5000</v>
      </c>
      <c r="F1447" s="51" t="s">
        <v>2102</v>
      </c>
      <c r="G1447" s="51">
        <v>3635</v>
      </c>
      <c r="H1447" s="51">
        <v>3685</v>
      </c>
      <c r="I1447" s="51">
        <v>50</v>
      </c>
      <c r="J1447" s="558" t="s">
        <v>2113</v>
      </c>
      <c r="K1447" s="645" t="s">
        <v>913</v>
      </c>
    </row>
    <row r="1448" spans="1:11" ht="15.6">
      <c r="A1448" s="16">
        <v>43104</v>
      </c>
      <c r="B1448" s="51">
        <v>2000</v>
      </c>
      <c r="F1448" s="51" t="s">
        <v>2108</v>
      </c>
      <c r="G1448" s="51">
        <v>2430</v>
      </c>
      <c r="H1448" s="51">
        <v>2478</v>
      </c>
      <c r="I1448" s="51">
        <v>48</v>
      </c>
      <c r="J1448" s="558" t="s">
        <v>2109</v>
      </c>
      <c r="K1448" s="645" t="s">
        <v>913</v>
      </c>
    </row>
    <row r="1449" spans="1:11" ht="15.6">
      <c r="A1449" s="16">
        <v>43104</v>
      </c>
      <c r="C1449" s="50">
        <v>1000</v>
      </c>
      <c r="E1449" s="50" t="s">
        <v>2115</v>
      </c>
      <c r="G1449" s="50">
        <v>713</v>
      </c>
      <c r="H1449" s="50">
        <v>754</v>
      </c>
      <c r="I1449" s="51">
        <v>41</v>
      </c>
      <c r="J1449" s="547" t="s">
        <v>2114</v>
      </c>
      <c r="K1449" s="646" t="s">
        <v>913</v>
      </c>
    </row>
    <row r="1450" spans="1:11">
      <c r="A1450" s="16">
        <v>43105</v>
      </c>
    </row>
    <row r="1451" spans="1:11">
      <c r="E1451" s="59" t="s">
        <v>2117</v>
      </c>
      <c r="F1451" s="59" t="s">
        <v>2117</v>
      </c>
    </row>
    <row r="1452" spans="1:11">
      <c r="E1452" s="107" t="s">
        <v>2118</v>
      </c>
      <c r="F1452" s="107" t="s">
        <v>2119</v>
      </c>
    </row>
    <row r="1453" spans="1:11" ht="15.6">
      <c r="E1453" s="612" t="s">
        <v>2123</v>
      </c>
      <c r="F1453" s="613" t="s">
        <v>2096</v>
      </c>
    </row>
    <row r="1454" spans="1:11" ht="15.6">
      <c r="E1454" s="612" t="s">
        <v>2093</v>
      </c>
      <c r="F1454" s="613" t="s">
        <v>2097</v>
      </c>
    </row>
    <row r="1455" spans="1:11" ht="15.6">
      <c r="E1455" s="612" t="s">
        <v>2124</v>
      </c>
      <c r="F1455" s="613" t="s">
        <v>2125</v>
      </c>
    </row>
    <row r="1456" spans="1:11" ht="15.6">
      <c r="E1456" s="612" t="s">
        <v>2095</v>
      </c>
      <c r="F1456" s="613" t="s">
        <v>2122</v>
      </c>
    </row>
    <row r="1458" spans="1:11" ht="15.6">
      <c r="A1458" s="16">
        <v>43105</v>
      </c>
      <c r="B1458" s="51">
        <v>2000</v>
      </c>
      <c r="F1458" s="51" t="s">
        <v>2108</v>
      </c>
      <c r="G1458" s="51">
        <v>2430</v>
      </c>
      <c r="H1458" s="51">
        <v>2478</v>
      </c>
      <c r="I1458" s="51">
        <v>48</v>
      </c>
      <c r="J1458" s="536" t="s">
        <v>2131</v>
      </c>
      <c r="K1458" s="529" t="s">
        <v>2251</v>
      </c>
    </row>
    <row r="1459" spans="1:11" ht="15.6">
      <c r="A1459" s="16">
        <v>43108</v>
      </c>
      <c r="C1459" s="51">
        <v>1000</v>
      </c>
      <c r="F1459" s="51" t="s">
        <v>2120</v>
      </c>
      <c r="G1459" s="51">
        <v>727</v>
      </c>
      <c r="H1459" s="51">
        <v>747</v>
      </c>
      <c r="I1459" s="51">
        <v>20</v>
      </c>
      <c r="J1459" s="536" t="s">
        <v>2128</v>
      </c>
      <c r="K1459" s="529" t="s">
        <v>55</v>
      </c>
    </row>
    <row r="1460" spans="1:11" ht="15.6">
      <c r="A1460" s="16">
        <v>43108</v>
      </c>
      <c r="C1460" s="51">
        <v>2000</v>
      </c>
      <c r="F1460" s="51" t="s">
        <v>2120</v>
      </c>
      <c r="G1460" s="69">
        <v>1454</v>
      </c>
      <c r="H1460" s="69">
        <v>1494</v>
      </c>
      <c r="I1460" s="51">
        <v>40</v>
      </c>
      <c r="J1460" s="536" t="s">
        <v>2121</v>
      </c>
      <c r="K1460" s="529" t="s">
        <v>55</v>
      </c>
    </row>
    <row r="1461" spans="1:11" ht="15.6">
      <c r="A1461" s="16">
        <v>43108</v>
      </c>
      <c r="C1461" s="51">
        <v>4000</v>
      </c>
      <c r="F1461" s="51" t="s">
        <v>2111</v>
      </c>
      <c r="G1461" s="51">
        <v>2908</v>
      </c>
      <c r="H1461" s="51">
        <v>3036</v>
      </c>
      <c r="I1461" s="51">
        <v>128</v>
      </c>
      <c r="J1461" s="536" t="s">
        <v>2129</v>
      </c>
      <c r="K1461" s="529" t="s">
        <v>55</v>
      </c>
    </row>
    <row r="1462" spans="1:11" ht="15.6">
      <c r="A1462" s="16">
        <v>43109</v>
      </c>
      <c r="C1462" s="50">
        <v>3000</v>
      </c>
      <c r="D1462" s="526"/>
      <c r="E1462" s="50" t="s">
        <v>2139</v>
      </c>
      <c r="G1462" s="50">
        <v>2139</v>
      </c>
      <c r="H1462" s="50">
        <v>2247</v>
      </c>
      <c r="I1462" s="51">
        <v>108</v>
      </c>
      <c r="J1462" s="526" t="s">
        <v>2130</v>
      </c>
      <c r="K1462" s="531" t="s">
        <v>2154</v>
      </c>
    </row>
    <row r="1463" spans="1:11" ht="15.6">
      <c r="A1463" s="16">
        <v>43108</v>
      </c>
      <c r="C1463" s="51">
        <v>2000</v>
      </c>
      <c r="F1463" s="51" t="s">
        <v>2120</v>
      </c>
      <c r="G1463" s="69">
        <v>1454</v>
      </c>
      <c r="H1463" s="69">
        <v>1494</v>
      </c>
      <c r="I1463" s="51">
        <v>40</v>
      </c>
      <c r="J1463" s="536" t="s">
        <v>2132</v>
      </c>
      <c r="K1463" s="529" t="s">
        <v>55</v>
      </c>
    </row>
    <row r="1464" spans="1:11" ht="15.6">
      <c r="A1464" s="16">
        <v>43110</v>
      </c>
      <c r="B1464" s="50">
        <v>1000</v>
      </c>
      <c r="E1464" s="50" t="s">
        <v>2138</v>
      </c>
      <c r="G1464" s="50">
        <v>1203</v>
      </c>
      <c r="H1464" s="50">
        <v>1239</v>
      </c>
      <c r="I1464" s="51">
        <v>36</v>
      </c>
      <c r="J1464" s="526" t="s">
        <v>2133</v>
      </c>
      <c r="K1464" s="531" t="s">
        <v>2157</v>
      </c>
    </row>
    <row r="1465" spans="1:11" ht="15.6">
      <c r="A1465" s="16">
        <v>43110</v>
      </c>
      <c r="C1465" s="50">
        <v>3000</v>
      </c>
      <c r="E1465" s="50" t="s">
        <v>2139</v>
      </c>
      <c r="G1465" s="50">
        <v>2139</v>
      </c>
      <c r="H1465" s="50">
        <v>2247</v>
      </c>
      <c r="I1465" s="51">
        <v>108</v>
      </c>
      <c r="J1465" s="526" t="s">
        <v>2134</v>
      </c>
      <c r="K1465" s="531" t="s">
        <v>55</v>
      </c>
    </row>
    <row r="1466" spans="1:11" ht="15.6">
      <c r="A1466" s="16">
        <v>43111</v>
      </c>
      <c r="B1466" s="51">
        <v>1500</v>
      </c>
      <c r="F1466" s="51" t="s">
        <v>2108</v>
      </c>
      <c r="G1466" s="51">
        <v>1822.5</v>
      </c>
      <c r="H1466" s="51">
        <v>1858.5</v>
      </c>
      <c r="I1466" s="51">
        <v>36</v>
      </c>
      <c r="J1466" s="536" t="s">
        <v>188</v>
      </c>
      <c r="K1466" s="529" t="s">
        <v>55</v>
      </c>
    </row>
    <row r="1467" spans="1:11" ht="15.6">
      <c r="A1467" s="16">
        <v>43111</v>
      </c>
      <c r="D1467" s="51">
        <v>1000</v>
      </c>
      <c r="F1467" s="51" t="s">
        <v>2141</v>
      </c>
      <c r="G1467" s="51">
        <v>1413</v>
      </c>
      <c r="H1467" s="51">
        <v>1439</v>
      </c>
      <c r="I1467" s="51">
        <v>26</v>
      </c>
      <c r="J1467" s="536" t="s">
        <v>188</v>
      </c>
      <c r="K1467" s="529" t="s">
        <v>55</v>
      </c>
    </row>
    <row r="1468" spans="1:11" ht="15.6">
      <c r="A1468" s="16">
        <v>43111</v>
      </c>
      <c r="C1468" s="51">
        <v>5000</v>
      </c>
      <c r="F1468" s="51" t="s">
        <v>2111</v>
      </c>
      <c r="G1468" s="51">
        <v>3635</v>
      </c>
      <c r="H1468" s="51">
        <v>3795</v>
      </c>
      <c r="I1468" s="51">
        <v>160</v>
      </c>
      <c r="J1468" s="536" t="s">
        <v>188</v>
      </c>
      <c r="K1468" s="529" t="s">
        <v>55</v>
      </c>
    </row>
    <row r="1469" spans="1:11">
      <c r="A1469" s="16"/>
    </row>
    <row r="1470" spans="1:11">
      <c r="A1470" s="16"/>
      <c r="E1470" s="59" t="s">
        <v>2142</v>
      </c>
      <c r="F1470" s="59" t="s">
        <v>2142</v>
      </c>
    </row>
    <row r="1471" spans="1:11">
      <c r="A1471" s="16"/>
      <c r="E1471" s="107" t="s">
        <v>2118</v>
      </c>
      <c r="F1471" s="107" t="s">
        <v>2119</v>
      </c>
    </row>
    <row r="1472" spans="1:11" ht="15.6">
      <c r="A1472" s="16"/>
      <c r="E1472" s="612" t="s">
        <v>2145</v>
      </c>
      <c r="F1472" s="613" t="s">
        <v>2149</v>
      </c>
    </row>
    <row r="1473" spans="1:11" ht="15.6">
      <c r="A1473" s="16"/>
      <c r="E1473" s="612" t="s">
        <v>2146</v>
      </c>
      <c r="F1473" s="613" t="s">
        <v>2150</v>
      </c>
    </row>
    <row r="1474" spans="1:11" ht="15.6">
      <c r="A1474" s="16"/>
      <c r="E1474" s="612" t="s">
        <v>2147</v>
      </c>
      <c r="F1474" s="613" t="s">
        <v>2151</v>
      </c>
    </row>
    <row r="1475" spans="1:11" ht="15.6">
      <c r="A1475" s="16"/>
      <c r="E1475" s="612" t="s">
        <v>2148</v>
      </c>
      <c r="F1475" s="613" t="s">
        <v>2152</v>
      </c>
    </row>
    <row r="1476" spans="1:11">
      <c r="A1476" s="16"/>
    </row>
    <row r="1477" spans="1:11" ht="15.6">
      <c r="A1477" s="16">
        <v>43112</v>
      </c>
      <c r="C1477" s="51">
        <v>2000</v>
      </c>
      <c r="F1477" s="51" t="s">
        <v>2153</v>
      </c>
      <c r="G1477" s="51">
        <v>1466</v>
      </c>
      <c r="H1477" s="51">
        <v>1528</v>
      </c>
      <c r="I1477" s="51">
        <v>62</v>
      </c>
      <c r="J1477" s="536" t="s">
        <v>2143</v>
      </c>
      <c r="K1477" s="529" t="s">
        <v>55</v>
      </c>
    </row>
    <row r="1478" spans="1:11" ht="15.6">
      <c r="A1478" s="16">
        <v>43112</v>
      </c>
      <c r="C1478" s="51">
        <v>2000</v>
      </c>
      <c r="F1478" s="51" t="s">
        <v>2153</v>
      </c>
      <c r="G1478" s="51">
        <v>1466</v>
      </c>
      <c r="H1478" s="51">
        <v>1528</v>
      </c>
      <c r="I1478" s="51">
        <v>62</v>
      </c>
      <c r="J1478" s="536" t="s">
        <v>2144</v>
      </c>
      <c r="K1478" s="529" t="s">
        <v>55</v>
      </c>
    </row>
    <row r="1479" spans="1:11" ht="15.6">
      <c r="A1479" s="16">
        <v>43116</v>
      </c>
      <c r="C1479" s="50">
        <v>1000</v>
      </c>
      <c r="E1479" s="50" t="s">
        <v>2155</v>
      </c>
      <c r="G1479" s="50">
        <v>724</v>
      </c>
      <c r="H1479" s="50">
        <v>814</v>
      </c>
      <c r="I1479" s="51">
        <v>90</v>
      </c>
      <c r="J1479" s="526" t="s">
        <v>2158</v>
      </c>
      <c r="K1479" s="531" t="s">
        <v>2163</v>
      </c>
    </row>
    <row r="1480" spans="1:11" ht="15.6">
      <c r="A1480" s="16">
        <v>43118</v>
      </c>
      <c r="C1480" s="51">
        <v>3000</v>
      </c>
      <c r="F1480" s="51" t="s">
        <v>2167</v>
      </c>
      <c r="G1480" s="51">
        <v>2199</v>
      </c>
      <c r="H1480" s="51">
        <v>2232</v>
      </c>
      <c r="I1480" s="51">
        <v>33</v>
      </c>
      <c r="J1480" s="536" t="s">
        <v>2156</v>
      </c>
      <c r="K1480" s="529" t="s">
        <v>55</v>
      </c>
    </row>
    <row r="1482" spans="1:11">
      <c r="E1482" s="59" t="s">
        <v>2162</v>
      </c>
      <c r="F1482" s="59" t="s">
        <v>2162</v>
      </c>
    </row>
    <row r="1483" spans="1:11">
      <c r="E1483" s="107" t="s">
        <v>2118</v>
      </c>
      <c r="F1483" s="107" t="s">
        <v>2119</v>
      </c>
    </row>
    <row r="1484" spans="1:11" ht="15.6">
      <c r="E1484" s="612" t="s">
        <v>2169</v>
      </c>
      <c r="F1484" s="613" t="s">
        <v>2173</v>
      </c>
    </row>
    <row r="1485" spans="1:11" ht="15.6">
      <c r="E1485" s="612" t="s">
        <v>2170</v>
      </c>
      <c r="F1485" s="613" t="s">
        <v>2174</v>
      </c>
    </row>
    <row r="1486" spans="1:11" ht="15.6">
      <c r="E1486" s="612" t="s">
        <v>2171</v>
      </c>
      <c r="F1486" s="613" t="s">
        <v>2175</v>
      </c>
    </row>
    <row r="1487" spans="1:11" ht="15.6">
      <c r="A1487" s="16"/>
      <c r="E1487" s="612" t="s">
        <v>2172</v>
      </c>
      <c r="F1487" s="613" t="s">
        <v>2176</v>
      </c>
    </row>
    <row r="1488" spans="1:11">
      <c r="A1488" s="16"/>
      <c r="F1488" t="s">
        <v>474</v>
      </c>
    </row>
    <row r="1489" spans="1:11">
      <c r="A1489" s="16"/>
    </row>
    <row r="1490" spans="1:11" ht="15.6">
      <c r="A1490" s="16">
        <v>43117</v>
      </c>
      <c r="B1490" s="51">
        <v>1000</v>
      </c>
      <c r="C1490" s="52"/>
      <c r="F1490" s="51" t="s">
        <v>2178</v>
      </c>
      <c r="G1490" s="51">
        <v>1214</v>
      </c>
      <c r="H1490" s="51">
        <v>1259</v>
      </c>
      <c r="I1490" s="51">
        <v>44</v>
      </c>
      <c r="J1490" s="536" t="s">
        <v>2161</v>
      </c>
      <c r="K1490" s="529" t="s">
        <v>55</v>
      </c>
    </row>
    <row r="1491" spans="1:11" ht="15.6">
      <c r="A1491" s="16">
        <v>43117</v>
      </c>
      <c r="B1491" s="52"/>
      <c r="C1491" s="51">
        <v>2000</v>
      </c>
      <c r="F1491" s="51" t="s">
        <v>2177</v>
      </c>
      <c r="G1491" s="51">
        <v>1450</v>
      </c>
      <c r="H1491" s="51">
        <v>1538</v>
      </c>
      <c r="I1491" s="51">
        <v>88</v>
      </c>
      <c r="J1491" s="536" t="s">
        <v>2161</v>
      </c>
      <c r="K1491" s="529" t="s">
        <v>55</v>
      </c>
    </row>
    <row r="1492" spans="1:11" ht="15.6">
      <c r="A1492" s="16">
        <v>43117</v>
      </c>
      <c r="B1492" s="52"/>
      <c r="C1492" s="51">
        <v>1000</v>
      </c>
      <c r="F1492" s="51" t="s">
        <v>2177</v>
      </c>
      <c r="G1492" s="51">
        <v>725</v>
      </c>
      <c r="H1492" s="51">
        <v>769</v>
      </c>
      <c r="I1492" s="51">
        <v>44</v>
      </c>
      <c r="J1492" s="536" t="s">
        <v>2160</v>
      </c>
      <c r="K1492" s="529" t="s">
        <v>55</v>
      </c>
    </row>
    <row r="1493" spans="1:11" ht="15.6">
      <c r="A1493" s="16">
        <v>43117</v>
      </c>
      <c r="B1493" s="52"/>
      <c r="C1493" s="51">
        <v>1000</v>
      </c>
      <c r="F1493" s="51" t="s">
        <v>2179</v>
      </c>
      <c r="G1493" s="51">
        <v>725</v>
      </c>
      <c r="H1493" s="51">
        <v>769</v>
      </c>
      <c r="I1493" s="51">
        <v>44</v>
      </c>
      <c r="J1493" s="536" t="s">
        <v>2160</v>
      </c>
      <c r="K1493" s="529" t="s">
        <v>55</v>
      </c>
    </row>
    <row r="1494" spans="1:11" ht="15.6">
      <c r="A1494" s="16">
        <v>43122</v>
      </c>
      <c r="B1494" s="52"/>
      <c r="C1494" s="51">
        <v>2000</v>
      </c>
      <c r="F1494" s="51" t="s">
        <v>2180</v>
      </c>
      <c r="G1494" s="51">
        <v>1450</v>
      </c>
      <c r="H1494" s="51">
        <v>1458</v>
      </c>
      <c r="I1494" s="51">
        <v>8</v>
      </c>
      <c r="J1494" s="536" t="s">
        <v>2159</v>
      </c>
      <c r="K1494" s="529" t="s">
        <v>55</v>
      </c>
    </row>
    <row r="1495" spans="1:11" ht="15.6">
      <c r="A1495" s="16">
        <v>43122</v>
      </c>
      <c r="B1495" s="52"/>
      <c r="C1495" s="51">
        <v>2000</v>
      </c>
      <c r="F1495" s="51" t="s">
        <v>2181</v>
      </c>
      <c r="G1495" s="51">
        <v>1450</v>
      </c>
      <c r="H1495" s="51">
        <v>1718</v>
      </c>
      <c r="I1495" s="51">
        <v>268</v>
      </c>
      <c r="J1495" s="536" t="s">
        <v>2168</v>
      </c>
      <c r="K1495" s="529" t="s">
        <v>55</v>
      </c>
    </row>
    <row r="1496" spans="1:11" ht="15.6">
      <c r="A1496" s="16">
        <v>43122</v>
      </c>
      <c r="B1496" s="52"/>
      <c r="C1496" s="50">
        <v>2000</v>
      </c>
      <c r="E1496" s="50" t="s">
        <v>2182</v>
      </c>
      <c r="G1496" s="50">
        <v>1432</v>
      </c>
      <c r="H1496" s="50">
        <v>1438</v>
      </c>
      <c r="I1496" s="51">
        <v>6</v>
      </c>
      <c r="J1496" s="526" t="s">
        <v>2164</v>
      </c>
      <c r="K1496" s="531" t="s">
        <v>55</v>
      </c>
    </row>
    <row r="1497" spans="1:11" ht="15.6">
      <c r="A1497" s="16">
        <v>43122</v>
      </c>
      <c r="B1497" s="51">
        <v>2000</v>
      </c>
      <c r="F1497" s="51" t="s">
        <v>2183</v>
      </c>
      <c r="G1497" s="51">
        <v>2428</v>
      </c>
      <c r="H1497" s="51">
        <v>2598</v>
      </c>
      <c r="I1497" s="51">
        <v>170</v>
      </c>
      <c r="J1497" s="536" t="s">
        <v>2165</v>
      </c>
      <c r="K1497" s="529" t="s">
        <v>1467</v>
      </c>
    </row>
    <row r="1498" spans="1:11" ht="15.6">
      <c r="A1498" s="16">
        <v>43122</v>
      </c>
      <c r="B1498" s="52"/>
      <c r="C1498" s="51">
        <v>2500</v>
      </c>
      <c r="F1498" s="51" t="s">
        <v>2184</v>
      </c>
      <c r="G1498" s="51">
        <v>1812.5</v>
      </c>
      <c r="H1498" s="51">
        <v>1860</v>
      </c>
      <c r="I1498" s="51">
        <v>47.5</v>
      </c>
      <c r="J1498" s="536" t="s">
        <v>2166</v>
      </c>
      <c r="K1498" s="529" t="s">
        <v>55</v>
      </c>
    </row>
    <row r="1499" spans="1:11" ht="15.6">
      <c r="A1499" s="16">
        <v>43123</v>
      </c>
      <c r="B1499" s="50">
        <v>5000</v>
      </c>
      <c r="E1499" s="50" t="s">
        <v>2185</v>
      </c>
      <c r="G1499" s="50">
        <v>6020</v>
      </c>
      <c r="H1499" s="50">
        <v>6195</v>
      </c>
      <c r="I1499" s="51">
        <v>175</v>
      </c>
      <c r="J1499" s="526" t="s">
        <v>2186</v>
      </c>
      <c r="K1499" s="531" t="s">
        <v>55</v>
      </c>
    </row>
    <row r="1500" spans="1:11" ht="15.6">
      <c r="A1500" s="16">
        <v>43123</v>
      </c>
      <c r="B1500" s="52"/>
      <c r="C1500" s="50">
        <v>3000</v>
      </c>
      <c r="E1500" s="50" t="s">
        <v>2187</v>
      </c>
      <c r="G1500" s="50">
        <v>2148</v>
      </c>
      <c r="H1500" s="50">
        <v>2247</v>
      </c>
      <c r="I1500" s="51">
        <v>99</v>
      </c>
      <c r="J1500" s="526" t="s">
        <v>2186</v>
      </c>
      <c r="K1500" s="531" t="s">
        <v>145</v>
      </c>
    </row>
    <row r="1501" spans="1:11" ht="15.6">
      <c r="A1501" s="16">
        <v>43124</v>
      </c>
      <c r="B1501" s="51">
        <v>2000</v>
      </c>
      <c r="F1501" s="51" t="s">
        <v>2189</v>
      </c>
      <c r="G1501" s="51">
        <v>2428</v>
      </c>
      <c r="H1501" s="51">
        <v>2478</v>
      </c>
      <c r="I1501" s="51">
        <v>50</v>
      </c>
      <c r="J1501" s="536" t="s">
        <v>2191</v>
      </c>
      <c r="K1501" s="529" t="s">
        <v>55</v>
      </c>
    </row>
    <row r="1502" spans="1:11" ht="15.6">
      <c r="A1502" s="16">
        <v>43124</v>
      </c>
      <c r="B1502" s="52"/>
      <c r="C1502" s="51">
        <v>6000</v>
      </c>
      <c r="F1502" s="51" t="s">
        <v>2190</v>
      </c>
      <c r="G1502" s="51">
        <v>4350</v>
      </c>
      <c r="H1502" s="51">
        <v>4734</v>
      </c>
      <c r="I1502" s="51">
        <v>384</v>
      </c>
      <c r="J1502" s="536" t="s">
        <v>2188</v>
      </c>
      <c r="K1502" s="529" t="s">
        <v>55</v>
      </c>
    </row>
    <row r="1503" spans="1:11" ht="15.6">
      <c r="A1503" s="16">
        <v>43125</v>
      </c>
      <c r="B1503" s="50">
        <v>5000</v>
      </c>
      <c r="E1503" s="50">
        <v>1.1990000000000001</v>
      </c>
      <c r="H1503" s="50">
        <v>5995</v>
      </c>
      <c r="I1503" s="51">
        <v>50</v>
      </c>
      <c r="J1503" s="526" t="s">
        <v>2192</v>
      </c>
      <c r="K1503" s="531" t="s">
        <v>55</v>
      </c>
    </row>
    <row r="1504" spans="1:11" ht="15.6">
      <c r="A1504" s="16">
        <v>43125</v>
      </c>
      <c r="B1504" s="52"/>
      <c r="D1504" s="50">
        <v>2000</v>
      </c>
      <c r="E1504" s="50">
        <v>1.415</v>
      </c>
      <c r="H1504" s="50">
        <v>2830</v>
      </c>
      <c r="I1504" s="51">
        <v>20</v>
      </c>
      <c r="J1504" s="526" t="s">
        <v>2192</v>
      </c>
      <c r="K1504" s="531" t="s">
        <v>55</v>
      </c>
    </row>
    <row r="1505" spans="1:11" ht="15.6">
      <c r="A1505" s="16">
        <v>43125</v>
      </c>
      <c r="B1505" s="52"/>
      <c r="C1505" s="50">
        <v>5000</v>
      </c>
      <c r="E1505" s="50">
        <v>0.71099999999999997</v>
      </c>
      <c r="H1505" s="50">
        <v>3555</v>
      </c>
      <c r="I1505" s="51">
        <v>50</v>
      </c>
      <c r="J1505" s="526" t="s">
        <v>2193</v>
      </c>
      <c r="K1505" s="531" t="s">
        <v>55</v>
      </c>
    </row>
    <row r="1506" spans="1:11" ht="15.6">
      <c r="A1506" s="16"/>
      <c r="B1506" s="52"/>
    </row>
    <row r="1507" spans="1:11" ht="15.6">
      <c r="A1507" s="16"/>
      <c r="B1507" s="52"/>
      <c r="E1507" s="59" t="s">
        <v>2194</v>
      </c>
      <c r="F1507" s="59" t="s">
        <v>2194</v>
      </c>
    </row>
    <row r="1508" spans="1:11" ht="15.6">
      <c r="A1508" s="16"/>
      <c r="B1508" s="52"/>
      <c r="E1508" s="107" t="s">
        <v>2118</v>
      </c>
      <c r="F1508" s="107" t="s">
        <v>2119</v>
      </c>
    </row>
    <row r="1509" spans="1:11" ht="15.6">
      <c r="A1509" s="16"/>
      <c r="B1509" s="52"/>
      <c r="E1509" s="612" t="s">
        <v>2196</v>
      </c>
      <c r="F1509" s="613" t="s">
        <v>2202</v>
      </c>
    </row>
    <row r="1510" spans="1:11" ht="15.6">
      <c r="A1510" s="16"/>
      <c r="B1510" s="52"/>
      <c r="E1510" s="612" t="s">
        <v>2195</v>
      </c>
      <c r="F1510" s="613" t="s">
        <v>2199</v>
      </c>
    </row>
    <row r="1511" spans="1:11" ht="15.6">
      <c r="A1511" s="16"/>
      <c r="B1511" s="52"/>
      <c r="E1511" s="612" t="s">
        <v>2197</v>
      </c>
      <c r="F1511" s="613" t="s">
        <v>2201</v>
      </c>
    </row>
    <row r="1512" spans="1:11" ht="15.6">
      <c r="A1512" s="16"/>
      <c r="B1512" s="52"/>
      <c r="E1512" s="612" t="s">
        <v>2198</v>
      </c>
      <c r="F1512" s="613" t="s">
        <v>2200</v>
      </c>
    </row>
    <row r="1513" spans="1:11" ht="15.6">
      <c r="A1513" s="16"/>
      <c r="B1513" s="52"/>
    </row>
    <row r="1514" spans="1:11" ht="15.6">
      <c r="A1514" s="16">
        <v>43129</v>
      </c>
      <c r="B1514" s="50">
        <v>2000</v>
      </c>
      <c r="E1514" s="50" t="s">
        <v>2203</v>
      </c>
      <c r="G1514" s="50">
        <v>2416</v>
      </c>
      <c r="H1514" s="50">
        <v>2456</v>
      </c>
      <c r="I1514" s="51">
        <v>40</v>
      </c>
      <c r="J1514" s="526" t="s">
        <v>2205</v>
      </c>
      <c r="K1514" s="531" t="s">
        <v>55</v>
      </c>
    </row>
    <row r="1515" spans="1:11" ht="15.6">
      <c r="A1515" s="16">
        <v>43129</v>
      </c>
      <c r="B1515" s="52"/>
      <c r="C1515" s="51">
        <v>1000</v>
      </c>
      <c r="F1515" s="51" t="s">
        <v>2204</v>
      </c>
      <c r="G1515" s="51">
        <v>727</v>
      </c>
      <c r="H1515" s="51">
        <v>730</v>
      </c>
      <c r="I1515" s="51">
        <v>13</v>
      </c>
      <c r="J1515" s="536" t="s">
        <v>2206</v>
      </c>
      <c r="K1515" s="529" t="s">
        <v>55</v>
      </c>
    </row>
    <row r="1516" spans="1:11" ht="15.6">
      <c r="A1516" s="16">
        <v>43130</v>
      </c>
      <c r="B1516" s="52"/>
      <c r="C1516" s="50">
        <v>1000</v>
      </c>
      <c r="E1516" s="50" t="s">
        <v>2207</v>
      </c>
      <c r="G1516" s="50">
        <v>720</v>
      </c>
      <c r="H1516" s="50">
        <v>759</v>
      </c>
      <c r="I1516" s="51">
        <v>39</v>
      </c>
      <c r="J1516" s="526" t="s">
        <v>2208</v>
      </c>
      <c r="K1516" s="531" t="s">
        <v>55</v>
      </c>
    </row>
    <row r="1517" spans="1:11" ht="15.6">
      <c r="A1517" s="16">
        <v>43130</v>
      </c>
      <c r="B1517" s="52"/>
      <c r="C1517" s="50">
        <v>2000</v>
      </c>
      <c r="E1517" s="50" t="s">
        <v>2209</v>
      </c>
      <c r="G1517" s="50">
        <v>1440</v>
      </c>
      <c r="H1517" s="50">
        <v>1508</v>
      </c>
      <c r="I1517" s="51">
        <v>68</v>
      </c>
      <c r="J1517" s="526" t="s">
        <v>2210</v>
      </c>
      <c r="K1517" s="531" t="s">
        <v>2240</v>
      </c>
    </row>
    <row r="1518" spans="1:11" ht="15.6">
      <c r="A1518" s="16"/>
      <c r="B1518" s="52"/>
    </row>
    <row r="1520" spans="1:11" ht="18">
      <c r="A1520" s="52" t="s">
        <v>295</v>
      </c>
      <c r="B1520" s="52">
        <f>SUM(B1439:B1519)</f>
        <v>34000</v>
      </c>
      <c r="C1520" s="52">
        <f>SUM(C1436:C1519)</f>
        <v>89500</v>
      </c>
      <c r="D1520" s="52">
        <f>SUM(D1439:D1519)</f>
        <v>3000</v>
      </c>
      <c r="E1520" s="14">
        <f>SUM(B1520:D1520)</f>
        <v>126500</v>
      </c>
      <c r="F1520" s="647" t="s">
        <v>2328</v>
      </c>
      <c r="I1520" s="51">
        <f>SUM(I1436:I1519)</f>
        <v>3365.5</v>
      </c>
      <c r="J1520" s="110" t="s">
        <v>2217</v>
      </c>
    </row>
    <row r="1521" spans="1:11" ht="15.6">
      <c r="F1521" s="648" t="s">
        <v>2327</v>
      </c>
    </row>
    <row r="1523" spans="1:11" ht="35.4">
      <c r="E1523" s="91" t="s">
        <v>648</v>
      </c>
      <c r="F1523" s="91" t="s">
        <v>648</v>
      </c>
      <c r="G1523" s="649" t="s">
        <v>1464</v>
      </c>
      <c r="J1523" s="103" t="s">
        <v>2085</v>
      </c>
      <c r="K1523" s="644" t="s">
        <v>2087</v>
      </c>
    </row>
    <row r="1524" spans="1:11" ht="21">
      <c r="I1524" s="51">
        <v>-0.13</v>
      </c>
      <c r="J1524" s="112" t="s">
        <v>2212</v>
      </c>
      <c r="K1524" s="650" t="s">
        <v>2214</v>
      </c>
    </row>
    <row r="1525" spans="1:11" ht="17.399999999999999">
      <c r="E1525" s="110" t="s">
        <v>2211</v>
      </c>
      <c r="F1525" s="110" t="s">
        <v>2211</v>
      </c>
      <c r="J1525" s="111" t="s">
        <v>2213</v>
      </c>
    </row>
    <row r="1526" spans="1:11">
      <c r="E1526" s="107" t="s">
        <v>2118</v>
      </c>
      <c r="F1526" s="107" t="s">
        <v>2119</v>
      </c>
    </row>
    <row r="1527" spans="1:11" ht="15.6">
      <c r="E1527" s="612" t="s">
        <v>2196</v>
      </c>
      <c r="F1527" s="613" t="s">
        <v>2202</v>
      </c>
    </row>
    <row r="1528" spans="1:11" ht="15.6">
      <c r="E1528" s="612" t="s">
        <v>2195</v>
      </c>
      <c r="F1528" s="613" t="s">
        <v>2199</v>
      </c>
    </row>
    <row r="1529" spans="1:11" ht="15.6">
      <c r="E1529" s="612" t="s">
        <v>2197</v>
      </c>
      <c r="F1529" s="613" t="s">
        <v>2201</v>
      </c>
    </row>
    <row r="1530" spans="1:11" ht="15.6">
      <c r="E1530" s="612" t="s">
        <v>2198</v>
      </c>
      <c r="F1530" s="613" t="s">
        <v>2200</v>
      </c>
    </row>
    <row r="1532" spans="1:11" ht="15.6">
      <c r="A1532" s="16">
        <v>43132</v>
      </c>
      <c r="C1532" s="51">
        <v>4000</v>
      </c>
      <c r="F1532" s="51" t="s">
        <v>2215</v>
      </c>
      <c r="G1532" s="51">
        <v>2908</v>
      </c>
      <c r="H1532" s="51">
        <v>3056</v>
      </c>
      <c r="I1532" s="51">
        <v>148</v>
      </c>
      <c r="J1532" s="536" t="s">
        <v>2216</v>
      </c>
      <c r="K1532" s="529" t="s">
        <v>55</v>
      </c>
    </row>
    <row r="1533" spans="1:11">
      <c r="A1533" s="16"/>
    </row>
    <row r="1534" spans="1:11" ht="15.6">
      <c r="A1534" s="16"/>
      <c r="E1534" s="110" t="s">
        <v>2219</v>
      </c>
      <c r="F1534" s="110" t="s">
        <v>2219</v>
      </c>
    </row>
    <row r="1535" spans="1:11">
      <c r="A1535" s="16"/>
      <c r="E1535" s="107" t="s">
        <v>2118</v>
      </c>
      <c r="F1535" s="107" t="s">
        <v>2119</v>
      </c>
    </row>
    <row r="1536" spans="1:11" ht="15.6">
      <c r="A1536" s="16"/>
      <c r="E1536" s="612" t="s">
        <v>2223</v>
      </c>
      <c r="F1536" s="613" t="s">
        <v>2225</v>
      </c>
    </row>
    <row r="1537" spans="1:11" ht="15.6">
      <c r="A1537" s="16"/>
      <c r="E1537" s="612" t="s">
        <v>2221</v>
      </c>
      <c r="F1537" s="613" t="s">
        <v>2226</v>
      </c>
    </row>
    <row r="1538" spans="1:11" ht="15.6">
      <c r="A1538" s="16"/>
      <c r="E1538" s="612" t="s">
        <v>2228</v>
      </c>
      <c r="F1538" s="613" t="s">
        <v>2229</v>
      </c>
    </row>
    <row r="1539" spans="1:11" ht="15.6">
      <c r="A1539" s="16"/>
      <c r="E1539" s="612" t="s">
        <v>2224</v>
      </c>
      <c r="F1539" s="613" t="s">
        <v>2227</v>
      </c>
    </row>
    <row r="1540" spans="1:11">
      <c r="A1540" s="16"/>
    </row>
    <row r="1541" spans="1:11">
      <c r="A1541" s="16"/>
    </row>
    <row r="1542" spans="1:11" ht="15.6">
      <c r="A1542" s="16">
        <v>43132</v>
      </c>
      <c r="B1542" s="51">
        <v>2000</v>
      </c>
      <c r="F1542" s="51" t="s">
        <v>2230</v>
      </c>
      <c r="G1542" s="51">
        <v>2408</v>
      </c>
      <c r="H1542" s="51">
        <v>2488</v>
      </c>
      <c r="I1542" s="51">
        <v>80</v>
      </c>
      <c r="J1542" s="536" t="s">
        <v>2218</v>
      </c>
      <c r="K1542" s="529" t="s">
        <v>55</v>
      </c>
    </row>
    <row r="1543" spans="1:11" ht="15.6">
      <c r="A1543" s="16">
        <v>43133</v>
      </c>
      <c r="C1543" s="51">
        <v>3000</v>
      </c>
      <c r="F1543" s="51" t="s">
        <v>2232</v>
      </c>
      <c r="G1543" s="51">
        <v>2148</v>
      </c>
      <c r="H1543" s="51">
        <v>2178</v>
      </c>
      <c r="I1543" s="51">
        <v>30</v>
      </c>
      <c r="J1543" s="536" t="s">
        <v>2235</v>
      </c>
      <c r="K1543" s="529" t="s">
        <v>55</v>
      </c>
    </row>
    <row r="1544" spans="1:11" ht="15.6">
      <c r="A1544" s="16">
        <v>43136</v>
      </c>
      <c r="B1544" s="51">
        <v>2500</v>
      </c>
      <c r="F1544" s="51">
        <v>1.194</v>
      </c>
      <c r="G1544" s="52"/>
      <c r="H1544" s="51">
        <v>2985</v>
      </c>
      <c r="I1544" s="51">
        <v>25</v>
      </c>
      <c r="J1544" s="536" t="s">
        <v>2222</v>
      </c>
      <c r="K1544" s="529" t="s">
        <v>55</v>
      </c>
    </row>
    <row r="1545" spans="1:11" ht="15.6">
      <c r="A1545" s="16">
        <v>43136</v>
      </c>
      <c r="C1545" s="50">
        <v>1000</v>
      </c>
      <c r="E1545" s="50" t="s">
        <v>2233</v>
      </c>
      <c r="G1545" s="50">
        <v>720</v>
      </c>
      <c r="H1545" s="50">
        <v>730</v>
      </c>
      <c r="I1545" s="51">
        <v>10</v>
      </c>
      <c r="J1545" s="526" t="s">
        <v>2234</v>
      </c>
      <c r="K1545" s="531" t="s">
        <v>55</v>
      </c>
    </row>
    <row r="1546" spans="1:11" ht="15.6">
      <c r="A1546" s="16">
        <v>43137</v>
      </c>
      <c r="C1546" s="51">
        <v>1000</v>
      </c>
      <c r="F1546" s="51" t="s">
        <v>2236</v>
      </c>
      <c r="G1546" s="51">
        <v>716</v>
      </c>
      <c r="H1546" s="51">
        <v>754</v>
      </c>
      <c r="I1546" s="51">
        <v>38</v>
      </c>
      <c r="J1546" s="536" t="s">
        <v>2237</v>
      </c>
      <c r="K1546" s="529" t="s">
        <v>55</v>
      </c>
    </row>
    <row r="1547" spans="1:11" ht="15.6">
      <c r="A1547" s="16">
        <v>43137</v>
      </c>
      <c r="B1547" s="51">
        <v>1000</v>
      </c>
      <c r="F1547" s="51" t="s">
        <v>2238</v>
      </c>
      <c r="G1547" s="51">
        <v>1204</v>
      </c>
      <c r="H1547" s="51">
        <v>1254</v>
      </c>
      <c r="I1547" s="51">
        <v>50</v>
      </c>
      <c r="J1547" s="536" t="s">
        <v>2239</v>
      </c>
      <c r="K1547" s="529" t="s">
        <v>55</v>
      </c>
    </row>
    <row r="1548" spans="1:11" ht="15.6">
      <c r="A1548" s="16">
        <v>43137</v>
      </c>
      <c r="C1548" s="51">
        <v>4000</v>
      </c>
      <c r="F1548" s="51" t="s">
        <v>2231</v>
      </c>
      <c r="G1548" s="51">
        <v>2864</v>
      </c>
      <c r="H1548" s="51">
        <v>2944</v>
      </c>
      <c r="I1548" s="51">
        <v>80</v>
      </c>
      <c r="J1548" s="536" t="s">
        <v>2220</v>
      </c>
    </row>
    <row r="1549" spans="1:11">
      <c r="A1549" s="16"/>
    </row>
    <row r="1551" spans="1:11" ht="15.6">
      <c r="E1551" s="110" t="s">
        <v>2244</v>
      </c>
      <c r="F1551" s="110" t="s">
        <v>2244</v>
      </c>
    </row>
    <row r="1552" spans="1:11">
      <c r="E1552" s="107" t="s">
        <v>2118</v>
      </c>
      <c r="F1552" s="107" t="s">
        <v>2119</v>
      </c>
    </row>
    <row r="1553" spans="1:11" ht="15.6">
      <c r="E1553" s="612" t="s">
        <v>2252</v>
      </c>
      <c r="F1553" s="613" t="s">
        <v>2256</v>
      </c>
    </row>
    <row r="1554" spans="1:11" ht="15.6">
      <c r="E1554" s="612" t="s">
        <v>2253</v>
      </c>
      <c r="F1554" s="613" t="s">
        <v>2259</v>
      </c>
    </row>
    <row r="1555" spans="1:11" ht="15.6">
      <c r="E1555" s="612" t="s">
        <v>2254</v>
      </c>
      <c r="F1555" s="613" t="s">
        <v>2257</v>
      </c>
    </row>
    <row r="1556" spans="1:11" ht="15.6">
      <c r="E1556" s="612" t="s">
        <v>2255</v>
      </c>
      <c r="F1556" s="613" t="s">
        <v>2258</v>
      </c>
    </row>
    <row r="1558" spans="1:11" ht="15.6">
      <c r="A1558" s="16">
        <v>43139</v>
      </c>
      <c r="B1558" s="50">
        <v>1000</v>
      </c>
      <c r="E1558" s="50" t="s">
        <v>2260</v>
      </c>
      <c r="G1558" s="50">
        <v>1181</v>
      </c>
      <c r="H1558" s="50">
        <v>1194</v>
      </c>
      <c r="I1558" s="51">
        <v>13</v>
      </c>
      <c r="J1558" s="526" t="s">
        <v>2243</v>
      </c>
      <c r="K1558" s="531" t="s">
        <v>55</v>
      </c>
    </row>
    <row r="1559" spans="1:11" ht="15.6">
      <c r="A1559" s="16">
        <v>43140</v>
      </c>
      <c r="C1559" s="50">
        <v>5000</v>
      </c>
      <c r="E1559" s="50" t="s">
        <v>2246</v>
      </c>
      <c r="H1559" s="50">
        <v>3445</v>
      </c>
      <c r="I1559" s="51">
        <v>50</v>
      </c>
      <c r="J1559" s="526" t="s">
        <v>2245</v>
      </c>
      <c r="K1559" s="531" t="s">
        <v>2247</v>
      </c>
    </row>
    <row r="1560" spans="1:11" ht="15.6">
      <c r="A1560" s="16">
        <v>43143</v>
      </c>
      <c r="B1560" s="50">
        <v>3000</v>
      </c>
      <c r="E1560" s="50" t="s">
        <v>2261</v>
      </c>
      <c r="G1560" s="50">
        <v>3543</v>
      </c>
      <c r="H1560" s="50">
        <v>3657</v>
      </c>
      <c r="I1560" s="51">
        <v>114</v>
      </c>
      <c r="J1560" s="526" t="s">
        <v>2249</v>
      </c>
      <c r="K1560" s="531" t="s">
        <v>2272</v>
      </c>
    </row>
    <row r="1561" spans="1:11" ht="15.6">
      <c r="A1561" s="16">
        <v>43143</v>
      </c>
      <c r="C1561" s="50">
        <v>4000</v>
      </c>
      <c r="E1561" s="50" t="s">
        <v>2262</v>
      </c>
      <c r="G1561" s="50">
        <v>2780</v>
      </c>
      <c r="H1561" s="50">
        <v>2916</v>
      </c>
      <c r="I1561" s="51">
        <v>136</v>
      </c>
      <c r="J1561" s="526" t="s">
        <v>2249</v>
      </c>
      <c r="K1561" s="531" t="s">
        <v>2271</v>
      </c>
    </row>
    <row r="1562" spans="1:11" ht="15.6">
      <c r="A1562" s="16">
        <v>43143</v>
      </c>
      <c r="B1562" s="51">
        <v>2000</v>
      </c>
      <c r="F1562" s="51" t="s">
        <v>2263</v>
      </c>
      <c r="G1562" s="51">
        <v>2376</v>
      </c>
      <c r="H1562" s="51">
        <v>2438</v>
      </c>
      <c r="I1562" s="51">
        <v>62</v>
      </c>
      <c r="J1562" s="536" t="s">
        <v>2250</v>
      </c>
      <c r="K1562" s="529" t="s">
        <v>55</v>
      </c>
    </row>
    <row r="1563" spans="1:11" ht="15.6">
      <c r="A1563" s="16">
        <v>43145</v>
      </c>
      <c r="C1563" s="50">
        <v>2000</v>
      </c>
      <c r="E1563" s="50">
        <v>0.68400000000000005</v>
      </c>
      <c r="H1563" s="50">
        <v>1368</v>
      </c>
      <c r="I1563" s="51">
        <v>20</v>
      </c>
      <c r="J1563" s="526" t="s">
        <v>2264</v>
      </c>
      <c r="K1563" s="531" t="s">
        <v>1467</v>
      </c>
    </row>
    <row r="1564" spans="1:11" ht="15.6">
      <c r="A1564" s="16">
        <v>43145</v>
      </c>
      <c r="C1564" s="51">
        <v>3500</v>
      </c>
      <c r="F1564" s="51" t="s">
        <v>2266</v>
      </c>
      <c r="G1564" s="51">
        <v>2453.5</v>
      </c>
      <c r="H1564" s="51">
        <v>2586.5</v>
      </c>
      <c r="I1564" s="51">
        <v>133</v>
      </c>
      <c r="J1564" s="536" t="s">
        <v>2265</v>
      </c>
      <c r="K1564" s="529" t="s">
        <v>1467</v>
      </c>
    </row>
    <row r="1566" spans="1:11" ht="15.6">
      <c r="E1566" s="110" t="s">
        <v>2268</v>
      </c>
      <c r="F1566" s="110" t="s">
        <v>2268</v>
      </c>
    </row>
    <row r="1567" spans="1:11">
      <c r="E1567" s="107" t="s">
        <v>2118</v>
      </c>
      <c r="F1567" s="107" t="s">
        <v>2119</v>
      </c>
    </row>
    <row r="1568" spans="1:11" ht="15.6">
      <c r="E1568" s="612" t="s">
        <v>2277</v>
      </c>
      <c r="F1568" s="613" t="s">
        <v>2280</v>
      </c>
    </row>
    <row r="1569" spans="1:11" ht="15.6">
      <c r="E1569" s="612" t="s">
        <v>2284</v>
      </c>
      <c r="F1569" s="613" t="s">
        <v>2281</v>
      </c>
    </row>
    <row r="1570" spans="1:11" ht="15.6">
      <c r="E1570" s="612" t="s">
        <v>2278</v>
      </c>
      <c r="F1570" s="613" t="s">
        <v>2282</v>
      </c>
    </row>
    <row r="1571" spans="1:11" ht="15.6">
      <c r="E1571" s="612" t="s">
        <v>2279</v>
      </c>
      <c r="F1571" s="613" t="s">
        <v>2283</v>
      </c>
    </row>
    <row r="1573" spans="1:11" ht="15.6">
      <c r="A1573" s="16">
        <v>43146</v>
      </c>
      <c r="C1573" s="51">
        <v>1000</v>
      </c>
      <c r="F1573" s="51" t="s">
        <v>2285</v>
      </c>
      <c r="G1573" s="51">
        <v>679</v>
      </c>
      <c r="H1573" s="51">
        <v>764</v>
      </c>
      <c r="I1573" s="51">
        <v>85</v>
      </c>
      <c r="J1573" s="7" t="s">
        <v>2267</v>
      </c>
      <c r="K1573" s="529" t="s">
        <v>55</v>
      </c>
    </row>
    <row r="1574" spans="1:11" ht="15.6">
      <c r="A1574" s="16">
        <v>43145</v>
      </c>
      <c r="C1574" s="51">
        <v>2000</v>
      </c>
      <c r="F1574" s="51" t="s">
        <v>2286</v>
      </c>
      <c r="G1574" s="51">
        <v>1358</v>
      </c>
      <c r="H1574" s="51">
        <v>1728</v>
      </c>
      <c r="I1574" s="51">
        <v>370</v>
      </c>
      <c r="J1574" s="536" t="s">
        <v>2269</v>
      </c>
      <c r="K1574" s="529" t="s">
        <v>55</v>
      </c>
    </row>
    <row r="1575" spans="1:11" ht="15.6">
      <c r="A1575" s="16">
        <v>43137</v>
      </c>
      <c r="B1575" s="51">
        <v>1000</v>
      </c>
      <c r="F1575" s="51" t="s">
        <v>2287</v>
      </c>
      <c r="G1575" s="51">
        <v>1.165</v>
      </c>
      <c r="H1575" s="51">
        <v>1.214</v>
      </c>
      <c r="I1575" s="51">
        <v>49</v>
      </c>
      <c r="J1575" s="536" t="s">
        <v>2270</v>
      </c>
      <c r="K1575" s="529" t="s">
        <v>55</v>
      </c>
    </row>
    <row r="1576" spans="1:11" ht="15.6">
      <c r="A1576" s="16">
        <v>43150</v>
      </c>
      <c r="C1576" s="51">
        <v>2000</v>
      </c>
      <c r="F1576" s="69" t="s">
        <v>2288</v>
      </c>
      <c r="G1576" s="51">
        <v>1.3580000000000001</v>
      </c>
      <c r="H1576" s="51">
        <v>1388</v>
      </c>
      <c r="I1576" s="51">
        <v>30</v>
      </c>
      <c r="J1576" s="536" t="s">
        <v>2273</v>
      </c>
    </row>
    <row r="1577" spans="1:11" ht="15.6">
      <c r="A1577" s="16">
        <v>43150</v>
      </c>
      <c r="B1577" s="50">
        <v>3000</v>
      </c>
      <c r="C1577" s="52"/>
      <c r="E1577" s="50" t="s">
        <v>2289</v>
      </c>
      <c r="G1577" s="50">
        <v>3471</v>
      </c>
      <c r="H1577" s="50">
        <v>3582</v>
      </c>
      <c r="I1577" s="51">
        <v>111</v>
      </c>
      <c r="J1577" s="526" t="s">
        <v>2275</v>
      </c>
      <c r="K1577" s="531" t="s">
        <v>55</v>
      </c>
    </row>
    <row r="1578" spans="1:11" ht="15.6">
      <c r="A1578" s="16">
        <v>43150</v>
      </c>
      <c r="B1578" s="50"/>
      <c r="C1578" s="50">
        <v>5000</v>
      </c>
      <c r="E1578" s="50" t="s">
        <v>1782</v>
      </c>
      <c r="G1578" s="50">
        <v>3365</v>
      </c>
      <c r="H1578" s="50">
        <v>3520</v>
      </c>
      <c r="I1578" s="51">
        <v>155</v>
      </c>
      <c r="J1578" s="526" t="s">
        <v>2274</v>
      </c>
      <c r="K1578" s="531" t="s">
        <v>55</v>
      </c>
    </row>
    <row r="1579" spans="1:11" ht="15.6">
      <c r="A1579" s="16">
        <v>43150</v>
      </c>
      <c r="B1579" s="50"/>
      <c r="C1579" s="50">
        <v>3000</v>
      </c>
      <c r="E1579" s="50" t="s">
        <v>1782</v>
      </c>
      <c r="G1579" s="50">
        <v>2019</v>
      </c>
      <c r="H1579" s="50">
        <v>2112</v>
      </c>
      <c r="I1579" s="51">
        <v>93</v>
      </c>
      <c r="J1579" s="526" t="s">
        <v>2274</v>
      </c>
      <c r="K1579" s="531" t="s">
        <v>55</v>
      </c>
    </row>
    <row r="1580" spans="1:11" ht="15.6">
      <c r="A1580" s="16">
        <v>43150</v>
      </c>
      <c r="B1580" s="51">
        <v>6000</v>
      </c>
      <c r="F1580" s="51">
        <v>1.147</v>
      </c>
      <c r="H1580" s="51">
        <v>6882</v>
      </c>
      <c r="I1580" s="51">
        <v>60</v>
      </c>
      <c r="J1580" s="536" t="s">
        <v>2276</v>
      </c>
      <c r="K1580" s="529" t="s">
        <v>55</v>
      </c>
    </row>
    <row r="1581" spans="1:11" ht="15.6">
      <c r="A1581" s="16">
        <v>43151</v>
      </c>
      <c r="C1581" s="51">
        <v>1000</v>
      </c>
      <c r="E1581" s="51" t="s">
        <v>2295</v>
      </c>
      <c r="G1581" s="51">
        <v>679</v>
      </c>
      <c r="H1581" s="51">
        <v>714</v>
      </c>
      <c r="I1581" s="51">
        <v>35</v>
      </c>
      <c r="J1581" s="536" t="s">
        <v>2296</v>
      </c>
      <c r="K1581" s="529" t="s">
        <v>55</v>
      </c>
    </row>
    <row r="1582" spans="1:11" ht="15.6">
      <c r="A1582" s="16">
        <v>43151</v>
      </c>
      <c r="C1582" s="50">
        <v>2000</v>
      </c>
      <c r="E1582" s="50" t="s">
        <v>2290</v>
      </c>
      <c r="G1582" s="50">
        <v>1346</v>
      </c>
      <c r="H1582" s="50">
        <v>1498</v>
      </c>
      <c r="I1582" s="51">
        <v>152</v>
      </c>
      <c r="J1582" s="526" t="s">
        <v>2291</v>
      </c>
      <c r="K1582" s="531" t="s">
        <v>55</v>
      </c>
    </row>
    <row r="1583" spans="1:11" ht="15.6">
      <c r="A1583" s="16">
        <v>43151</v>
      </c>
      <c r="C1583" s="51">
        <v>1500</v>
      </c>
      <c r="E1583" s="51" t="s">
        <v>2292</v>
      </c>
      <c r="G1583" s="51">
        <v>1009.5</v>
      </c>
      <c r="H1583" s="51">
        <v>1123.5</v>
      </c>
      <c r="I1583" s="51">
        <v>114</v>
      </c>
      <c r="J1583" s="536" t="s">
        <v>2297</v>
      </c>
    </row>
    <row r="1584" spans="1:11" ht="15.6">
      <c r="A1584" s="16">
        <v>43151</v>
      </c>
      <c r="D1584" s="113">
        <v>1000</v>
      </c>
      <c r="E1584" s="113" t="s">
        <v>2293</v>
      </c>
      <c r="F1584" s="113" t="s">
        <v>2294</v>
      </c>
      <c r="G1584" s="113">
        <v>986</v>
      </c>
      <c r="H1584" s="113">
        <v>1104</v>
      </c>
      <c r="I1584" s="51">
        <v>118</v>
      </c>
      <c r="J1584" s="651" t="s">
        <v>2297</v>
      </c>
    </row>
    <row r="1585" spans="1:11" ht="15.6">
      <c r="A1585" s="16">
        <v>43152</v>
      </c>
      <c r="C1585" s="51">
        <v>1000</v>
      </c>
      <c r="D1585" s="52"/>
      <c r="E1585" s="52"/>
      <c r="F1585" s="51" t="s">
        <v>2299</v>
      </c>
      <c r="G1585" s="51">
        <v>679</v>
      </c>
      <c r="H1585" s="51">
        <v>744</v>
      </c>
      <c r="I1585" s="51">
        <v>65</v>
      </c>
      <c r="J1585" s="536" t="s">
        <v>2298</v>
      </c>
      <c r="K1585" s="529" t="s">
        <v>55</v>
      </c>
    </row>
    <row r="1586" spans="1:11" ht="15.6">
      <c r="A1586" s="16">
        <v>43152</v>
      </c>
      <c r="C1586" s="50">
        <v>1500</v>
      </c>
      <c r="D1586" s="52"/>
      <c r="E1586" s="50" t="s">
        <v>2300</v>
      </c>
      <c r="G1586" s="50">
        <v>1009.5</v>
      </c>
      <c r="H1586" s="50">
        <v>1110</v>
      </c>
      <c r="I1586" s="51">
        <v>100.5</v>
      </c>
      <c r="J1586" s="526" t="s">
        <v>2305</v>
      </c>
      <c r="K1586" s="531" t="s">
        <v>2365</v>
      </c>
    </row>
    <row r="1587" spans="1:11" ht="15.6">
      <c r="A1587" s="16">
        <v>43152</v>
      </c>
      <c r="C1587" s="51">
        <v>1000</v>
      </c>
      <c r="F1587" s="51" t="s">
        <v>2301</v>
      </c>
      <c r="G1587" s="51">
        <v>679</v>
      </c>
      <c r="H1587" s="51">
        <v>690</v>
      </c>
      <c r="I1587" s="51">
        <v>11</v>
      </c>
      <c r="J1587" s="536" t="s">
        <v>2302</v>
      </c>
    </row>
    <row r="1588" spans="1:11" ht="15.6">
      <c r="A1588" s="16">
        <v>43152</v>
      </c>
      <c r="C1588" s="51">
        <v>1500</v>
      </c>
      <c r="F1588" s="51">
        <v>0.67900000000000005</v>
      </c>
      <c r="H1588" s="51">
        <v>1018.5</v>
      </c>
      <c r="I1588" s="51">
        <v>15</v>
      </c>
      <c r="J1588" s="536" t="s">
        <v>2303</v>
      </c>
    </row>
    <row r="1589" spans="1:11" ht="15.6">
      <c r="A1589" s="16">
        <v>43152</v>
      </c>
      <c r="C1589" s="51">
        <v>1500</v>
      </c>
      <c r="F1589" s="51">
        <v>0.67900000000000005</v>
      </c>
      <c r="H1589" s="51">
        <v>1018.5</v>
      </c>
      <c r="I1589" s="51">
        <v>15</v>
      </c>
      <c r="J1589" s="536" t="s">
        <v>2304</v>
      </c>
    </row>
    <row r="1590" spans="1:11" ht="15.6">
      <c r="A1590" s="16">
        <v>43153</v>
      </c>
      <c r="B1590" s="50">
        <v>1500</v>
      </c>
      <c r="E1590" s="50" t="s">
        <v>2306</v>
      </c>
      <c r="G1590" s="50">
        <v>1770</v>
      </c>
      <c r="H1590" s="50">
        <v>1785</v>
      </c>
      <c r="I1590" s="51">
        <v>15</v>
      </c>
      <c r="J1590" s="526" t="s">
        <v>2071</v>
      </c>
      <c r="K1590" s="531" t="s">
        <v>55</v>
      </c>
    </row>
    <row r="1591" spans="1:11" ht="15.6">
      <c r="A1591" s="16">
        <v>43154</v>
      </c>
      <c r="C1591" s="50">
        <v>2000</v>
      </c>
      <c r="E1591" s="50" t="s">
        <v>2307</v>
      </c>
      <c r="G1591" s="50">
        <v>1346</v>
      </c>
      <c r="H1591" s="50">
        <v>1398</v>
      </c>
      <c r="I1591" s="51">
        <v>52</v>
      </c>
      <c r="J1591" s="116" t="s">
        <v>2308</v>
      </c>
    </row>
    <row r="1592" spans="1:11">
      <c r="J1592" s="115"/>
    </row>
    <row r="1593" spans="1:11" ht="15.6">
      <c r="E1593" s="110" t="s">
        <v>2309</v>
      </c>
      <c r="F1593" s="110" t="s">
        <v>2309</v>
      </c>
      <c r="J1593" s="115"/>
    </row>
    <row r="1594" spans="1:11">
      <c r="E1594" s="107" t="s">
        <v>2118</v>
      </c>
      <c r="F1594" s="107" t="s">
        <v>2119</v>
      </c>
      <c r="J1594" s="115"/>
    </row>
    <row r="1595" spans="1:11" ht="15.6">
      <c r="E1595" s="612" t="s">
        <v>1975</v>
      </c>
      <c r="F1595" s="613" t="s">
        <v>2315</v>
      </c>
      <c r="J1595" s="115"/>
    </row>
    <row r="1596" spans="1:11" ht="15.6">
      <c r="E1596" s="612" t="s">
        <v>2316</v>
      </c>
      <c r="F1596" s="613" t="s">
        <v>2317</v>
      </c>
      <c r="J1596" s="115"/>
    </row>
    <row r="1597" spans="1:11" ht="15.6">
      <c r="E1597" s="612" t="s">
        <v>2318</v>
      </c>
      <c r="F1597" s="613" t="s">
        <v>2319</v>
      </c>
      <c r="J1597" s="115"/>
    </row>
    <row r="1598" spans="1:11" ht="15.6">
      <c r="E1598" s="612" t="s">
        <v>2320</v>
      </c>
      <c r="F1598" s="613" t="s">
        <v>2321</v>
      </c>
      <c r="J1598" s="115"/>
    </row>
    <row r="1599" spans="1:11">
      <c r="J1599" s="114"/>
    </row>
    <row r="1600" spans="1:11" ht="15.6">
      <c r="A1600" s="16">
        <v>43157</v>
      </c>
      <c r="C1600" s="50">
        <v>5000</v>
      </c>
      <c r="E1600" s="50" t="s">
        <v>2322</v>
      </c>
      <c r="G1600" s="50">
        <v>3465</v>
      </c>
      <c r="H1600" s="50">
        <v>3470</v>
      </c>
      <c r="I1600" s="51">
        <v>50</v>
      </c>
      <c r="J1600" s="116" t="s">
        <v>2313</v>
      </c>
      <c r="K1600" s="531" t="s">
        <v>55</v>
      </c>
    </row>
    <row r="1601" spans="1:11" ht="15.6">
      <c r="A1601" s="16">
        <v>43157</v>
      </c>
      <c r="B1601" s="51">
        <v>2000</v>
      </c>
      <c r="F1601" s="51" t="s">
        <v>1943</v>
      </c>
      <c r="G1601" s="51">
        <v>2372</v>
      </c>
      <c r="H1601" s="51">
        <v>2448</v>
      </c>
      <c r="I1601" s="51">
        <v>76</v>
      </c>
      <c r="J1601" s="117" t="s">
        <v>2326</v>
      </c>
    </row>
    <row r="1602" spans="1:11" ht="15.6">
      <c r="A1602" s="16">
        <v>43157</v>
      </c>
      <c r="B1602" s="51">
        <v>2000</v>
      </c>
      <c r="F1602" s="51">
        <v>1.1850000000000001</v>
      </c>
      <c r="H1602" s="51">
        <v>2370</v>
      </c>
      <c r="I1602" s="51">
        <v>20</v>
      </c>
      <c r="J1602" s="118" t="s">
        <v>2314</v>
      </c>
    </row>
    <row r="1603" spans="1:11" ht="15.6">
      <c r="A1603" s="16">
        <v>43158</v>
      </c>
      <c r="C1603" s="51">
        <v>1000</v>
      </c>
      <c r="F1603" s="51" t="s">
        <v>2323</v>
      </c>
      <c r="G1603" s="51">
        <v>699</v>
      </c>
      <c r="H1603" s="51">
        <v>709</v>
      </c>
      <c r="I1603" s="51">
        <v>10</v>
      </c>
      <c r="J1603" s="119" t="s">
        <v>2324</v>
      </c>
    </row>
    <row r="1604" spans="1:11" ht="15.6">
      <c r="A1604" s="16">
        <v>43158</v>
      </c>
      <c r="B1604" s="51">
        <v>1000</v>
      </c>
      <c r="F1604" s="51" t="s">
        <v>2325</v>
      </c>
      <c r="G1604" s="51">
        <v>1186</v>
      </c>
      <c r="H1604" s="51">
        <v>1196</v>
      </c>
      <c r="I1604" s="51">
        <v>10</v>
      </c>
      <c r="J1604" s="117" t="s">
        <v>2324</v>
      </c>
    </row>
    <row r="1605" spans="1:11" ht="15.6">
      <c r="A1605" s="16">
        <v>43159</v>
      </c>
      <c r="C1605" s="51">
        <v>2000</v>
      </c>
      <c r="F1605" s="51" t="s">
        <v>2341</v>
      </c>
      <c r="G1605" s="51">
        <v>1398</v>
      </c>
      <c r="H1605" s="51">
        <v>1668</v>
      </c>
      <c r="I1605" s="51">
        <v>270</v>
      </c>
      <c r="J1605" s="117" t="s">
        <v>2347</v>
      </c>
    </row>
    <row r="1606" spans="1:11">
      <c r="A1606" s="16"/>
      <c r="J1606" s="114"/>
    </row>
    <row r="1607" spans="1:11" ht="18">
      <c r="A1607" s="52" t="s">
        <v>295</v>
      </c>
      <c r="B1607" s="52">
        <f>SUM(B1532:B1606)</f>
        <v>28000</v>
      </c>
      <c r="C1607" s="52">
        <f>SUM(C1531:C1606)</f>
        <v>61500</v>
      </c>
      <c r="D1607" s="52">
        <f>SUM(D1532:D1606)</f>
        <v>1000</v>
      </c>
      <c r="E1607" s="14">
        <f>SUM(B1607:D1607)</f>
        <v>90500</v>
      </c>
      <c r="F1607" s="647" t="s">
        <v>2336</v>
      </c>
      <c r="I1607" s="51">
        <f>SUM(I1532:I1606)</f>
        <v>3070.5</v>
      </c>
      <c r="J1607" s="110" t="s">
        <v>2332</v>
      </c>
    </row>
    <row r="1608" spans="1:11" ht="18">
      <c r="E1608" s="121" t="s">
        <v>2334</v>
      </c>
      <c r="F1608" s="648" t="s">
        <v>2333</v>
      </c>
      <c r="J1608" s="114"/>
    </row>
    <row r="1609" spans="1:11" ht="35.4">
      <c r="E1609" s="91" t="s">
        <v>2310</v>
      </c>
      <c r="F1609" s="91" t="s">
        <v>2310</v>
      </c>
      <c r="G1609" s="649" t="s">
        <v>1464</v>
      </c>
      <c r="I1609" s="51" t="s">
        <v>2335</v>
      </c>
      <c r="J1609" s="120" t="s">
        <v>2329</v>
      </c>
      <c r="K1609" s="302" t="s">
        <v>2330</v>
      </c>
    </row>
    <row r="1610" spans="1:11" ht="21">
      <c r="G1610" s="648" t="s">
        <v>2339</v>
      </c>
      <c r="H1610" s="652" t="s">
        <v>2337</v>
      </c>
      <c r="I1610" s="51">
        <v>-0.14000000000000001</v>
      </c>
      <c r="J1610" s="112" t="s">
        <v>2346</v>
      </c>
      <c r="K1610" s="650" t="s">
        <v>2331</v>
      </c>
    </row>
    <row r="1611" spans="1:11" ht="21">
      <c r="G1611" s="648" t="s">
        <v>2340</v>
      </c>
      <c r="H1611" s="652" t="s">
        <v>2338</v>
      </c>
      <c r="I1611" s="51">
        <v>-0.39</v>
      </c>
      <c r="J1611" s="112" t="s">
        <v>2345</v>
      </c>
      <c r="K1611" s="650" t="s">
        <v>2342</v>
      </c>
    </row>
    <row r="1612" spans="1:11" ht="21">
      <c r="E1612" s="110" t="s">
        <v>2311</v>
      </c>
      <c r="F1612" s="110" t="s">
        <v>2312</v>
      </c>
      <c r="J1612" s="112" t="s">
        <v>2343</v>
      </c>
      <c r="K1612" s="296" t="s">
        <v>2344</v>
      </c>
    </row>
    <row r="1613" spans="1:11">
      <c r="E1613" s="107" t="s">
        <v>2118</v>
      </c>
      <c r="F1613" s="107" t="s">
        <v>2119</v>
      </c>
    </row>
    <row r="1614" spans="1:11" ht="15.6">
      <c r="E1614" s="612" t="s">
        <v>1975</v>
      </c>
      <c r="F1614" s="613" t="s">
        <v>2315</v>
      </c>
    </row>
    <row r="1615" spans="1:11" ht="15.6">
      <c r="E1615" s="612" t="s">
        <v>2316</v>
      </c>
      <c r="F1615" s="613" t="s">
        <v>2317</v>
      </c>
    </row>
    <row r="1616" spans="1:11" ht="15.6">
      <c r="E1616" s="612" t="s">
        <v>2318</v>
      </c>
      <c r="F1616" s="613" t="s">
        <v>2319</v>
      </c>
    </row>
    <row r="1617" spans="1:11" ht="15.6">
      <c r="E1617" s="612" t="s">
        <v>2320</v>
      </c>
      <c r="F1617" s="613" t="s">
        <v>2321</v>
      </c>
    </row>
    <row r="1619" spans="1:11" ht="15.6">
      <c r="E1619" s="110" t="s">
        <v>2348</v>
      </c>
      <c r="F1619" s="110" t="s">
        <v>2349</v>
      </c>
    </row>
    <row r="1620" spans="1:11">
      <c r="E1620" s="107" t="s">
        <v>2118</v>
      </c>
      <c r="F1620" s="107" t="s">
        <v>2119</v>
      </c>
    </row>
    <row r="1621" spans="1:11" ht="15.6">
      <c r="E1621" s="612" t="s">
        <v>2350</v>
      </c>
      <c r="F1621" s="613" t="s">
        <v>2354</v>
      </c>
    </row>
    <row r="1622" spans="1:11" ht="15.6">
      <c r="E1622" s="612" t="s">
        <v>2351</v>
      </c>
      <c r="F1622" s="613" t="s">
        <v>2355</v>
      </c>
    </row>
    <row r="1623" spans="1:11" ht="15.6">
      <c r="E1623" s="612" t="s">
        <v>2352</v>
      </c>
      <c r="F1623" s="613" t="s">
        <v>2356</v>
      </c>
    </row>
    <row r="1624" spans="1:11" ht="15.6">
      <c r="E1624" s="612" t="s">
        <v>2353</v>
      </c>
      <c r="F1624" s="613" t="s">
        <v>2357</v>
      </c>
    </row>
    <row r="1625" spans="1:11" ht="15.6">
      <c r="E1625" s="612"/>
      <c r="F1625" s="613"/>
    </row>
    <row r="1627" spans="1:11" ht="15.6">
      <c r="A1627" s="16">
        <v>43162</v>
      </c>
      <c r="C1627" s="50">
        <v>1500</v>
      </c>
      <c r="E1627" s="50" t="s">
        <v>2366</v>
      </c>
      <c r="G1627" s="50">
        <v>1038</v>
      </c>
      <c r="H1627" s="50">
        <v>1116</v>
      </c>
      <c r="I1627" s="51">
        <v>78</v>
      </c>
      <c r="J1627" s="526" t="s">
        <v>2358</v>
      </c>
      <c r="K1627" s="531" t="s">
        <v>2364</v>
      </c>
    </row>
    <row r="1628" spans="1:11" ht="15.6">
      <c r="A1628" s="16">
        <v>43164</v>
      </c>
      <c r="C1628" s="50">
        <v>1200</v>
      </c>
      <c r="E1628" s="50" t="s">
        <v>1913</v>
      </c>
      <c r="G1628" s="50">
        <v>830.4</v>
      </c>
      <c r="H1628" s="50">
        <v>916.8</v>
      </c>
      <c r="I1628" s="51">
        <v>86.4</v>
      </c>
      <c r="J1628" s="526" t="s">
        <v>2359</v>
      </c>
      <c r="K1628" s="531" t="s">
        <v>2364</v>
      </c>
    </row>
    <row r="1629" spans="1:11" ht="15.6">
      <c r="A1629" s="16">
        <v>43164</v>
      </c>
      <c r="C1629" s="51">
        <v>1500</v>
      </c>
      <c r="E1629" s="630"/>
      <c r="F1629" s="51" t="s">
        <v>2367</v>
      </c>
      <c r="G1629" s="51">
        <v>1047</v>
      </c>
      <c r="H1629" s="51">
        <v>1116</v>
      </c>
      <c r="I1629" s="51">
        <v>69</v>
      </c>
      <c r="J1629" s="536" t="s">
        <v>2360</v>
      </c>
    </row>
    <row r="1630" spans="1:11" ht="15.6">
      <c r="A1630" s="16">
        <v>43164</v>
      </c>
      <c r="C1630" s="51">
        <v>1000</v>
      </c>
      <c r="E1630" s="630"/>
      <c r="F1630" s="51" t="s">
        <v>2367</v>
      </c>
      <c r="G1630" s="51">
        <v>698</v>
      </c>
      <c r="H1630" s="51">
        <v>744</v>
      </c>
      <c r="I1630" s="51">
        <v>46</v>
      </c>
      <c r="J1630" s="536" t="s">
        <v>2361</v>
      </c>
    </row>
    <row r="1631" spans="1:11" ht="15.6">
      <c r="A1631" s="16">
        <v>43165</v>
      </c>
      <c r="C1631" s="51">
        <v>4000</v>
      </c>
      <c r="E1631" s="630"/>
      <c r="F1631" s="51" t="s">
        <v>2368</v>
      </c>
      <c r="G1631" s="51">
        <v>2792</v>
      </c>
      <c r="H1631" s="51">
        <v>2936</v>
      </c>
      <c r="I1631" s="51">
        <v>144</v>
      </c>
      <c r="J1631" s="536" t="s">
        <v>2362</v>
      </c>
    </row>
    <row r="1632" spans="1:11" ht="15.6">
      <c r="A1632" s="16">
        <v>43165</v>
      </c>
      <c r="B1632" s="51">
        <v>2000</v>
      </c>
      <c r="E1632" s="630"/>
      <c r="F1632" s="51" t="s">
        <v>2369</v>
      </c>
      <c r="G1632" s="51">
        <v>2368</v>
      </c>
      <c r="H1632" s="51">
        <v>2428</v>
      </c>
      <c r="I1632" s="51">
        <v>60</v>
      </c>
      <c r="J1632" s="536" t="s">
        <v>2363</v>
      </c>
    </row>
    <row r="1633" spans="1:11" ht="15.6">
      <c r="E1633" s="630"/>
    </row>
    <row r="1634" spans="1:11" ht="15.6">
      <c r="E1634" s="110" t="s">
        <v>2370</v>
      </c>
      <c r="F1634" s="110" t="s">
        <v>2371</v>
      </c>
    </row>
    <row r="1635" spans="1:11">
      <c r="E1635" s="107" t="s">
        <v>2118</v>
      </c>
      <c r="F1635" s="107" t="s">
        <v>2372</v>
      </c>
    </row>
    <row r="1636" spans="1:11" ht="15.6">
      <c r="E1636" s="612" t="s">
        <v>2374</v>
      </c>
      <c r="F1636" s="613" t="s">
        <v>2378</v>
      </c>
    </row>
    <row r="1637" spans="1:11" ht="15.6">
      <c r="E1637" s="612" t="s">
        <v>2375</v>
      </c>
      <c r="F1637" s="613" t="s">
        <v>2379</v>
      </c>
    </row>
    <row r="1638" spans="1:11" ht="15.6">
      <c r="E1638" s="612" t="s">
        <v>2376</v>
      </c>
      <c r="F1638" s="613" t="s">
        <v>2380</v>
      </c>
    </row>
    <row r="1639" spans="1:11" ht="15.6">
      <c r="E1639" s="612" t="s">
        <v>2377</v>
      </c>
      <c r="F1639" s="613" t="s">
        <v>2381</v>
      </c>
    </row>
    <row r="1640" spans="1:11" ht="15.6">
      <c r="E1640" s="612"/>
      <c r="F1640" s="613"/>
    </row>
    <row r="1642" spans="1:11" ht="15.6">
      <c r="A1642" s="16">
        <v>43171</v>
      </c>
      <c r="B1642" s="50">
        <v>6000</v>
      </c>
      <c r="E1642" s="612" t="s">
        <v>2382</v>
      </c>
      <c r="G1642" s="50">
        <v>7002</v>
      </c>
      <c r="H1642" s="50">
        <v>7224</v>
      </c>
      <c r="I1642" s="51">
        <v>222</v>
      </c>
      <c r="J1642" s="526" t="s">
        <v>2373</v>
      </c>
      <c r="K1642" s="531" t="s">
        <v>55</v>
      </c>
    </row>
    <row r="1643" spans="1:11" ht="15.6">
      <c r="A1643" s="16">
        <v>43171</v>
      </c>
      <c r="B1643" s="50">
        <v>1000</v>
      </c>
      <c r="E1643" s="612" t="s">
        <v>2382</v>
      </c>
      <c r="G1643" s="50">
        <v>1167</v>
      </c>
      <c r="H1643" s="50">
        <v>1204</v>
      </c>
      <c r="I1643" s="51">
        <v>37</v>
      </c>
      <c r="J1643" s="526" t="s">
        <v>193</v>
      </c>
    </row>
    <row r="1644" spans="1:11" ht="15.6">
      <c r="A1644" s="16">
        <v>43172</v>
      </c>
      <c r="C1644" s="51">
        <v>2000</v>
      </c>
      <c r="F1644" s="51" t="s">
        <v>2383</v>
      </c>
      <c r="G1644" s="51">
        <v>1378</v>
      </c>
      <c r="H1644" s="51">
        <v>1428</v>
      </c>
      <c r="I1644" s="51">
        <v>50</v>
      </c>
      <c r="J1644" s="536" t="s">
        <v>982</v>
      </c>
    </row>
    <row r="1645" spans="1:11" ht="15.6">
      <c r="A1645" s="16">
        <v>43175</v>
      </c>
      <c r="C1645" s="51">
        <v>2000</v>
      </c>
      <c r="D1645" s="52"/>
      <c r="E1645" s="52"/>
      <c r="F1645" s="51" t="s">
        <v>1618</v>
      </c>
      <c r="G1645" s="51">
        <v>1378</v>
      </c>
      <c r="H1645" s="51">
        <v>1448</v>
      </c>
      <c r="I1645" s="51">
        <v>70</v>
      </c>
      <c r="J1645" s="536" t="s">
        <v>2384</v>
      </c>
    </row>
    <row r="1646" spans="1:11" ht="15.6">
      <c r="A1646" s="16">
        <v>43177</v>
      </c>
      <c r="C1646" s="51">
        <v>2000</v>
      </c>
      <c r="F1646" s="51" t="s">
        <v>1618</v>
      </c>
      <c r="G1646" s="51">
        <v>1378</v>
      </c>
      <c r="H1646" s="51">
        <v>1448</v>
      </c>
      <c r="I1646" s="51">
        <v>70</v>
      </c>
      <c r="J1646" s="536" t="s">
        <v>2385</v>
      </c>
    </row>
    <row r="1647" spans="1:11">
      <c r="A1647" s="16"/>
    </row>
    <row r="1648" spans="1:11" ht="15.6">
      <c r="A1648" s="16"/>
      <c r="E1648" s="110" t="s">
        <v>2386</v>
      </c>
      <c r="F1648" s="110" t="s">
        <v>2387</v>
      </c>
    </row>
    <row r="1649" spans="1:11">
      <c r="A1649" s="16"/>
      <c r="E1649" s="107" t="s">
        <v>2118</v>
      </c>
      <c r="F1649" s="107" t="s">
        <v>2372</v>
      </c>
    </row>
    <row r="1650" spans="1:11" ht="15.6">
      <c r="A1650" s="16"/>
      <c r="E1650" s="612" t="s">
        <v>2388</v>
      </c>
      <c r="F1650" s="613" t="s">
        <v>2389</v>
      </c>
    </row>
    <row r="1651" spans="1:11" ht="15.6">
      <c r="A1651" s="16"/>
      <c r="E1651" s="612" t="s">
        <v>2390</v>
      </c>
      <c r="F1651" s="613" t="s">
        <v>2391</v>
      </c>
    </row>
    <row r="1652" spans="1:11" ht="15.6">
      <c r="A1652" s="16"/>
      <c r="E1652" s="612" t="s">
        <v>2392</v>
      </c>
      <c r="F1652" s="613" t="s">
        <v>2393</v>
      </c>
    </row>
    <row r="1653" spans="1:11" ht="15.6">
      <c r="A1653" s="16"/>
      <c r="E1653" s="612" t="s">
        <v>2394</v>
      </c>
      <c r="F1653" s="613" t="s">
        <v>2395</v>
      </c>
    </row>
    <row r="1654" spans="1:11">
      <c r="A1654" s="16"/>
    </row>
    <row r="1655" spans="1:11" ht="15.6">
      <c r="A1655" s="16">
        <v>43179</v>
      </c>
      <c r="C1655" s="51">
        <v>4000</v>
      </c>
      <c r="F1655" s="51" t="s">
        <v>2396</v>
      </c>
      <c r="G1655" s="51">
        <v>2768</v>
      </c>
      <c r="H1655" s="51">
        <v>3016</v>
      </c>
      <c r="I1655" s="51">
        <v>248</v>
      </c>
      <c r="J1655" s="536" t="s">
        <v>1521</v>
      </c>
    </row>
    <row r="1656" spans="1:11" ht="15.6">
      <c r="A1656" s="16">
        <v>43181</v>
      </c>
      <c r="B1656" s="51">
        <v>2000</v>
      </c>
      <c r="F1656" s="51">
        <v>1.177</v>
      </c>
      <c r="G1656" s="51"/>
      <c r="H1656" s="51">
        <v>2354</v>
      </c>
      <c r="I1656" s="51">
        <v>20</v>
      </c>
      <c r="J1656" s="536" t="s">
        <v>2397</v>
      </c>
    </row>
    <row r="1657" spans="1:11" ht="15.6">
      <c r="A1657" s="16">
        <v>43181</v>
      </c>
      <c r="C1657" s="50">
        <v>6000</v>
      </c>
      <c r="E1657" s="50" t="s">
        <v>2398</v>
      </c>
      <c r="G1657" s="50">
        <v>4110</v>
      </c>
      <c r="H1657" s="50">
        <v>4158</v>
      </c>
      <c r="I1657" s="51">
        <v>48</v>
      </c>
      <c r="J1657" s="526" t="s">
        <v>2399</v>
      </c>
      <c r="K1657" s="531" t="s">
        <v>55</v>
      </c>
    </row>
    <row r="1658" spans="1:11" ht="15.6">
      <c r="A1658" s="16">
        <v>43182</v>
      </c>
      <c r="C1658" s="51">
        <v>5000</v>
      </c>
      <c r="F1658" s="51" t="s">
        <v>2401</v>
      </c>
      <c r="G1658" s="51">
        <v>3460</v>
      </c>
      <c r="H1658" s="51">
        <v>3495</v>
      </c>
      <c r="I1658" s="51">
        <v>35</v>
      </c>
      <c r="J1658" s="536" t="s">
        <v>2400</v>
      </c>
    </row>
    <row r="1659" spans="1:11">
      <c r="A1659" s="16"/>
    </row>
    <row r="1660" spans="1:11">
      <c r="A1660" s="16"/>
    </row>
    <row r="1661" spans="1:11" ht="15.6">
      <c r="A1661" s="16"/>
      <c r="E1661" s="110" t="s">
        <v>2402</v>
      </c>
      <c r="F1661" s="110" t="s">
        <v>2403</v>
      </c>
    </row>
    <row r="1662" spans="1:11">
      <c r="A1662" s="16"/>
      <c r="E1662" s="107" t="s">
        <v>2118</v>
      </c>
      <c r="F1662" s="107" t="s">
        <v>2372</v>
      </c>
    </row>
    <row r="1663" spans="1:11" ht="15.6">
      <c r="A1663" s="16"/>
      <c r="E1663" s="612" t="s">
        <v>2427</v>
      </c>
      <c r="F1663" s="613" t="s">
        <v>2419</v>
      </c>
    </row>
    <row r="1664" spans="1:11" ht="15.6">
      <c r="A1664" s="16"/>
      <c r="E1664" s="612" t="s">
        <v>2404</v>
      </c>
      <c r="F1664" s="613" t="s">
        <v>2407</v>
      </c>
    </row>
    <row r="1665" spans="1:10" ht="15.6">
      <c r="A1665" s="16"/>
      <c r="E1665" s="612" t="s">
        <v>2405</v>
      </c>
      <c r="F1665" s="613" t="s">
        <v>2408</v>
      </c>
    </row>
    <row r="1666" spans="1:10" ht="15.6">
      <c r="A1666" s="16"/>
      <c r="E1666" s="612" t="s">
        <v>2406</v>
      </c>
      <c r="F1666" s="613" t="s">
        <v>2409</v>
      </c>
    </row>
    <row r="1667" spans="1:10">
      <c r="A1667" s="16"/>
    </row>
    <row r="1668" spans="1:10" ht="15.6">
      <c r="A1668" s="16">
        <v>43185</v>
      </c>
      <c r="C1668" s="51">
        <v>3000</v>
      </c>
      <c r="F1668" s="51" t="s">
        <v>2422</v>
      </c>
      <c r="G1668" s="51">
        <v>2139</v>
      </c>
      <c r="H1668" s="51">
        <v>2190</v>
      </c>
      <c r="I1668" s="51">
        <v>51</v>
      </c>
      <c r="J1668" s="536" t="s">
        <v>2410</v>
      </c>
    </row>
    <row r="1669" spans="1:10" ht="15.6">
      <c r="A1669" s="16">
        <v>43185</v>
      </c>
      <c r="C1669" s="50">
        <v>1000</v>
      </c>
      <c r="E1669" s="50" t="s">
        <v>2412</v>
      </c>
      <c r="G1669" s="50">
        <v>707</v>
      </c>
      <c r="H1669" s="50">
        <v>717</v>
      </c>
      <c r="I1669" s="51">
        <v>10</v>
      </c>
      <c r="J1669" s="526" t="s">
        <v>2411</v>
      </c>
    </row>
    <row r="1670" spans="1:10" ht="15.6">
      <c r="A1670" s="16">
        <v>43186</v>
      </c>
      <c r="C1670" s="51">
        <v>1000</v>
      </c>
      <c r="F1670" s="51" t="s">
        <v>2413</v>
      </c>
      <c r="G1670" s="51">
        <v>713</v>
      </c>
      <c r="H1670" s="51">
        <v>799</v>
      </c>
      <c r="I1670" s="51">
        <v>86</v>
      </c>
      <c r="J1670" s="536" t="s">
        <v>2414</v>
      </c>
    </row>
    <row r="1671" spans="1:10" ht="15.6">
      <c r="A1671" s="16">
        <v>43186</v>
      </c>
      <c r="C1671" s="51">
        <v>1000</v>
      </c>
      <c r="F1671" s="51" t="s">
        <v>2415</v>
      </c>
      <c r="G1671" s="51">
        <v>713</v>
      </c>
      <c r="H1671" s="51">
        <v>753</v>
      </c>
      <c r="I1671" s="51">
        <v>40</v>
      </c>
      <c r="J1671" s="536" t="s">
        <v>2416</v>
      </c>
    </row>
    <row r="1672" spans="1:10" ht="15.6">
      <c r="A1672" s="16">
        <v>43186</v>
      </c>
      <c r="C1672" s="51">
        <v>1000</v>
      </c>
      <c r="F1672" s="51" t="s">
        <v>2072</v>
      </c>
      <c r="G1672" s="51">
        <v>713</v>
      </c>
      <c r="H1672" s="51">
        <v>779</v>
      </c>
      <c r="I1672" s="51">
        <v>66</v>
      </c>
      <c r="J1672" s="536" t="s">
        <v>2417</v>
      </c>
    </row>
    <row r="1673" spans="1:10" ht="15.6">
      <c r="A1673" s="16">
        <v>43187</v>
      </c>
      <c r="C1673" s="51">
        <v>2000</v>
      </c>
      <c r="F1673" s="51" t="s">
        <v>2110</v>
      </c>
      <c r="G1673" s="51">
        <v>1426</v>
      </c>
      <c r="H1673" s="51">
        <v>1458</v>
      </c>
      <c r="I1673" s="51">
        <v>32</v>
      </c>
      <c r="J1673" s="536" t="s">
        <v>2418</v>
      </c>
    </row>
    <row r="1674" spans="1:10" ht="15.6">
      <c r="A1674" s="16">
        <v>43187</v>
      </c>
      <c r="B1674" s="51">
        <v>2000</v>
      </c>
      <c r="F1674" s="51" t="s">
        <v>2420</v>
      </c>
      <c r="G1674" s="51">
        <v>2424</v>
      </c>
      <c r="H1674" s="51">
        <v>2478</v>
      </c>
      <c r="I1674" s="51">
        <v>54</v>
      </c>
      <c r="J1674" s="536" t="s">
        <v>2421</v>
      </c>
    </row>
    <row r="1675" spans="1:10" ht="15.6">
      <c r="A1675" s="16">
        <v>43187</v>
      </c>
      <c r="C1675" s="50">
        <v>1000</v>
      </c>
      <c r="E1675" s="50" t="s">
        <v>2423</v>
      </c>
      <c r="F1675" s="52"/>
      <c r="G1675" s="50">
        <v>707</v>
      </c>
      <c r="H1675" s="50">
        <v>744</v>
      </c>
      <c r="I1675" s="51">
        <v>37</v>
      </c>
      <c r="J1675" s="526" t="s">
        <v>2424</v>
      </c>
    </row>
    <row r="1676" spans="1:10" ht="15.6">
      <c r="A1676" s="16">
        <v>43187</v>
      </c>
      <c r="B1676" s="50">
        <v>1000</v>
      </c>
      <c r="E1676" s="50" t="s">
        <v>2425</v>
      </c>
      <c r="G1676" s="50">
        <v>1194</v>
      </c>
      <c r="H1676" s="50">
        <v>1239</v>
      </c>
      <c r="I1676" s="51">
        <v>45</v>
      </c>
      <c r="J1676" s="526" t="s">
        <v>2426</v>
      </c>
    </row>
    <row r="1677" spans="1:10" ht="15.6">
      <c r="A1677" s="16"/>
      <c r="C1677" s="52"/>
    </row>
    <row r="1678" spans="1:10">
      <c r="A1678" s="16"/>
    </row>
    <row r="1681" spans="1:11" ht="18">
      <c r="A1681" s="14" t="s">
        <v>1041</v>
      </c>
      <c r="B1681" s="52">
        <f>SUM(B1632:B1680)</f>
        <v>14000</v>
      </c>
      <c r="C1681" s="52">
        <f>SUM(C1627:C1680)</f>
        <v>40200</v>
      </c>
      <c r="E1681" s="14">
        <f>SUM(B1681:D1681)</f>
        <v>54200</v>
      </c>
      <c r="I1681" s="51">
        <f>SUM(I1627:I1680)</f>
        <v>1704.4</v>
      </c>
    </row>
    <row r="1683" spans="1:11" ht="35.4">
      <c r="E1683" s="91" t="s">
        <v>2428</v>
      </c>
      <c r="F1683" s="91" t="s">
        <v>2428</v>
      </c>
      <c r="G1683" s="649" t="s">
        <v>1464</v>
      </c>
      <c r="I1683" s="51" t="s">
        <v>2335</v>
      </c>
      <c r="J1683" s="120" t="s">
        <v>2329</v>
      </c>
      <c r="K1683" s="302" t="s">
        <v>2330</v>
      </c>
    </row>
    <row r="1684" spans="1:11" ht="21">
      <c r="G1684" s="122" t="s">
        <v>2432</v>
      </c>
      <c r="H1684" s="652" t="s">
        <v>2337</v>
      </c>
      <c r="I1684" s="51">
        <v>-0.14000000000000001</v>
      </c>
      <c r="J1684" s="112" t="s">
        <v>2346</v>
      </c>
      <c r="K1684" s="650" t="s">
        <v>2331</v>
      </c>
    </row>
    <row r="1685" spans="1:11" ht="21">
      <c r="G1685" s="122" t="s">
        <v>2433</v>
      </c>
      <c r="H1685" s="652" t="s">
        <v>2338</v>
      </c>
      <c r="I1685" s="51">
        <v>-0.39</v>
      </c>
      <c r="J1685" s="112" t="s">
        <v>2345</v>
      </c>
      <c r="K1685" s="650" t="s">
        <v>2342</v>
      </c>
    </row>
    <row r="1686" spans="1:11" ht="21">
      <c r="G1686" s="122" t="s">
        <v>2434</v>
      </c>
      <c r="H1686" s="648" t="s">
        <v>2431</v>
      </c>
      <c r="I1686" s="51">
        <v>-0.75</v>
      </c>
      <c r="J1686" s="112" t="s">
        <v>2429</v>
      </c>
      <c r="K1686" s="650" t="s">
        <v>2430</v>
      </c>
    </row>
    <row r="1687" spans="1:11" ht="21">
      <c r="H1687" s="648" t="s">
        <v>2436</v>
      </c>
      <c r="J1687" s="112" t="s">
        <v>2435</v>
      </c>
    </row>
    <row r="1688" spans="1:11" ht="15.6">
      <c r="E1688" s="110" t="s">
        <v>2437</v>
      </c>
      <c r="F1688" s="110" t="s">
        <v>2437</v>
      </c>
    </row>
    <row r="1689" spans="1:11">
      <c r="E1689" s="107" t="s">
        <v>2118</v>
      </c>
      <c r="F1689" s="107" t="s">
        <v>2372</v>
      </c>
    </row>
    <row r="1690" spans="1:11" ht="15.6">
      <c r="E1690" s="612" t="s">
        <v>2441</v>
      </c>
      <c r="F1690" s="613" t="s">
        <v>2442</v>
      </c>
    </row>
    <row r="1691" spans="1:11" ht="15.6">
      <c r="E1691" s="612" t="s">
        <v>2443</v>
      </c>
      <c r="F1691" s="613" t="s">
        <v>2444</v>
      </c>
    </row>
    <row r="1692" spans="1:11" ht="15.6">
      <c r="E1692" s="612" t="s">
        <v>2445</v>
      </c>
      <c r="F1692" s="613" t="s">
        <v>2446</v>
      </c>
    </row>
    <row r="1693" spans="1:11" ht="15.6">
      <c r="E1693" s="612" t="s">
        <v>2447</v>
      </c>
      <c r="F1693" s="613" t="s">
        <v>2448</v>
      </c>
    </row>
    <row r="1695" spans="1:11" ht="15.6">
      <c r="A1695" s="16">
        <v>43192</v>
      </c>
      <c r="C1695" s="50">
        <v>1000</v>
      </c>
      <c r="E1695" s="50" t="s">
        <v>2450</v>
      </c>
      <c r="G1695" s="50">
        <v>713</v>
      </c>
      <c r="H1695" s="50">
        <v>769</v>
      </c>
      <c r="I1695" s="51">
        <v>56</v>
      </c>
      <c r="J1695" s="526" t="s">
        <v>2438</v>
      </c>
    </row>
    <row r="1696" spans="1:11" ht="15.6">
      <c r="A1696" s="16">
        <v>43192</v>
      </c>
      <c r="C1696" s="51">
        <v>1000</v>
      </c>
      <c r="F1696" s="51" t="s">
        <v>2451</v>
      </c>
      <c r="G1696" s="51">
        <v>720</v>
      </c>
      <c r="H1696" s="51">
        <v>739</v>
      </c>
      <c r="I1696" s="51">
        <v>19</v>
      </c>
      <c r="J1696" s="536" t="s">
        <v>2440</v>
      </c>
    </row>
    <row r="1697" spans="1:11" ht="15.6">
      <c r="A1697" s="16">
        <v>43193</v>
      </c>
      <c r="C1697" s="51">
        <v>1000</v>
      </c>
      <c r="F1697" s="51" t="s">
        <v>2452</v>
      </c>
      <c r="G1697" s="51">
        <v>720</v>
      </c>
      <c r="H1697" s="51">
        <v>789</v>
      </c>
      <c r="I1697" s="51">
        <v>69</v>
      </c>
      <c r="J1697" s="536" t="s">
        <v>2449</v>
      </c>
    </row>
    <row r="1698" spans="1:11" ht="15.6">
      <c r="A1698" s="16">
        <v>43194</v>
      </c>
      <c r="C1698" s="50">
        <v>5000</v>
      </c>
      <c r="E1698" s="50" t="s">
        <v>2139</v>
      </c>
      <c r="G1698" s="50">
        <v>3565</v>
      </c>
      <c r="H1698" s="50">
        <v>3745</v>
      </c>
      <c r="I1698" s="51">
        <v>180</v>
      </c>
      <c r="J1698" s="526" t="s">
        <v>2454</v>
      </c>
      <c r="K1698" s="531" t="s">
        <v>55</v>
      </c>
    </row>
    <row r="1699" spans="1:11" ht="15.6">
      <c r="A1699" s="16">
        <v>43194</v>
      </c>
      <c r="B1699" s="50">
        <v>6000</v>
      </c>
      <c r="E1699" s="50" t="s">
        <v>2453</v>
      </c>
      <c r="G1699" s="50">
        <v>7200</v>
      </c>
      <c r="H1699" s="50">
        <v>7434</v>
      </c>
      <c r="I1699" s="51">
        <v>234</v>
      </c>
      <c r="J1699" s="526" t="s">
        <v>2454</v>
      </c>
      <c r="K1699" s="531" t="s">
        <v>55</v>
      </c>
    </row>
    <row r="1700" spans="1:11" ht="15.6">
      <c r="A1700" s="16">
        <v>43194</v>
      </c>
      <c r="C1700" s="51">
        <v>4000</v>
      </c>
      <c r="F1700" s="51" t="s">
        <v>2207</v>
      </c>
      <c r="G1700" s="51">
        <v>2880</v>
      </c>
      <c r="H1700" s="51">
        <v>3036</v>
      </c>
      <c r="I1700" s="51">
        <v>156</v>
      </c>
      <c r="J1700" s="536" t="s">
        <v>2455</v>
      </c>
    </row>
    <row r="1701" spans="1:11" ht="15.6">
      <c r="A1701" s="16">
        <v>43195</v>
      </c>
      <c r="C1701" s="51">
        <v>1000</v>
      </c>
      <c r="F1701" s="51" t="s">
        <v>2456</v>
      </c>
      <c r="G1701" s="51">
        <v>720</v>
      </c>
      <c r="H1701" s="51">
        <v>749</v>
      </c>
      <c r="I1701" s="51">
        <v>29</v>
      </c>
      <c r="J1701" s="536" t="s">
        <v>2457</v>
      </c>
    </row>
    <row r="1702" spans="1:11" ht="15.6">
      <c r="A1702" s="16">
        <v>43195</v>
      </c>
      <c r="B1702" s="51">
        <v>2000</v>
      </c>
      <c r="F1702" s="51" t="s">
        <v>2458</v>
      </c>
      <c r="G1702" s="51">
        <v>2416</v>
      </c>
      <c r="H1702" s="51">
        <v>2478</v>
      </c>
      <c r="I1702" s="51">
        <v>62</v>
      </c>
      <c r="J1702" s="536" t="s">
        <v>982</v>
      </c>
    </row>
    <row r="1703" spans="1:11" ht="15.6">
      <c r="A1703" s="16">
        <v>43196</v>
      </c>
      <c r="C1703" s="51">
        <v>1000</v>
      </c>
      <c r="F1703" s="51" t="s">
        <v>2459</v>
      </c>
      <c r="G1703" s="51">
        <v>720</v>
      </c>
      <c r="H1703" s="51">
        <v>730</v>
      </c>
      <c r="I1703" s="51">
        <v>10</v>
      </c>
      <c r="J1703" s="536" t="s">
        <v>2460</v>
      </c>
    </row>
    <row r="1705" spans="1:11" ht="15.6">
      <c r="E1705" s="110" t="s">
        <v>2461</v>
      </c>
      <c r="F1705" s="110" t="s">
        <v>2461</v>
      </c>
    </row>
    <row r="1706" spans="1:11">
      <c r="E1706" s="107" t="s">
        <v>2118</v>
      </c>
      <c r="F1706" s="107" t="s">
        <v>2372</v>
      </c>
    </row>
    <row r="1707" spans="1:11" ht="15.6">
      <c r="E1707" s="612" t="s">
        <v>2463</v>
      </c>
      <c r="F1707" s="613" t="s">
        <v>2467</v>
      </c>
    </row>
    <row r="1708" spans="1:11" ht="15.6">
      <c r="E1708" s="612" t="s">
        <v>2464</v>
      </c>
      <c r="F1708" s="613" t="s">
        <v>2468</v>
      </c>
    </row>
    <row r="1709" spans="1:11" ht="15.6">
      <c r="E1709" s="612" t="s">
        <v>2465</v>
      </c>
      <c r="F1709" s="613" t="s">
        <v>2469</v>
      </c>
    </row>
    <row r="1710" spans="1:11" ht="15.6">
      <c r="E1710" s="612" t="s">
        <v>2466</v>
      </c>
      <c r="F1710" s="613" t="s">
        <v>2470</v>
      </c>
    </row>
    <row r="1712" spans="1:11" ht="15.6">
      <c r="A1712" s="16">
        <v>43202</v>
      </c>
      <c r="B1712" s="51">
        <v>2000</v>
      </c>
      <c r="F1712" s="51" t="s">
        <v>2473</v>
      </c>
      <c r="G1712" s="51">
        <v>2416</v>
      </c>
      <c r="H1712" s="51">
        <v>2498</v>
      </c>
      <c r="I1712" s="51">
        <v>82</v>
      </c>
      <c r="J1712" s="536" t="s">
        <v>1245</v>
      </c>
    </row>
    <row r="1713" spans="1:11" ht="15.6">
      <c r="A1713" s="16">
        <v>43203</v>
      </c>
      <c r="C1713" s="51">
        <v>2000</v>
      </c>
      <c r="F1713" s="51" t="s">
        <v>2472</v>
      </c>
      <c r="G1713" s="51">
        <v>1470</v>
      </c>
      <c r="H1713" s="51">
        <v>1760</v>
      </c>
      <c r="I1713" s="51">
        <v>290</v>
      </c>
      <c r="J1713" s="536" t="s">
        <v>2462</v>
      </c>
    </row>
    <row r="1714" spans="1:11" ht="15.6">
      <c r="A1714" s="16">
        <v>43206</v>
      </c>
      <c r="C1714" s="50">
        <v>1000</v>
      </c>
      <c r="E1714" s="50">
        <v>0.72899999999999998</v>
      </c>
      <c r="H1714" s="50">
        <v>729</v>
      </c>
      <c r="I1714" s="51">
        <v>10</v>
      </c>
      <c r="J1714" s="526" t="s">
        <v>2471</v>
      </c>
    </row>
    <row r="1715" spans="1:11" ht="15.6">
      <c r="A1715" s="16">
        <v>43208</v>
      </c>
      <c r="C1715" s="50">
        <v>2000</v>
      </c>
      <c r="E1715" s="50" t="s">
        <v>2474</v>
      </c>
      <c r="G1715" s="50">
        <v>1458</v>
      </c>
      <c r="H1715" s="50">
        <v>1538</v>
      </c>
      <c r="I1715" s="51">
        <v>80</v>
      </c>
      <c r="J1715" s="526" t="s">
        <v>2475</v>
      </c>
      <c r="K1715" s="531" t="s">
        <v>2478</v>
      </c>
    </row>
    <row r="1716" spans="1:11" ht="15.6">
      <c r="A1716" s="16">
        <v>43209</v>
      </c>
      <c r="C1716" s="50">
        <v>5000</v>
      </c>
      <c r="D1716" s="52"/>
      <c r="E1716" s="50">
        <v>1.2070000000000001</v>
      </c>
      <c r="H1716" s="50">
        <v>6035</v>
      </c>
      <c r="I1716" s="51">
        <v>50</v>
      </c>
      <c r="J1716" s="526" t="s">
        <v>2476</v>
      </c>
      <c r="K1716" s="531" t="s">
        <v>2477</v>
      </c>
    </row>
    <row r="1717" spans="1:11" ht="15.6">
      <c r="A1717" s="16">
        <v>43209</v>
      </c>
      <c r="C1717" s="52"/>
      <c r="D1717" s="50">
        <v>1500</v>
      </c>
      <c r="E1717" s="50">
        <v>1.4279999999999999</v>
      </c>
      <c r="H1717" s="50">
        <v>2142</v>
      </c>
      <c r="I1717" s="51">
        <v>15</v>
      </c>
      <c r="J1717" s="526" t="s">
        <v>2476</v>
      </c>
      <c r="K1717" s="531" t="s">
        <v>2477</v>
      </c>
    </row>
    <row r="1718" spans="1:11" ht="15.6">
      <c r="A1718" s="16">
        <v>43209</v>
      </c>
      <c r="C1718" s="50">
        <v>3000</v>
      </c>
      <c r="E1718" s="50" t="s">
        <v>2474</v>
      </c>
      <c r="G1718" s="50">
        <v>2187</v>
      </c>
      <c r="H1718" s="50">
        <v>2307</v>
      </c>
      <c r="I1718" s="51">
        <v>120</v>
      </c>
      <c r="J1718" s="526" t="s">
        <v>2475</v>
      </c>
      <c r="K1718" s="531" t="s">
        <v>2478</v>
      </c>
    </row>
    <row r="1720" spans="1:11" ht="15.6">
      <c r="E1720" s="110" t="s">
        <v>2480</v>
      </c>
      <c r="F1720" s="110" t="s">
        <v>2480</v>
      </c>
    </row>
    <row r="1721" spans="1:11">
      <c r="E1721" s="107" t="s">
        <v>2118</v>
      </c>
      <c r="F1721" s="107" t="s">
        <v>2372</v>
      </c>
    </row>
    <row r="1722" spans="1:11" ht="15.6">
      <c r="E1722" s="612" t="s">
        <v>2482</v>
      </c>
      <c r="F1722" s="613" t="s">
        <v>2486</v>
      </c>
    </row>
    <row r="1723" spans="1:11" ht="15.6">
      <c r="E1723" s="612" t="s">
        <v>2483</v>
      </c>
      <c r="F1723" s="613" t="s">
        <v>2487</v>
      </c>
    </row>
    <row r="1724" spans="1:11" ht="15.6">
      <c r="E1724" s="612" t="s">
        <v>2484</v>
      </c>
      <c r="F1724" s="613" t="s">
        <v>2488</v>
      </c>
    </row>
    <row r="1725" spans="1:11" ht="15.6">
      <c r="E1725" s="612" t="s">
        <v>2485</v>
      </c>
      <c r="F1725" s="613" t="s">
        <v>2489</v>
      </c>
    </row>
    <row r="1727" spans="1:11" ht="15.6">
      <c r="A1727" s="16">
        <v>43210</v>
      </c>
      <c r="C1727" s="51">
        <v>3500</v>
      </c>
      <c r="F1727" s="613" t="s">
        <v>2491</v>
      </c>
      <c r="G1727" s="51">
        <v>2639</v>
      </c>
      <c r="H1727" s="51">
        <v>2691.5</v>
      </c>
      <c r="I1727" s="51">
        <v>52.5</v>
      </c>
      <c r="J1727" s="536" t="s">
        <v>2479</v>
      </c>
    </row>
    <row r="1728" spans="1:11" ht="15.6">
      <c r="A1728" s="16">
        <v>43213</v>
      </c>
      <c r="C1728" s="50">
        <v>1000</v>
      </c>
      <c r="E1728" s="50" t="s">
        <v>2490</v>
      </c>
      <c r="G1728" s="50">
        <v>748</v>
      </c>
      <c r="H1728" s="50">
        <v>774</v>
      </c>
      <c r="I1728" s="51">
        <v>26</v>
      </c>
      <c r="J1728" s="526" t="s">
        <v>2481</v>
      </c>
    </row>
    <row r="1729" spans="1:10" ht="15.6">
      <c r="A1729" s="16">
        <v>43216</v>
      </c>
      <c r="B1729" s="51">
        <v>2000</v>
      </c>
      <c r="F1729" s="51" t="s">
        <v>2502</v>
      </c>
      <c r="G1729" s="51">
        <v>2478</v>
      </c>
      <c r="H1729" s="51">
        <v>2538</v>
      </c>
      <c r="I1729" s="51">
        <v>60</v>
      </c>
      <c r="J1729" s="536" t="s">
        <v>2492</v>
      </c>
    </row>
    <row r="1730" spans="1:10" ht="15.6">
      <c r="A1730" s="16">
        <v>43216</v>
      </c>
      <c r="C1730" s="51">
        <v>2000</v>
      </c>
      <c r="F1730" s="51" t="s">
        <v>2503</v>
      </c>
      <c r="G1730" s="51">
        <v>1508</v>
      </c>
      <c r="H1730" s="51">
        <v>1598</v>
      </c>
      <c r="I1730" s="51">
        <v>90</v>
      </c>
      <c r="J1730" s="536" t="s">
        <v>2493</v>
      </c>
    </row>
    <row r="1731" spans="1:10" ht="15.6">
      <c r="A1731" s="16">
        <v>43216</v>
      </c>
      <c r="C1731" s="51">
        <v>2000</v>
      </c>
      <c r="F1731" s="51" t="s">
        <v>2504</v>
      </c>
      <c r="G1731" s="51">
        <v>1508</v>
      </c>
      <c r="H1731" s="51">
        <v>1538</v>
      </c>
      <c r="I1731" s="51">
        <v>30</v>
      </c>
      <c r="J1731" s="536" t="s">
        <v>2494</v>
      </c>
    </row>
    <row r="1732" spans="1:10">
      <c r="A1732" s="16"/>
    </row>
    <row r="1733" spans="1:10" ht="15.6">
      <c r="A1733" s="16"/>
      <c r="E1733" s="110" t="s">
        <v>2501</v>
      </c>
      <c r="F1733" s="110" t="s">
        <v>2501</v>
      </c>
    </row>
    <row r="1734" spans="1:10">
      <c r="A1734" s="16"/>
      <c r="E1734" s="107" t="s">
        <v>2118</v>
      </c>
      <c r="F1734" s="107" t="s">
        <v>2372</v>
      </c>
    </row>
    <row r="1735" spans="1:10" ht="15.6">
      <c r="A1735" s="16"/>
      <c r="E1735" s="612" t="s">
        <v>2482</v>
      </c>
      <c r="F1735" s="613" t="s">
        <v>2486</v>
      </c>
    </row>
    <row r="1736" spans="1:10" ht="15.6">
      <c r="A1736" s="16"/>
      <c r="E1736" s="612" t="s">
        <v>2483</v>
      </c>
      <c r="F1736" s="613" t="s">
        <v>2487</v>
      </c>
    </row>
    <row r="1737" spans="1:10" ht="15.6">
      <c r="A1737" s="16"/>
      <c r="E1737" s="612" t="s">
        <v>2484</v>
      </c>
      <c r="F1737" s="613" t="s">
        <v>2488</v>
      </c>
    </row>
    <row r="1738" spans="1:10" ht="15.6">
      <c r="A1738" s="16"/>
      <c r="E1738" s="612" t="s">
        <v>2485</v>
      </c>
      <c r="F1738" s="613" t="s">
        <v>2489</v>
      </c>
    </row>
    <row r="1739" spans="1:10">
      <c r="A1739" s="16"/>
    </row>
    <row r="1740" spans="1:10">
      <c r="A1740" s="16"/>
    </row>
    <row r="1741" spans="1:10" ht="15.6">
      <c r="A1741" s="16">
        <v>43216</v>
      </c>
      <c r="C1741" s="51">
        <v>1500</v>
      </c>
      <c r="F1741" s="51" t="s">
        <v>2491</v>
      </c>
      <c r="G1741" s="51">
        <v>1131</v>
      </c>
      <c r="H1741" s="51">
        <v>1153.5</v>
      </c>
      <c r="I1741" s="51">
        <v>24.5</v>
      </c>
      <c r="J1741" s="536" t="s">
        <v>2495</v>
      </c>
    </row>
    <row r="1742" spans="1:10" ht="15.6">
      <c r="A1742" s="16">
        <v>43216</v>
      </c>
      <c r="C1742" s="51">
        <v>1000</v>
      </c>
      <c r="F1742" s="51" t="s">
        <v>2576</v>
      </c>
      <c r="G1742" s="51">
        <v>754</v>
      </c>
      <c r="H1742" s="51">
        <v>819</v>
      </c>
      <c r="I1742" s="51">
        <v>65</v>
      </c>
      <c r="J1742" s="536" t="s">
        <v>2496</v>
      </c>
    </row>
    <row r="1743" spans="1:10" ht="15.6">
      <c r="A1743" s="16">
        <v>43216</v>
      </c>
      <c r="C1743" s="51">
        <v>1000</v>
      </c>
      <c r="F1743" s="51" t="s">
        <v>2528</v>
      </c>
      <c r="G1743" s="51">
        <v>754</v>
      </c>
      <c r="H1743" s="51">
        <v>799</v>
      </c>
      <c r="I1743" s="51">
        <v>45</v>
      </c>
      <c r="J1743" s="536" t="s">
        <v>2497</v>
      </c>
    </row>
    <row r="1744" spans="1:10" ht="15.6">
      <c r="A1744" s="16">
        <v>43216</v>
      </c>
      <c r="C1744" s="51">
        <v>1000</v>
      </c>
      <c r="F1744" s="51" t="s">
        <v>2528</v>
      </c>
      <c r="G1744" s="51">
        <v>754</v>
      </c>
      <c r="H1744" s="51">
        <v>799</v>
      </c>
      <c r="I1744" s="51">
        <v>45</v>
      </c>
      <c r="J1744" s="536" t="s">
        <v>2498</v>
      </c>
    </row>
    <row r="1745" spans="1:11" ht="15.6">
      <c r="A1745" s="16">
        <v>43216</v>
      </c>
      <c r="C1745" s="51">
        <v>1000</v>
      </c>
      <c r="F1745" s="51" t="s">
        <v>2528</v>
      </c>
      <c r="G1745" s="51">
        <v>754</v>
      </c>
      <c r="H1745" s="51">
        <v>799</v>
      </c>
      <c r="I1745" s="51">
        <v>45</v>
      </c>
      <c r="J1745" s="536" t="s">
        <v>2499</v>
      </c>
    </row>
    <row r="1746" spans="1:11" ht="15.6">
      <c r="A1746" s="16">
        <v>43216</v>
      </c>
      <c r="C1746" s="51">
        <v>1500</v>
      </c>
      <c r="F1746" s="51" t="s">
        <v>2577</v>
      </c>
      <c r="G1746" s="51">
        <v>1131</v>
      </c>
      <c r="H1746" s="51">
        <v>1138.5</v>
      </c>
      <c r="I1746" s="51">
        <v>7.5</v>
      </c>
      <c r="J1746" s="536" t="s">
        <v>2500</v>
      </c>
    </row>
    <row r="1747" spans="1:11" ht="15.6">
      <c r="A1747" s="16">
        <v>43217</v>
      </c>
      <c r="B1747" s="50">
        <v>5000</v>
      </c>
      <c r="E1747" s="50" t="s">
        <v>2506</v>
      </c>
      <c r="G1747" s="50">
        <v>6155</v>
      </c>
      <c r="H1747" s="50">
        <v>6345</v>
      </c>
      <c r="I1747" s="51">
        <v>190</v>
      </c>
      <c r="J1747" s="526" t="s">
        <v>1543</v>
      </c>
      <c r="K1747" s="531" t="s">
        <v>2532</v>
      </c>
    </row>
    <row r="1748" spans="1:11" ht="15.6">
      <c r="A1748" s="16">
        <v>43217</v>
      </c>
      <c r="C1748" s="50">
        <v>6000</v>
      </c>
      <c r="E1748" s="50" t="s">
        <v>2505</v>
      </c>
      <c r="G1748" s="50">
        <v>4488</v>
      </c>
      <c r="H1748" s="50">
        <v>4554</v>
      </c>
      <c r="I1748" s="51">
        <v>66</v>
      </c>
      <c r="J1748" s="526" t="s">
        <v>206</v>
      </c>
      <c r="K1748" s="531" t="s">
        <v>55</v>
      </c>
    </row>
    <row r="1749" spans="1:11" ht="15.6">
      <c r="A1749" s="16">
        <v>43217</v>
      </c>
      <c r="C1749" s="51">
        <v>2000</v>
      </c>
      <c r="F1749" s="51" t="s">
        <v>2507</v>
      </c>
      <c r="G1749" s="51">
        <v>1508</v>
      </c>
      <c r="H1749" s="51">
        <v>1578</v>
      </c>
      <c r="I1749" s="51">
        <v>70</v>
      </c>
      <c r="J1749" s="536" t="s">
        <v>2508</v>
      </c>
    </row>
    <row r="1750" spans="1:11" ht="15.6">
      <c r="A1750" s="16">
        <v>43217</v>
      </c>
      <c r="C1750" s="51">
        <v>3000</v>
      </c>
      <c r="F1750" s="51" t="s">
        <v>2491</v>
      </c>
      <c r="G1750" s="51">
        <v>2262</v>
      </c>
      <c r="H1750" s="51">
        <v>2307</v>
      </c>
      <c r="I1750" s="51">
        <v>45</v>
      </c>
      <c r="J1750" s="536" t="s">
        <v>2509</v>
      </c>
    </row>
    <row r="1751" spans="1:11">
      <c r="A1751" s="16"/>
    </row>
    <row r="1752" spans="1:11">
      <c r="A1752" s="16"/>
    </row>
    <row r="1753" spans="1:11">
      <c r="A1753" s="16"/>
    </row>
    <row r="1755" spans="1:11" ht="18">
      <c r="A1755" s="52" t="s">
        <v>2439</v>
      </c>
      <c r="B1755" s="52">
        <f>SUM(B1696:B1754)</f>
        <v>17000</v>
      </c>
      <c r="C1755" s="52">
        <f>SUM(C1694:C1753)</f>
        <v>53500</v>
      </c>
      <c r="D1755" s="52">
        <f>SUM(D1707:D1754)</f>
        <v>1500</v>
      </c>
      <c r="E1755" s="14">
        <f>SUM(B1755:D1755)</f>
        <v>72000</v>
      </c>
      <c r="I1755" s="51">
        <f>SUM(I1695:I1753)</f>
        <v>2323.5</v>
      </c>
    </row>
    <row r="1758" spans="1:11" ht="35.4">
      <c r="E1758" s="91" t="s">
        <v>2510</v>
      </c>
      <c r="F1758" s="91" t="s">
        <v>2510</v>
      </c>
      <c r="G1758" s="649" t="s">
        <v>1464</v>
      </c>
      <c r="H1758" s="123">
        <v>2017</v>
      </c>
      <c r="I1758" s="51" t="s">
        <v>2335</v>
      </c>
      <c r="J1758" s="120" t="s">
        <v>2329</v>
      </c>
      <c r="K1758" s="302" t="s">
        <v>2330</v>
      </c>
    </row>
    <row r="1759" spans="1:11" ht="21">
      <c r="G1759" s="122" t="s">
        <v>2432</v>
      </c>
      <c r="H1759" s="652" t="s">
        <v>2337</v>
      </c>
      <c r="I1759" s="51">
        <v>-0.14000000000000001</v>
      </c>
      <c r="J1759" s="112" t="s">
        <v>2346</v>
      </c>
      <c r="K1759" s="650" t="s">
        <v>2331</v>
      </c>
    </row>
    <row r="1760" spans="1:11" ht="21">
      <c r="G1760" s="122" t="s">
        <v>2433</v>
      </c>
      <c r="H1760" s="652" t="s">
        <v>2338</v>
      </c>
      <c r="I1760" s="51">
        <v>-0.39</v>
      </c>
      <c r="J1760" s="112" t="s">
        <v>2345</v>
      </c>
      <c r="K1760" s="650" t="s">
        <v>2342</v>
      </c>
    </row>
    <row r="1761" spans="1:11" ht="21">
      <c r="G1761" s="122" t="s">
        <v>2434</v>
      </c>
      <c r="H1761" s="648" t="s">
        <v>2431</v>
      </c>
      <c r="I1761" s="51">
        <v>-0.75</v>
      </c>
      <c r="J1761" s="112" t="s">
        <v>2429</v>
      </c>
      <c r="K1761" s="650" t="s">
        <v>2430</v>
      </c>
    </row>
    <row r="1762" spans="1:11" ht="21">
      <c r="G1762" s="122" t="s">
        <v>2434</v>
      </c>
      <c r="H1762" s="648" t="s">
        <v>2512</v>
      </c>
      <c r="I1762" s="51">
        <v>-0.5</v>
      </c>
      <c r="J1762" s="112" t="s">
        <v>2513</v>
      </c>
      <c r="K1762" s="650" t="s">
        <v>2511</v>
      </c>
    </row>
    <row r="1763" spans="1:11" ht="21">
      <c r="H1763" s="653" t="s">
        <v>2515</v>
      </c>
      <c r="J1763" s="112" t="s">
        <v>2514</v>
      </c>
    </row>
    <row r="1764" spans="1:11" ht="15.6">
      <c r="E1764" s="110" t="s">
        <v>2516</v>
      </c>
      <c r="F1764" s="110" t="s">
        <v>2517</v>
      </c>
    </row>
    <row r="1765" spans="1:11">
      <c r="E1765" s="107" t="s">
        <v>2118</v>
      </c>
      <c r="F1765" s="107" t="s">
        <v>2372</v>
      </c>
    </row>
    <row r="1766" spans="1:11" ht="15.6">
      <c r="E1766" s="612" t="s">
        <v>2519</v>
      </c>
      <c r="F1766" s="613" t="s">
        <v>2520</v>
      </c>
    </row>
    <row r="1767" spans="1:11" ht="15.6">
      <c r="E1767" s="612" t="s">
        <v>2521</v>
      </c>
      <c r="F1767" s="613" t="s">
        <v>2522</v>
      </c>
    </row>
    <row r="1768" spans="1:11" ht="15.6">
      <c r="E1768" s="612" t="s">
        <v>2523</v>
      </c>
      <c r="F1768" s="613" t="s">
        <v>2524</v>
      </c>
    </row>
    <row r="1769" spans="1:11" ht="15.6">
      <c r="E1769" s="612" t="s">
        <v>2525</v>
      </c>
      <c r="F1769" s="613" t="s">
        <v>2526</v>
      </c>
    </row>
    <row r="1771" spans="1:11" ht="15.6">
      <c r="A1771" s="16">
        <v>43220</v>
      </c>
      <c r="C1771" s="51">
        <v>1500</v>
      </c>
      <c r="F1771" s="51" t="s">
        <v>2527</v>
      </c>
      <c r="G1771" s="51">
        <v>1520</v>
      </c>
      <c r="H1771" s="51">
        <v>1548</v>
      </c>
      <c r="I1771" s="51">
        <v>28</v>
      </c>
      <c r="J1771" s="536" t="s">
        <v>2518</v>
      </c>
    </row>
    <row r="1772" spans="1:11" ht="15.6">
      <c r="A1772" s="16">
        <v>43220</v>
      </c>
      <c r="C1772" s="50">
        <v>1000</v>
      </c>
      <c r="E1772" s="612" t="s">
        <v>2528</v>
      </c>
      <c r="G1772" s="50">
        <v>754</v>
      </c>
      <c r="H1772" s="50">
        <v>799</v>
      </c>
      <c r="I1772" s="51">
        <v>45</v>
      </c>
      <c r="J1772" s="526" t="s">
        <v>2529</v>
      </c>
    </row>
    <row r="1773" spans="1:11" ht="15.6">
      <c r="A1773" s="16">
        <v>43220</v>
      </c>
      <c r="C1773" s="51">
        <v>2000</v>
      </c>
      <c r="F1773" s="51">
        <v>0.75900000000000001</v>
      </c>
      <c r="H1773" s="51">
        <v>1518</v>
      </c>
      <c r="I1773" s="51">
        <v>20</v>
      </c>
      <c r="J1773" s="654" t="s">
        <v>2531</v>
      </c>
    </row>
    <row r="1774" spans="1:11" ht="15.6">
      <c r="A1774" s="16">
        <v>43222</v>
      </c>
      <c r="C1774" s="51">
        <v>1000</v>
      </c>
      <c r="F1774" s="51">
        <v>0.76</v>
      </c>
      <c r="H1774" s="51">
        <v>760</v>
      </c>
      <c r="I1774" s="51">
        <v>10</v>
      </c>
      <c r="J1774" s="536" t="s">
        <v>2530</v>
      </c>
    </row>
    <row r="1775" spans="1:11" ht="15.6">
      <c r="A1775" s="16">
        <v>43223</v>
      </c>
      <c r="C1775" s="51">
        <v>1000</v>
      </c>
      <c r="F1775" s="51" t="s">
        <v>2527</v>
      </c>
      <c r="G1775" s="51">
        <v>760</v>
      </c>
      <c r="H1775" s="51">
        <v>774</v>
      </c>
      <c r="I1775" s="51">
        <v>14</v>
      </c>
      <c r="J1775" s="536" t="s">
        <v>2533</v>
      </c>
    </row>
    <row r="1777" spans="1:10" ht="15.6">
      <c r="E1777" s="110" t="s">
        <v>2534</v>
      </c>
      <c r="F1777" s="110" t="s">
        <v>2535</v>
      </c>
    </row>
    <row r="1778" spans="1:10">
      <c r="E1778" s="107" t="s">
        <v>2118</v>
      </c>
      <c r="F1778" s="107" t="s">
        <v>2372</v>
      </c>
    </row>
    <row r="1779" spans="1:10" ht="15.6">
      <c r="E1779" s="612" t="s">
        <v>2519</v>
      </c>
      <c r="F1779" s="613" t="s">
        <v>2520</v>
      </c>
    </row>
    <row r="1780" spans="1:10" ht="15.6">
      <c r="E1780" s="612" t="s">
        <v>2543</v>
      </c>
      <c r="F1780" s="613" t="s">
        <v>2541</v>
      </c>
    </row>
    <row r="1781" spans="1:10" ht="15.6">
      <c r="E1781" s="612" t="s">
        <v>2523</v>
      </c>
      <c r="F1781" s="613" t="s">
        <v>2524</v>
      </c>
    </row>
    <row r="1782" spans="1:10" ht="15.6">
      <c r="E1782" s="612" t="s">
        <v>2525</v>
      </c>
      <c r="F1782" s="613" t="s">
        <v>2526</v>
      </c>
    </row>
    <row r="1784" spans="1:10" ht="15.6">
      <c r="A1784" s="16">
        <v>43227</v>
      </c>
      <c r="C1784" s="51">
        <v>1500</v>
      </c>
      <c r="F1784" s="51" t="s">
        <v>2575</v>
      </c>
      <c r="G1784" s="51">
        <v>1143</v>
      </c>
      <c r="H1784" s="51">
        <v>1176</v>
      </c>
      <c r="I1784" s="51">
        <v>33</v>
      </c>
      <c r="J1784" s="536" t="s">
        <v>2536</v>
      </c>
    </row>
    <row r="1785" spans="1:10" ht="15.6">
      <c r="A1785" s="16">
        <v>43227</v>
      </c>
      <c r="C1785" s="50">
        <v>5000</v>
      </c>
      <c r="E1785" s="612" t="s">
        <v>2578</v>
      </c>
      <c r="G1785" s="50">
        <v>3775</v>
      </c>
      <c r="H1785" s="50">
        <v>3995</v>
      </c>
      <c r="I1785" s="51">
        <v>220</v>
      </c>
      <c r="J1785" s="526" t="s">
        <v>2537</v>
      </c>
    </row>
    <row r="1786" spans="1:10" ht="15.6">
      <c r="A1786" s="16">
        <v>43228</v>
      </c>
      <c r="C1786" s="51">
        <v>5000</v>
      </c>
      <c r="F1786" s="51" t="s">
        <v>2539</v>
      </c>
      <c r="G1786" s="51">
        <v>3800</v>
      </c>
      <c r="H1786" s="51">
        <v>4020</v>
      </c>
      <c r="I1786" s="51">
        <v>220</v>
      </c>
      <c r="J1786" s="536" t="s">
        <v>2538</v>
      </c>
    </row>
    <row r="1787" spans="1:10" ht="15.6">
      <c r="A1787" s="16">
        <v>43228</v>
      </c>
      <c r="B1787" s="50">
        <v>3000</v>
      </c>
      <c r="E1787" s="50" t="s">
        <v>2544</v>
      </c>
      <c r="G1787" s="50">
        <v>3735</v>
      </c>
      <c r="H1787" s="50">
        <v>3852</v>
      </c>
      <c r="I1787" s="51">
        <v>117</v>
      </c>
      <c r="J1787" s="526" t="s">
        <v>2540</v>
      </c>
    </row>
    <row r="1788" spans="1:10" ht="15.6">
      <c r="A1788" s="16">
        <v>43228</v>
      </c>
      <c r="C1788" s="50">
        <v>8000</v>
      </c>
      <c r="E1788" s="50" t="s">
        <v>2542</v>
      </c>
      <c r="G1788" s="50">
        <v>6040</v>
      </c>
      <c r="H1788" s="50">
        <v>6352</v>
      </c>
      <c r="I1788" s="51">
        <v>312</v>
      </c>
      <c r="J1788" s="526" t="s">
        <v>2540</v>
      </c>
    </row>
    <row r="1789" spans="1:10" ht="15.6">
      <c r="A1789" s="16">
        <v>43228</v>
      </c>
      <c r="B1789" s="51">
        <v>3000</v>
      </c>
      <c r="F1789" s="51">
        <v>1.228</v>
      </c>
      <c r="G1789" s="52"/>
      <c r="H1789" s="51">
        <v>3684</v>
      </c>
      <c r="I1789" s="51">
        <v>30</v>
      </c>
      <c r="J1789" s="536" t="s">
        <v>2545</v>
      </c>
    </row>
    <row r="1790" spans="1:10" ht="15.6">
      <c r="A1790" s="16">
        <v>43229</v>
      </c>
      <c r="C1790" s="51">
        <v>4000</v>
      </c>
      <c r="F1790" s="51" t="s">
        <v>2546</v>
      </c>
      <c r="G1790" s="51">
        <v>3048</v>
      </c>
      <c r="H1790" s="51">
        <v>3096</v>
      </c>
      <c r="I1790" s="51">
        <v>48</v>
      </c>
      <c r="J1790" s="536" t="s">
        <v>2547</v>
      </c>
    </row>
    <row r="1791" spans="1:10" ht="15.6">
      <c r="A1791" s="16">
        <v>43229</v>
      </c>
      <c r="C1791" s="50">
        <v>2000</v>
      </c>
      <c r="E1791" s="50" t="s">
        <v>2542</v>
      </c>
      <c r="G1791" s="50">
        <v>1510</v>
      </c>
      <c r="H1791" s="50">
        <v>1588</v>
      </c>
      <c r="I1791" s="51">
        <v>78</v>
      </c>
      <c r="J1791" s="526" t="s">
        <v>2551</v>
      </c>
    </row>
    <row r="1792" spans="1:10" ht="15.6">
      <c r="A1792" s="16">
        <v>43230</v>
      </c>
      <c r="B1792" s="51">
        <v>2000</v>
      </c>
      <c r="F1792" s="51" t="s">
        <v>2550</v>
      </c>
      <c r="G1792" s="51">
        <v>2502</v>
      </c>
      <c r="H1792" s="51">
        <v>2568</v>
      </c>
      <c r="I1792" s="51">
        <v>66</v>
      </c>
      <c r="J1792" s="536" t="s">
        <v>2548</v>
      </c>
    </row>
    <row r="1793" spans="1:11" ht="15.6">
      <c r="A1793" s="16">
        <v>43230</v>
      </c>
      <c r="C1793" s="51">
        <v>2000</v>
      </c>
      <c r="F1793" s="51">
        <v>0.752</v>
      </c>
      <c r="H1793" s="51">
        <v>1504</v>
      </c>
      <c r="I1793" s="51">
        <v>20</v>
      </c>
      <c r="J1793" s="536" t="s">
        <v>2549</v>
      </c>
    </row>
    <row r="1794" spans="1:11" ht="15.6">
      <c r="A1794" s="16">
        <v>43230</v>
      </c>
      <c r="B1794" s="51">
        <v>2000</v>
      </c>
      <c r="F1794" s="51">
        <v>1.2490000000000001</v>
      </c>
      <c r="H1794" s="51">
        <v>2498</v>
      </c>
      <c r="I1794" s="51">
        <v>20</v>
      </c>
      <c r="J1794" s="536" t="s">
        <v>2552</v>
      </c>
    </row>
    <row r="1795" spans="1:11" ht="15.6">
      <c r="A1795" s="16">
        <v>43231</v>
      </c>
      <c r="C1795" s="51">
        <v>2000</v>
      </c>
      <c r="E1795" s="51" t="s">
        <v>2555</v>
      </c>
      <c r="G1795" s="51">
        <v>1524</v>
      </c>
      <c r="H1795" s="51">
        <v>1668</v>
      </c>
      <c r="I1795" s="51">
        <v>144</v>
      </c>
      <c r="J1795" s="536" t="s">
        <v>2553</v>
      </c>
    </row>
    <row r="1796" spans="1:11" ht="15.6">
      <c r="A1796" s="16">
        <v>43231</v>
      </c>
      <c r="B1796" s="50">
        <v>3000</v>
      </c>
      <c r="E1796" s="50" t="s">
        <v>2544</v>
      </c>
      <c r="G1796" s="50">
        <v>3735</v>
      </c>
      <c r="H1796" s="50">
        <v>3852</v>
      </c>
      <c r="I1796" s="51">
        <v>117</v>
      </c>
      <c r="J1796" s="526" t="s">
        <v>2554</v>
      </c>
    </row>
    <row r="1797" spans="1:11" ht="15.6">
      <c r="A1797" s="16">
        <v>43231</v>
      </c>
      <c r="C1797" s="51">
        <v>2000</v>
      </c>
      <c r="F1797" s="51" t="s">
        <v>2557</v>
      </c>
      <c r="G1797" s="51">
        <v>1524</v>
      </c>
      <c r="H1797" s="51">
        <v>1564</v>
      </c>
      <c r="I1797" s="51">
        <v>40</v>
      </c>
      <c r="J1797" s="536" t="s">
        <v>2556</v>
      </c>
      <c r="K1797" s="527">
        <v>43236</v>
      </c>
    </row>
    <row r="1798" spans="1:11">
      <c r="A1798" s="16"/>
    </row>
    <row r="1799" spans="1:11" ht="15.6">
      <c r="A1799" s="16"/>
      <c r="E1799" s="110" t="s">
        <v>2558</v>
      </c>
      <c r="F1799" s="110" t="s">
        <v>2559</v>
      </c>
    </row>
    <row r="1800" spans="1:11">
      <c r="A1800" s="16"/>
      <c r="E1800" s="107" t="s">
        <v>2118</v>
      </c>
      <c r="F1800" s="107" t="s">
        <v>2372</v>
      </c>
    </row>
    <row r="1801" spans="1:11" ht="15.6">
      <c r="A1801" s="16"/>
      <c r="E1801" s="612" t="s">
        <v>2563</v>
      </c>
      <c r="F1801" s="613" t="s">
        <v>2567</v>
      </c>
    </row>
    <row r="1802" spans="1:11" ht="15.6">
      <c r="A1802" s="16"/>
      <c r="E1802" s="612" t="s">
        <v>2564</v>
      </c>
      <c r="F1802" s="613" t="s">
        <v>2568</v>
      </c>
    </row>
    <row r="1803" spans="1:11" ht="15.6">
      <c r="A1803" s="16"/>
      <c r="E1803" s="612" t="s">
        <v>2565</v>
      </c>
      <c r="F1803" s="613" t="s">
        <v>2569</v>
      </c>
    </row>
    <row r="1804" spans="1:11" ht="15.6">
      <c r="A1804" s="16"/>
      <c r="E1804" s="612" t="s">
        <v>2566</v>
      </c>
      <c r="F1804" s="613" t="s">
        <v>2570</v>
      </c>
    </row>
    <row r="1805" spans="1:11">
      <c r="A1805" s="16"/>
    </row>
    <row r="1806" spans="1:11" ht="15.6">
      <c r="A1806" s="16">
        <v>43234</v>
      </c>
      <c r="B1806" s="51">
        <v>1500</v>
      </c>
      <c r="C1806" s="52"/>
      <c r="F1806" s="51" t="s">
        <v>2574</v>
      </c>
      <c r="G1806" s="51">
        <v>1914</v>
      </c>
      <c r="H1806" s="51">
        <v>1986</v>
      </c>
      <c r="I1806" s="51">
        <v>72</v>
      </c>
      <c r="J1806" s="536" t="s">
        <v>2560</v>
      </c>
      <c r="K1806" s="527">
        <v>43237</v>
      </c>
    </row>
    <row r="1807" spans="1:11" ht="15.6">
      <c r="A1807" s="16">
        <v>43234</v>
      </c>
      <c r="B1807" s="52"/>
      <c r="C1807" s="51">
        <v>2000</v>
      </c>
      <c r="F1807" s="51" t="s">
        <v>2573</v>
      </c>
      <c r="G1807" s="51">
        <v>1566</v>
      </c>
      <c r="H1807" s="51">
        <v>1668</v>
      </c>
      <c r="I1807" s="51">
        <v>102</v>
      </c>
      <c r="J1807" s="536" t="s">
        <v>2560</v>
      </c>
      <c r="K1807" s="527">
        <v>43237</v>
      </c>
    </row>
    <row r="1808" spans="1:11" ht="15.6">
      <c r="A1808" s="16">
        <v>43234</v>
      </c>
      <c r="C1808" s="51">
        <v>1000</v>
      </c>
      <c r="F1808" s="51" t="s">
        <v>2572</v>
      </c>
      <c r="G1808" s="51">
        <v>783</v>
      </c>
      <c r="H1808" s="51">
        <v>804</v>
      </c>
      <c r="I1808" s="51">
        <v>21</v>
      </c>
      <c r="J1808" s="536" t="s">
        <v>2561</v>
      </c>
      <c r="K1808" s="527">
        <v>43236</v>
      </c>
    </row>
    <row r="1809" spans="1:11" ht="15.6">
      <c r="A1809" s="16">
        <v>43234</v>
      </c>
      <c r="C1809" s="51">
        <v>1000</v>
      </c>
      <c r="F1809" s="51" t="s">
        <v>2572</v>
      </c>
      <c r="G1809" s="51">
        <v>783</v>
      </c>
      <c r="H1809" s="51">
        <v>804</v>
      </c>
      <c r="I1809" s="51">
        <v>21</v>
      </c>
      <c r="J1809" s="536" t="s">
        <v>2562</v>
      </c>
      <c r="K1809" s="527">
        <v>43236</v>
      </c>
    </row>
    <row r="1810" spans="1:11" ht="15.6">
      <c r="A1810" s="16">
        <v>43234</v>
      </c>
      <c r="C1810" s="51">
        <v>1000</v>
      </c>
      <c r="F1810" s="51" t="s">
        <v>2571</v>
      </c>
      <c r="G1810" s="51">
        <v>783</v>
      </c>
      <c r="H1810" s="51">
        <v>804</v>
      </c>
      <c r="I1810" s="51">
        <v>21</v>
      </c>
      <c r="J1810" s="536" t="s">
        <v>2460</v>
      </c>
      <c r="K1810" s="527">
        <v>43236</v>
      </c>
    </row>
    <row r="1811" spans="1:11" ht="15.6">
      <c r="A1811" s="16">
        <v>43235</v>
      </c>
      <c r="C1811" s="50">
        <v>1000</v>
      </c>
      <c r="E1811" s="50" t="s">
        <v>2579</v>
      </c>
      <c r="G1811" s="50">
        <v>776</v>
      </c>
      <c r="H1811" s="50">
        <v>874</v>
      </c>
      <c r="I1811" s="51">
        <v>98</v>
      </c>
      <c r="J1811" s="526" t="s">
        <v>2580</v>
      </c>
      <c r="K1811" s="531" t="s">
        <v>1032</v>
      </c>
    </row>
    <row r="1812" spans="1:11" ht="15.6">
      <c r="A1812" s="16">
        <v>43235</v>
      </c>
      <c r="B1812" s="124">
        <v>600</v>
      </c>
      <c r="E1812" s="50" t="s">
        <v>2581</v>
      </c>
      <c r="G1812" s="50">
        <v>660.6</v>
      </c>
      <c r="H1812" s="50">
        <v>720</v>
      </c>
      <c r="I1812" s="51">
        <v>59.4</v>
      </c>
      <c r="J1812" s="526" t="s">
        <v>2582</v>
      </c>
    </row>
    <row r="1813" spans="1:11" ht="15.6">
      <c r="A1813" s="16">
        <v>43235</v>
      </c>
      <c r="C1813" s="51">
        <v>1000</v>
      </c>
      <c r="F1813" s="51" t="s">
        <v>2583</v>
      </c>
      <c r="G1813" s="51">
        <v>783</v>
      </c>
      <c r="H1813" s="51">
        <v>854</v>
      </c>
      <c r="I1813" s="51">
        <v>71</v>
      </c>
      <c r="J1813" s="536" t="s">
        <v>2584</v>
      </c>
    </row>
    <row r="1814" spans="1:11" ht="15.6">
      <c r="A1814" s="16">
        <v>43236</v>
      </c>
      <c r="C1814" s="51">
        <v>3000</v>
      </c>
      <c r="F1814" s="51">
        <v>0.78300000000000003</v>
      </c>
      <c r="H1814" s="51">
        <v>2349</v>
      </c>
      <c r="I1814" s="51">
        <v>30</v>
      </c>
      <c r="J1814" s="536" t="s">
        <v>2585</v>
      </c>
    </row>
    <row r="1815" spans="1:11">
      <c r="A1815" s="16"/>
    </row>
    <row r="1816" spans="1:11" ht="15.6">
      <c r="E1816" s="110" t="s">
        <v>2589</v>
      </c>
      <c r="F1816" s="110" t="s">
        <v>2590</v>
      </c>
    </row>
    <row r="1817" spans="1:11">
      <c r="E1817" s="107" t="s">
        <v>2118</v>
      </c>
      <c r="F1817" s="107" t="s">
        <v>2372</v>
      </c>
    </row>
    <row r="1818" spans="1:11" ht="15.6">
      <c r="E1818" s="612" t="s">
        <v>2592</v>
      </c>
      <c r="F1818" s="613" t="s">
        <v>2596</v>
      </c>
    </row>
    <row r="1819" spans="1:11" ht="15.6">
      <c r="E1819" s="612" t="s">
        <v>2593</v>
      </c>
      <c r="F1819" s="613" t="s">
        <v>2597</v>
      </c>
    </row>
    <row r="1820" spans="1:11" ht="15.6">
      <c r="E1820" s="612" t="s">
        <v>2594</v>
      </c>
      <c r="F1820" s="613" t="s">
        <v>2598</v>
      </c>
    </row>
    <row r="1821" spans="1:11" ht="15.6">
      <c r="E1821" s="612" t="s">
        <v>2595</v>
      </c>
      <c r="F1821" s="613" t="s">
        <v>2599</v>
      </c>
    </row>
    <row r="1823" spans="1:11" ht="15.6">
      <c r="A1823" s="16">
        <v>43238</v>
      </c>
      <c r="C1823" s="51">
        <v>1000</v>
      </c>
      <c r="F1823" s="51" t="s">
        <v>2600</v>
      </c>
      <c r="G1823" s="51">
        <v>802</v>
      </c>
      <c r="H1823" s="51">
        <v>829</v>
      </c>
      <c r="I1823" s="51">
        <v>27</v>
      </c>
      <c r="J1823" s="536" t="s">
        <v>2586</v>
      </c>
    </row>
    <row r="1824" spans="1:11" ht="15.6">
      <c r="A1824" s="16">
        <v>43238</v>
      </c>
      <c r="B1824" s="51">
        <v>3000</v>
      </c>
      <c r="F1824" s="51" t="s">
        <v>2601</v>
      </c>
      <c r="G1824" s="51">
        <v>2406</v>
      </c>
      <c r="H1824" s="51">
        <v>2517</v>
      </c>
      <c r="I1824" s="51">
        <v>111</v>
      </c>
      <c r="J1824" s="536" t="s">
        <v>2587</v>
      </c>
    </row>
    <row r="1825" spans="1:10" ht="15.6">
      <c r="A1825" s="16">
        <v>43241</v>
      </c>
      <c r="C1825" s="51">
        <v>1500</v>
      </c>
      <c r="F1825" s="51" t="s">
        <v>2602</v>
      </c>
      <c r="G1825" s="51">
        <v>1203</v>
      </c>
      <c r="H1825" s="51">
        <v>1266</v>
      </c>
      <c r="I1825" s="51">
        <v>63</v>
      </c>
      <c r="J1825" s="536" t="s">
        <v>2588</v>
      </c>
    </row>
    <row r="1826" spans="1:10" ht="15.6">
      <c r="A1826" s="16">
        <v>43241</v>
      </c>
      <c r="C1826" s="51">
        <v>2000</v>
      </c>
      <c r="F1826" s="51" t="s">
        <v>2603</v>
      </c>
      <c r="G1826" s="51">
        <v>1604</v>
      </c>
      <c r="H1826" s="51">
        <v>1898</v>
      </c>
      <c r="I1826" s="51">
        <v>294</v>
      </c>
      <c r="J1826" s="536" t="s">
        <v>2591</v>
      </c>
    </row>
    <row r="1827" spans="1:10" ht="15.6">
      <c r="A1827" s="16">
        <v>43242</v>
      </c>
      <c r="C1827" s="51">
        <v>8000</v>
      </c>
      <c r="F1827" s="51" t="s">
        <v>2605</v>
      </c>
      <c r="G1827" s="51">
        <v>6416</v>
      </c>
      <c r="H1827" s="51">
        <v>7032</v>
      </c>
      <c r="I1827" s="51">
        <v>616</v>
      </c>
      <c r="J1827" s="536" t="s">
        <v>2604</v>
      </c>
    </row>
    <row r="1828" spans="1:10" ht="15.6">
      <c r="A1828" s="16">
        <v>43242</v>
      </c>
      <c r="C1828" s="51">
        <v>2000</v>
      </c>
      <c r="F1828" s="51" t="s">
        <v>2600</v>
      </c>
      <c r="G1828" s="51">
        <v>1604</v>
      </c>
      <c r="H1828" s="51">
        <v>1658</v>
      </c>
      <c r="I1828" s="51">
        <v>54</v>
      </c>
      <c r="J1828" s="536" t="s">
        <v>2607</v>
      </c>
    </row>
    <row r="1829" spans="1:10" ht="15.6">
      <c r="A1829" s="16">
        <v>43244</v>
      </c>
      <c r="B1829" s="51">
        <v>1000</v>
      </c>
      <c r="F1829" s="51" t="s">
        <v>2606</v>
      </c>
      <c r="G1829" s="51">
        <v>1298</v>
      </c>
      <c r="H1829" s="51">
        <v>1319</v>
      </c>
      <c r="I1829" s="51">
        <v>21</v>
      </c>
      <c r="J1829" s="536" t="s">
        <v>2607</v>
      </c>
    </row>
    <row r="1831" spans="1:10" ht="15.6">
      <c r="E1831" s="110" t="s">
        <v>2608</v>
      </c>
      <c r="F1831" s="110" t="s">
        <v>2608</v>
      </c>
      <c r="G1831" s="110" t="s">
        <v>2621</v>
      </c>
      <c r="J1831" s="110" t="s">
        <v>2621</v>
      </c>
    </row>
    <row r="1832" spans="1:10" ht="15.6">
      <c r="E1832" s="107" t="s">
        <v>2118</v>
      </c>
      <c r="F1832" s="107" t="s">
        <v>2372</v>
      </c>
      <c r="G1832" s="52" t="s">
        <v>2629</v>
      </c>
      <c r="J1832" s="52" t="s">
        <v>2628</v>
      </c>
    </row>
    <row r="1833" spans="1:10" ht="15.6">
      <c r="E1833" s="612" t="s">
        <v>2610</v>
      </c>
      <c r="F1833" s="613" t="s">
        <v>2614</v>
      </c>
      <c r="G1833" s="655" t="s">
        <v>2619</v>
      </c>
      <c r="J1833" s="639" t="s">
        <v>2625</v>
      </c>
    </row>
    <row r="1834" spans="1:10" ht="15.6">
      <c r="E1834" s="612" t="s">
        <v>2611</v>
      </c>
      <c r="F1834" s="613" t="s">
        <v>2615</v>
      </c>
      <c r="G1834" s="655" t="s">
        <v>2620</v>
      </c>
      <c r="J1834" s="639" t="s">
        <v>2626</v>
      </c>
    </row>
    <row r="1835" spans="1:10" ht="15.6">
      <c r="E1835" s="612" t="s">
        <v>2617</v>
      </c>
      <c r="F1835" s="613" t="s">
        <v>2616</v>
      </c>
      <c r="G1835" s="655" t="s">
        <v>2622</v>
      </c>
      <c r="J1835" s="639" t="s">
        <v>2627</v>
      </c>
    </row>
    <row r="1836" spans="1:10" ht="15.6">
      <c r="E1836" s="612" t="s">
        <v>2613</v>
      </c>
      <c r="F1836" s="613" t="s">
        <v>2618</v>
      </c>
      <c r="G1836" s="655" t="s">
        <v>2623</v>
      </c>
      <c r="J1836" s="639" t="s">
        <v>2624</v>
      </c>
    </row>
    <row r="1838" spans="1:10" ht="15.6">
      <c r="A1838" s="16">
        <v>43248</v>
      </c>
      <c r="C1838" s="50">
        <v>2500</v>
      </c>
      <c r="E1838" s="50" t="s">
        <v>2612</v>
      </c>
      <c r="G1838" s="50">
        <v>2000</v>
      </c>
      <c r="H1838" s="50">
        <v>2015</v>
      </c>
      <c r="I1838" s="51">
        <v>25</v>
      </c>
      <c r="J1838" s="526" t="s">
        <v>2609</v>
      </c>
    </row>
    <row r="1839" spans="1:10" ht="15.6">
      <c r="A1839" s="16">
        <v>43249</v>
      </c>
      <c r="C1839" s="51">
        <v>2000</v>
      </c>
      <c r="F1839" s="51" t="s">
        <v>2632</v>
      </c>
      <c r="G1839" s="51">
        <v>1612</v>
      </c>
      <c r="H1839" s="51">
        <v>1632</v>
      </c>
      <c r="I1839" s="51">
        <v>20</v>
      </c>
      <c r="J1839" s="51" t="s">
        <v>2633</v>
      </c>
    </row>
    <row r="1840" spans="1:10" ht="15.6">
      <c r="A1840" s="16">
        <v>43250</v>
      </c>
      <c r="C1840" s="51">
        <v>2000</v>
      </c>
      <c r="F1840" s="51" t="s">
        <v>2636</v>
      </c>
      <c r="G1840" s="51">
        <v>1612</v>
      </c>
      <c r="H1840" s="51">
        <v>1688</v>
      </c>
      <c r="I1840" s="51">
        <v>76</v>
      </c>
      <c r="J1840" s="628" t="s">
        <v>2635</v>
      </c>
    </row>
    <row r="1841" spans="1:11" ht="15.6">
      <c r="A1841" s="16">
        <v>43250</v>
      </c>
      <c r="C1841" s="51">
        <v>1000</v>
      </c>
      <c r="F1841" s="51" t="s">
        <v>2638</v>
      </c>
      <c r="G1841" s="51">
        <v>806</v>
      </c>
      <c r="H1841" s="51">
        <v>864</v>
      </c>
      <c r="I1841" s="51">
        <v>58</v>
      </c>
      <c r="J1841" s="628" t="s">
        <v>2639</v>
      </c>
    </row>
    <row r="1842" spans="1:11" ht="15.6">
      <c r="A1842" s="16">
        <v>43250</v>
      </c>
      <c r="C1842" s="51">
        <v>3000</v>
      </c>
      <c r="F1842" s="51" t="s">
        <v>2637</v>
      </c>
      <c r="J1842" s="628" t="s">
        <v>2640</v>
      </c>
    </row>
    <row r="1843" spans="1:11" ht="15.6">
      <c r="A1843" s="52" t="s">
        <v>1041</v>
      </c>
      <c r="B1843" s="52">
        <f>SUM(B1771:B1842)</f>
        <v>19100</v>
      </c>
      <c r="C1843" s="52">
        <f>SUM(C1769:C1842)</f>
        <v>73000</v>
      </c>
      <c r="D1843" s="52">
        <f>SUM(D1771:D1842)</f>
        <v>0</v>
      </c>
      <c r="E1843" s="52">
        <f>SUM(B1843:D1843)</f>
        <v>92100</v>
      </c>
      <c r="I1843" s="51">
        <f>SUM(I1769:I1842)</f>
        <v>3442.4</v>
      </c>
    </row>
    <row r="1845" spans="1:11" ht="35.4">
      <c r="E1845" s="125" t="s">
        <v>2630</v>
      </c>
      <c r="F1845" s="125" t="s">
        <v>2630</v>
      </c>
      <c r="G1845" s="649" t="s">
        <v>1464</v>
      </c>
      <c r="H1845" s="123">
        <v>2017</v>
      </c>
      <c r="I1845" s="51" t="s">
        <v>2335</v>
      </c>
      <c r="J1845" s="120" t="s">
        <v>2329</v>
      </c>
      <c r="K1845" s="302" t="s">
        <v>2330</v>
      </c>
    </row>
    <row r="1846" spans="1:11" ht="21">
      <c r="G1846" s="122" t="s">
        <v>2432</v>
      </c>
      <c r="H1846" s="652" t="s">
        <v>2337</v>
      </c>
      <c r="I1846" s="51">
        <v>-0.14000000000000001</v>
      </c>
      <c r="J1846" s="112" t="s">
        <v>2346</v>
      </c>
      <c r="K1846" s="650" t="s">
        <v>2331</v>
      </c>
    </row>
    <row r="1847" spans="1:11" ht="21">
      <c r="G1847" s="122" t="s">
        <v>2433</v>
      </c>
      <c r="H1847" s="652" t="s">
        <v>2338</v>
      </c>
      <c r="I1847" s="51">
        <v>-0.39</v>
      </c>
      <c r="J1847" s="112" t="s">
        <v>2345</v>
      </c>
      <c r="K1847" s="650" t="s">
        <v>2342</v>
      </c>
    </row>
    <row r="1848" spans="1:11" ht="21">
      <c r="G1848" s="122" t="s">
        <v>2434</v>
      </c>
      <c r="H1848" s="648" t="s">
        <v>2431</v>
      </c>
      <c r="I1848" s="51">
        <v>-0.75</v>
      </c>
      <c r="J1848" s="112" t="s">
        <v>2429</v>
      </c>
      <c r="K1848" s="650" t="s">
        <v>2430</v>
      </c>
    </row>
    <row r="1849" spans="1:11" ht="21">
      <c r="G1849" s="122" t="s">
        <v>2434</v>
      </c>
      <c r="H1849" s="648" t="s">
        <v>2512</v>
      </c>
      <c r="I1849" s="51">
        <v>-0.5</v>
      </c>
      <c r="J1849" s="112" t="s">
        <v>2513</v>
      </c>
      <c r="K1849" s="650" t="s">
        <v>2511</v>
      </c>
    </row>
    <row r="1850" spans="1:11" ht="21">
      <c r="G1850" s="122" t="s">
        <v>2434</v>
      </c>
      <c r="H1850" s="656" t="s">
        <v>2631</v>
      </c>
      <c r="I1850" s="51">
        <v>-0.4</v>
      </c>
      <c r="J1850" s="112" t="s">
        <v>2641</v>
      </c>
      <c r="K1850" s="650" t="s">
        <v>2643</v>
      </c>
    </row>
    <row r="1851" spans="1:11" ht="21">
      <c r="G1851" s="122"/>
      <c r="H1851" s="656" t="s">
        <v>2634</v>
      </c>
      <c r="J1851" s="112" t="s">
        <v>2642</v>
      </c>
      <c r="K1851" s="650"/>
    </row>
    <row r="1853" spans="1:11" ht="15.6">
      <c r="E1853" s="107"/>
      <c r="F1853" s="107"/>
      <c r="G1853" s="52"/>
      <c r="J1853" s="52"/>
    </row>
    <row r="1854" spans="1:11" ht="15.6">
      <c r="E1854" s="110" t="s">
        <v>2647</v>
      </c>
      <c r="F1854" s="110" t="s">
        <v>2647</v>
      </c>
      <c r="G1854" s="110" t="s">
        <v>2648</v>
      </c>
      <c r="J1854" s="110" t="s">
        <v>2648</v>
      </c>
    </row>
    <row r="1855" spans="1:11" ht="15.6">
      <c r="E1855" s="107" t="s">
        <v>2118</v>
      </c>
      <c r="F1855" s="107" t="s">
        <v>2372</v>
      </c>
      <c r="G1855" s="52" t="s">
        <v>2629</v>
      </c>
      <c r="J1855" s="52" t="s">
        <v>2628</v>
      </c>
    </row>
    <row r="1856" spans="1:11" ht="15.6">
      <c r="E1856" s="612" t="s">
        <v>2650</v>
      </c>
      <c r="F1856" s="613" t="s">
        <v>2653</v>
      </c>
      <c r="G1856" s="655" t="s">
        <v>2657</v>
      </c>
      <c r="J1856" s="639" t="s">
        <v>2661</v>
      </c>
    </row>
    <row r="1857" spans="1:11" ht="15.6">
      <c r="E1857" s="612" t="s">
        <v>2649</v>
      </c>
      <c r="F1857" s="613" t="s">
        <v>2654</v>
      </c>
      <c r="G1857" s="655" t="s">
        <v>2658</v>
      </c>
      <c r="J1857" s="639" t="s">
        <v>2662</v>
      </c>
    </row>
    <row r="1858" spans="1:11" ht="15.6">
      <c r="E1858" s="612" t="s">
        <v>2651</v>
      </c>
      <c r="F1858" s="613" t="s">
        <v>2655</v>
      </c>
      <c r="G1858" s="655" t="s">
        <v>2659</v>
      </c>
      <c r="J1858" s="639" t="s">
        <v>2663</v>
      </c>
    </row>
    <row r="1859" spans="1:11" ht="15.6">
      <c r="E1859" s="612" t="s">
        <v>2652</v>
      </c>
      <c r="F1859" s="613" t="s">
        <v>2656</v>
      </c>
      <c r="G1859" s="655" t="s">
        <v>2660</v>
      </c>
      <c r="J1859" s="639" t="s">
        <v>2664</v>
      </c>
    </row>
    <row r="1861" spans="1:11" ht="15.6">
      <c r="A1861" s="16">
        <v>43255</v>
      </c>
      <c r="C1861" s="50">
        <v>10000</v>
      </c>
      <c r="E1861" s="50" t="s">
        <v>2644</v>
      </c>
      <c r="G1861" s="50">
        <v>7900</v>
      </c>
      <c r="H1861" s="50">
        <v>8340</v>
      </c>
      <c r="I1861" s="51">
        <v>440</v>
      </c>
      <c r="J1861" s="526" t="s">
        <v>2670</v>
      </c>
      <c r="K1861" s="527" t="s">
        <v>2242</v>
      </c>
    </row>
    <row r="1862" spans="1:11" ht="15.6">
      <c r="A1862" s="16">
        <v>43255</v>
      </c>
      <c r="B1862" s="50">
        <v>3000</v>
      </c>
      <c r="E1862" s="50" t="s">
        <v>2645</v>
      </c>
      <c r="G1862" s="50">
        <v>3849</v>
      </c>
      <c r="H1862" s="50">
        <v>3987</v>
      </c>
      <c r="I1862" s="51">
        <v>138</v>
      </c>
      <c r="J1862" s="526" t="s">
        <v>2671</v>
      </c>
      <c r="K1862" s="527" t="s">
        <v>2242</v>
      </c>
    </row>
    <row r="1863" spans="1:11" ht="15.6">
      <c r="A1863" s="16">
        <v>43255</v>
      </c>
      <c r="C1863" s="101">
        <v>1500</v>
      </c>
      <c r="F1863" s="101" t="s">
        <v>2666</v>
      </c>
      <c r="G1863" s="51">
        <v>1162.5</v>
      </c>
      <c r="H1863" s="51">
        <v>1197</v>
      </c>
      <c r="I1863" s="51">
        <v>34.5</v>
      </c>
      <c r="J1863" s="639" t="s">
        <v>2668</v>
      </c>
    </row>
    <row r="1864" spans="1:11" ht="15.6">
      <c r="A1864" s="16">
        <v>43255</v>
      </c>
      <c r="C1864" s="126">
        <v>3000</v>
      </c>
      <c r="E1864" s="126" t="s">
        <v>2665</v>
      </c>
      <c r="F1864" s="1"/>
      <c r="G1864" s="50">
        <v>2304</v>
      </c>
      <c r="H1864" s="50">
        <v>2307</v>
      </c>
      <c r="I1864" s="51">
        <v>3</v>
      </c>
      <c r="J1864" s="526" t="s">
        <v>2672</v>
      </c>
      <c r="K1864" s="531" t="s">
        <v>2646</v>
      </c>
    </row>
    <row r="1865" spans="1:11" ht="15.6">
      <c r="A1865" s="16">
        <v>43255</v>
      </c>
      <c r="B1865" s="101">
        <v>5000</v>
      </c>
      <c r="F1865" s="101" t="s">
        <v>2667</v>
      </c>
      <c r="G1865" s="101">
        <v>6340</v>
      </c>
      <c r="H1865" s="101">
        <v>6345</v>
      </c>
      <c r="I1865" s="51">
        <v>5</v>
      </c>
      <c r="J1865" s="639" t="s">
        <v>2669</v>
      </c>
    </row>
    <row r="1866" spans="1:11" ht="15.6">
      <c r="A1866" s="16">
        <v>43256</v>
      </c>
      <c r="B1866" s="101">
        <v>2000</v>
      </c>
      <c r="F1866" s="101">
        <v>1.28</v>
      </c>
      <c r="H1866" s="101">
        <v>2560</v>
      </c>
      <c r="I1866" s="51">
        <v>20</v>
      </c>
      <c r="J1866" s="639" t="s">
        <v>2684</v>
      </c>
    </row>
    <row r="1867" spans="1:11" ht="15.6">
      <c r="A1867" s="16">
        <v>43256</v>
      </c>
      <c r="B1867" s="51">
        <v>2000</v>
      </c>
      <c r="F1867" s="51" t="s">
        <v>2673</v>
      </c>
      <c r="G1867" s="51">
        <v>2580</v>
      </c>
      <c r="H1867" s="51">
        <v>2658</v>
      </c>
      <c r="I1867" s="51">
        <v>78</v>
      </c>
      <c r="J1867" s="536" t="s">
        <v>2674</v>
      </c>
    </row>
    <row r="1868" spans="1:11" ht="15.6">
      <c r="A1868" s="16">
        <v>43256</v>
      </c>
      <c r="C1868" s="51">
        <v>2000</v>
      </c>
      <c r="F1868" s="51" t="s">
        <v>2675</v>
      </c>
      <c r="G1868" s="51">
        <v>1592</v>
      </c>
      <c r="H1868" s="51">
        <v>1648</v>
      </c>
      <c r="I1868" s="51">
        <v>56</v>
      </c>
      <c r="J1868" s="536" t="s">
        <v>2676</v>
      </c>
    </row>
    <row r="1869" spans="1:11">
      <c r="A1869" s="16"/>
    </row>
    <row r="1870" spans="1:11" ht="15.6">
      <c r="A1870" s="16"/>
      <c r="E1870" s="110" t="s">
        <v>2677</v>
      </c>
      <c r="F1870" s="110" t="s">
        <v>2677</v>
      </c>
      <c r="G1870" s="110" t="s">
        <v>2678</v>
      </c>
      <c r="J1870" s="110" t="s">
        <v>2678</v>
      </c>
    </row>
    <row r="1871" spans="1:11" ht="15.6">
      <c r="A1871" s="16"/>
      <c r="E1871" s="107" t="s">
        <v>2118</v>
      </c>
      <c r="F1871" s="107" t="s">
        <v>2372</v>
      </c>
      <c r="G1871" s="52" t="s">
        <v>2629</v>
      </c>
      <c r="J1871" s="52" t="s">
        <v>2628</v>
      </c>
    </row>
    <row r="1872" spans="1:11" ht="15.6">
      <c r="A1872" s="16"/>
      <c r="E1872" s="612" t="s">
        <v>2696</v>
      </c>
      <c r="F1872" s="613" t="s">
        <v>2697</v>
      </c>
      <c r="G1872" s="655" t="s">
        <v>2698</v>
      </c>
      <c r="J1872" s="639" t="s">
        <v>2699</v>
      </c>
    </row>
    <row r="1873" spans="1:10" ht="15.6">
      <c r="A1873" s="16"/>
      <c r="E1873" s="612" t="s">
        <v>2692</v>
      </c>
      <c r="F1873" s="613" t="s">
        <v>2693</v>
      </c>
      <c r="G1873" s="655" t="s">
        <v>2694</v>
      </c>
      <c r="J1873" s="639" t="s">
        <v>2695</v>
      </c>
    </row>
    <row r="1874" spans="1:10" ht="15.6">
      <c r="A1874" s="16"/>
      <c r="E1874" s="612" t="s">
        <v>2704</v>
      </c>
      <c r="F1874" s="613" t="s">
        <v>2705</v>
      </c>
      <c r="G1874" s="655" t="s">
        <v>2706</v>
      </c>
      <c r="J1874" s="639" t="s">
        <v>2707</v>
      </c>
    </row>
    <row r="1875" spans="1:10" ht="15.6">
      <c r="A1875" s="16"/>
      <c r="E1875" s="612" t="s">
        <v>2700</v>
      </c>
      <c r="F1875" s="613" t="s">
        <v>2701</v>
      </c>
      <c r="G1875" s="655" t="s">
        <v>2702</v>
      </c>
      <c r="J1875" s="639" t="s">
        <v>2703</v>
      </c>
    </row>
    <row r="1876" spans="1:10">
      <c r="A1876" s="16"/>
    </row>
    <row r="1877" spans="1:10" ht="15.6">
      <c r="A1877" s="16">
        <v>43258</v>
      </c>
      <c r="C1877" s="51">
        <v>2000</v>
      </c>
      <c r="F1877" s="51" t="s">
        <v>2708</v>
      </c>
      <c r="G1877" s="628">
        <v>1566</v>
      </c>
      <c r="H1877" s="628">
        <v>1718</v>
      </c>
      <c r="I1877" s="51">
        <v>152</v>
      </c>
      <c r="J1877" s="536" t="s">
        <v>2688</v>
      </c>
    </row>
    <row r="1878" spans="1:10" ht="15.6">
      <c r="A1878" s="16">
        <v>43258</v>
      </c>
      <c r="C1878" s="51">
        <v>5000</v>
      </c>
      <c r="F1878" s="51" t="s">
        <v>2709</v>
      </c>
      <c r="G1878" s="628">
        <v>3915</v>
      </c>
      <c r="H1878" s="628">
        <v>3995</v>
      </c>
      <c r="I1878" s="51">
        <v>80</v>
      </c>
      <c r="J1878" s="536" t="s">
        <v>2685</v>
      </c>
    </row>
    <row r="1879" spans="1:10" ht="15.6">
      <c r="A1879" s="16">
        <v>43259</v>
      </c>
      <c r="C1879" s="51">
        <v>2000</v>
      </c>
      <c r="E1879" s="657"/>
      <c r="F1879" s="51" t="s">
        <v>2710</v>
      </c>
      <c r="G1879" s="628">
        <v>1566</v>
      </c>
      <c r="H1879" s="628">
        <v>1758</v>
      </c>
      <c r="I1879" s="51">
        <v>192</v>
      </c>
      <c r="J1879" s="536" t="s">
        <v>2686</v>
      </c>
    </row>
    <row r="1880" spans="1:10" ht="15.6">
      <c r="A1880" s="16">
        <v>43259</v>
      </c>
      <c r="C1880" s="51">
        <v>4000</v>
      </c>
      <c r="F1880" s="51" t="s">
        <v>2710</v>
      </c>
      <c r="G1880" s="628">
        <v>3132</v>
      </c>
      <c r="H1880" s="628">
        <v>3516</v>
      </c>
      <c r="I1880" s="51">
        <v>384</v>
      </c>
      <c r="J1880" s="536" t="s">
        <v>2687</v>
      </c>
    </row>
    <row r="1881" spans="1:10" ht="15.6">
      <c r="A1881" s="16">
        <v>43259</v>
      </c>
      <c r="C1881" s="51">
        <v>4000</v>
      </c>
      <c r="F1881" s="51" t="s">
        <v>2711</v>
      </c>
      <c r="G1881" s="628">
        <v>3132</v>
      </c>
      <c r="H1881" s="628">
        <v>3236</v>
      </c>
      <c r="I1881" s="51">
        <v>104</v>
      </c>
      <c r="J1881" s="536" t="s">
        <v>2679</v>
      </c>
    </row>
    <row r="1882" spans="1:10" ht="15.6">
      <c r="A1882" s="16">
        <v>43259</v>
      </c>
      <c r="C1882" s="51">
        <v>2000</v>
      </c>
      <c r="F1882" s="51" t="s">
        <v>2712</v>
      </c>
      <c r="G1882" s="628">
        <v>1566</v>
      </c>
      <c r="H1882" s="628">
        <v>1658</v>
      </c>
      <c r="I1882" s="51">
        <v>92</v>
      </c>
      <c r="J1882" s="536" t="s">
        <v>2689</v>
      </c>
    </row>
    <row r="1883" spans="1:10" ht="15.6">
      <c r="A1883" s="16">
        <v>43259</v>
      </c>
      <c r="C1883" s="51">
        <v>1000</v>
      </c>
      <c r="F1883" s="51" t="s">
        <v>2712</v>
      </c>
      <c r="G1883" s="628">
        <v>1566</v>
      </c>
      <c r="H1883" s="628">
        <v>1658</v>
      </c>
      <c r="I1883" s="51">
        <v>92</v>
      </c>
      <c r="J1883" s="536" t="s">
        <v>2690</v>
      </c>
    </row>
    <row r="1884" spans="1:10" ht="15.6">
      <c r="A1884" s="16">
        <v>43259</v>
      </c>
      <c r="C1884" s="51">
        <v>1000</v>
      </c>
      <c r="F1884" s="51" t="s">
        <v>2713</v>
      </c>
      <c r="G1884" s="628">
        <v>783</v>
      </c>
      <c r="H1884" s="628">
        <v>839</v>
      </c>
      <c r="I1884" s="51">
        <v>56</v>
      </c>
      <c r="J1884" s="628" t="s">
        <v>2680</v>
      </c>
    </row>
    <row r="1885" spans="1:10" ht="15.6">
      <c r="A1885" s="16">
        <v>43259</v>
      </c>
      <c r="C1885" s="51">
        <v>1000</v>
      </c>
      <c r="F1885" s="51" t="s">
        <v>2713</v>
      </c>
      <c r="G1885" s="628">
        <v>783</v>
      </c>
      <c r="H1885" s="628">
        <v>839</v>
      </c>
      <c r="I1885" s="51">
        <v>56</v>
      </c>
      <c r="J1885" s="628" t="s">
        <v>2681</v>
      </c>
    </row>
    <row r="1886" spans="1:10" ht="15.6">
      <c r="A1886" s="16">
        <v>43260</v>
      </c>
      <c r="B1886" s="51">
        <v>1000</v>
      </c>
      <c r="F1886" s="51" t="s">
        <v>2714</v>
      </c>
      <c r="G1886" s="628">
        <v>1269</v>
      </c>
      <c r="H1886" s="628">
        <v>1329</v>
      </c>
      <c r="I1886" s="51">
        <v>60</v>
      </c>
      <c r="J1886" s="628" t="s">
        <v>2716</v>
      </c>
    </row>
    <row r="1887" spans="1:10" ht="15.6">
      <c r="A1887" s="16">
        <v>43260</v>
      </c>
      <c r="C1887" s="51">
        <v>1000</v>
      </c>
      <c r="F1887" s="51" t="s">
        <v>2713</v>
      </c>
      <c r="G1887" s="628">
        <v>783</v>
      </c>
      <c r="H1887" s="628">
        <v>839</v>
      </c>
      <c r="I1887" s="51">
        <v>56</v>
      </c>
      <c r="J1887" s="628" t="s">
        <v>2717</v>
      </c>
    </row>
    <row r="1888" spans="1:10" ht="15.6">
      <c r="A1888" s="16">
        <v>43260</v>
      </c>
      <c r="C1888" s="51">
        <v>1000</v>
      </c>
      <c r="F1888" s="51" t="s">
        <v>2715</v>
      </c>
      <c r="G1888" s="628">
        <v>783</v>
      </c>
      <c r="H1888" s="628">
        <v>819</v>
      </c>
      <c r="I1888" s="51">
        <v>36</v>
      </c>
      <c r="J1888" s="536" t="s">
        <v>2682</v>
      </c>
    </row>
    <row r="1889" spans="1:10" ht="15.6">
      <c r="A1889" s="16">
        <v>43231</v>
      </c>
      <c r="B1889" s="101">
        <v>2000</v>
      </c>
      <c r="F1889" s="101" t="s">
        <v>2683</v>
      </c>
      <c r="H1889" s="639">
        <v>2526</v>
      </c>
      <c r="I1889" s="51">
        <v>20</v>
      </c>
      <c r="J1889" s="658" t="s">
        <v>2691</v>
      </c>
    </row>
    <row r="1890" spans="1:10" ht="15.6">
      <c r="A1890" s="16">
        <v>43263</v>
      </c>
      <c r="C1890" s="50">
        <v>2000</v>
      </c>
      <c r="E1890" s="50" t="s">
        <v>2718</v>
      </c>
      <c r="G1890" s="597">
        <v>1552</v>
      </c>
      <c r="H1890" s="597">
        <v>1712</v>
      </c>
      <c r="I1890" s="51">
        <v>160</v>
      </c>
      <c r="J1890" s="597" t="s">
        <v>2719</v>
      </c>
    </row>
    <row r="1891" spans="1:10" ht="15.6">
      <c r="A1891" s="16">
        <v>43264</v>
      </c>
      <c r="C1891" s="51">
        <v>1500</v>
      </c>
      <c r="F1891" s="51" t="s">
        <v>2708</v>
      </c>
      <c r="G1891" s="628">
        <v>1174.5</v>
      </c>
      <c r="H1891" s="628">
        <v>1288.5</v>
      </c>
      <c r="I1891" s="51">
        <v>114</v>
      </c>
      <c r="J1891" s="536" t="s">
        <v>2720</v>
      </c>
    </row>
    <row r="1892" spans="1:10" ht="15.6">
      <c r="A1892" s="16">
        <v>43264</v>
      </c>
      <c r="C1892" s="51">
        <v>5000</v>
      </c>
      <c r="F1892" s="51" t="s">
        <v>2722</v>
      </c>
      <c r="G1892" s="628">
        <v>3915</v>
      </c>
      <c r="H1892" s="628">
        <v>4145</v>
      </c>
      <c r="I1892" s="51">
        <v>230</v>
      </c>
      <c r="J1892" s="536" t="s">
        <v>2721</v>
      </c>
    </row>
    <row r="1895" spans="1:10" ht="15.6">
      <c r="E1895" s="110" t="s">
        <v>2723</v>
      </c>
      <c r="F1895" s="110" t="s">
        <v>2723</v>
      </c>
      <c r="G1895" s="110" t="s">
        <v>2732</v>
      </c>
      <c r="J1895" s="110" t="s">
        <v>2732</v>
      </c>
    </row>
    <row r="1896" spans="1:10" ht="15.6">
      <c r="E1896" s="107" t="s">
        <v>2118</v>
      </c>
      <c r="F1896" s="107" t="s">
        <v>2372</v>
      </c>
      <c r="G1896" s="52" t="s">
        <v>2629</v>
      </c>
      <c r="J1896" s="52" t="s">
        <v>2628</v>
      </c>
    </row>
    <row r="1897" spans="1:10" ht="15.6">
      <c r="E1897" s="612" t="s">
        <v>2696</v>
      </c>
      <c r="F1897" s="613" t="s">
        <v>2697</v>
      </c>
      <c r="G1897" s="655" t="s">
        <v>2698</v>
      </c>
      <c r="J1897" s="639" t="s">
        <v>2699</v>
      </c>
    </row>
    <row r="1898" spans="1:10" ht="15.6">
      <c r="E1898" s="612" t="s">
        <v>2724</v>
      </c>
      <c r="F1898" s="613" t="s">
        <v>2726</v>
      </c>
      <c r="G1898" s="655" t="s">
        <v>2728</v>
      </c>
      <c r="J1898" s="639" t="s">
        <v>2730</v>
      </c>
    </row>
    <row r="1899" spans="1:10" ht="15.6">
      <c r="E1899" s="612" t="s">
        <v>2725</v>
      </c>
      <c r="F1899" s="613" t="s">
        <v>2727</v>
      </c>
      <c r="G1899" s="655" t="s">
        <v>2729</v>
      </c>
      <c r="J1899" s="639" t="s">
        <v>2731</v>
      </c>
    </row>
    <row r="1900" spans="1:10" ht="15.6">
      <c r="E1900" s="612" t="s">
        <v>2700</v>
      </c>
      <c r="F1900" s="613" t="s">
        <v>2701</v>
      </c>
      <c r="G1900" s="655" t="s">
        <v>2702</v>
      </c>
      <c r="J1900" s="639" t="s">
        <v>2703</v>
      </c>
    </row>
    <row r="1902" spans="1:10" ht="15.6">
      <c r="A1902" s="16">
        <v>43269</v>
      </c>
      <c r="C1902" s="51">
        <v>2000</v>
      </c>
      <c r="F1902" s="51" t="s">
        <v>2747</v>
      </c>
      <c r="G1902" s="51">
        <v>1554</v>
      </c>
      <c r="H1902" s="51">
        <v>1658</v>
      </c>
      <c r="I1902" s="51">
        <v>104</v>
      </c>
      <c r="J1902" s="536" t="s">
        <v>2733</v>
      </c>
    </row>
    <row r="1903" spans="1:10" ht="15.6">
      <c r="A1903" s="16">
        <v>43269</v>
      </c>
      <c r="C1903" s="51">
        <v>1000</v>
      </c>
      <c r="F1903" s="51" t="s">
        <v>2748</v>
      </c>
      <c r="G1903" s="51">
        <v>777</v>
      </c>
      <c r="H1903" s="51">
        <v>819</v>
      </c>
      <c r="I1903" s="51">
        <v>42</v>
      </c>
      <c r="J1903" s="536" t="s">
        <v>2734</v>
      </c>
    </row>
    <row r="1904" spans="1:10" ht="15.6">
      <c r="A1904" s="16">
        <v>43266</v>
      </c>
      <c r="C1904" s="51">
        <v>1000</v>
      </c>
      <c r="F1904" s="51" t="s">
        <v>2749</v>
      </c>
      <c r="G1904" s="51">
        <v>777</v>
      </c>
      <c r="H1904" s="51">
        <v>799</v>
      </c>
      <c r="I1904" s="51">
        <v>22</v>
      </c>
      <c r="J1904" s="536" t="s">
        <v>2735</v>
      </c>
    </row>
    <row r="1905" spans="1:10" ht="15.6">
      <c r="A1905" s="16">
        <v>43270</v>
      </c>
      <c r="C1905" s="50">
        <v>2000</v>
      </c>
      <c r="E1905" s="50" t="s">
        <v>2736</v>
      </c>
      <c r="G1905" s="50">
        <v>1542</v>
      </c>
      <c r="H1905" s="50">
        <v>1544</v>
      </c>
      <c r="I1905" s="51">
        <v>2</v>
      </c>
      <c r="J1905" s="526" t="s">
        <v>2737</v>
      </c>
    </row>
    <row r="1906" spans="1:10" ht="15.6">
      <c r="A1906" s="16">
        <v>43271</v>
      </c>
      <c r="B1906" s="50">
        <v>5000</v>
      </c>
      <c r="E1906" s="50" t="s">
        <v>2744</v>
      </c>
      <c r="G1906" s="50">
        <v>6310</v>
      </c>
      <c r="H1906" s="50">
        <v>6545</v>
      </c>
      <c r="I1906" s="51">
        <v>235</v>
      </c>
      <c r="J1906" s="526" t="s">
        <v>2738</v>
      </c>
    </row>
    <row r="1907" spans="1:10" ht="15.6">
      <c r="A1907" s="16">
        <v>43271</v>
      </c>
      <c r="C1907" s="50">
        <v>4000</v>
      </c>
      <c r="E1907" s="50" t="s">
        <v>2743</v>
      </c>
      <c r="G1907" s="50">
        <v>3084</v>
      </c>
      <c r="H1907" s="50">
        <v>3276</v>
      </c>
      <c r="I1907" s="51">
        <v>192</v>
      </c>
      <c r="J1907" s="526" t="s">
        <v>2738</v>
      </c>
    </row>
    <row r="1908" spans="1:10" ht="15.6">
      <c r="A1908" s="16">
        <v>43271</v>
      </c>
      <c r="C1908" s="50">
        <v>2000</v>
      </c>
      <c r="E1908" s="50" t="s">
        <v>2743</v>
      </c>
      <c r="G1908" s="50">
        <v>1542</v>
      </c>
      <c r="H1908" s="50">
        <v>1638</v>
      </c>
      <c r="I1908" s="51">
        <v>96</v>
      </c>
      <c r="J1908" s="526" t="s">
        <v>2738</v>
      </c>
    </row>
    <row r="1909" spans="1:10" ht="15.6">
      <c r="A1909" s="16">
        <v>43271</v>
      </c>
      <c r="B1909" s="51">
        <v>2000</v>
      </c>
      <c r="E1909" s="20"/>
      <c r="F1909" s="51" t="s">
        <v>2745</v>
      </c>
      <c r="G1909" s="51">
        <v>2538</v>
      </c>
      <c r="H1909" s="51">
        <v>2618</v>
      </c>
      <c r="I1909" s="51">
        <v>80</v>
      </c>
      <c r="J1909" s="536" t="s">
        <v>2739</v>
      </c>
    </row>
    <row r="1910" spans="1:10" ht="15.6">
      <c r="A1910" s="16">
        <v>43271</v>
      </c>
      <c r="C1910" s="51">
        <v>2000</v>
      </c>
      <c r="E1910" s="20"/>
      <c r="F1910" s="51" t="s">
        <v>2746</v>
      </c>
      <c r="G1910" s="51">
        <v>1554</v>
      </c>
      <c r="H1910" s="51">
        <v>1618</v>
      </c>
      <c r="I1910" s="51">
        <v>64</v>
      </c>
      <c r="J1910" s="536" t="s">
        <v>2740</v>
      </c>
    </row>
    <row r="1911" spans="1:10" ht="15.6">
      <c r="A1911" s="16">
        <v>43271</v>
      </c>
      <c r="C1911" s="50">
        <v>1000</v>
      </c>
      <c r="E1911" s="50" t="s">
        <v>2742</v>
      </c>
      <c r="G1911" s="50">
        <v>771</v>
      </c>
      <c r="H1911" s="50">
        <v>777</v>
      </c>
      <c r="I1911" s="51">
        <v>6</v>
      </c>
      <c r="J1911" s="526" t="s">
        <v>2741</v>
      </c>
    </row>
    <row r="1912" spans="1:10" ht="15.6">
      <c r="A1912" s="16">
        <v>43272</v>
      </c>
      <c r="C1912" s="51">
        <v>4000</v>
      </c>
      <c r="F1912" s="51" t="s">
        <v>2751</v>
      </c>
      <c r="G1912" s="51">
        <v>3108</v>
      </c>
      <c r="H1912" s="51">
        <v>3148</v>
      </c>
      <c r="I1912" s="51">
        <v>40</v>
      </c>
      <c r="J1912" s="536" t="s">
        <v>2750</v>
      </c>
    </row>
    <row r="1913" spans="1:10" ht="15.6">
      <c r="A1913" s="16">
        <v>43272</v>
      </c>
      <c r="C1913" s="51">
        <v>1000</v>
      </c>
      <c r="F1913" s="51" t="s">
        <v>2752</v>
      </c>
      <c r="G1913" s="51">
        <v>787</v>
      </c>
      <c r="H1913" s="51">
        <v>824</v>
      </c>
      <c r="I1913" s="51">
        <v>37</v>
      </c>
      <c r="J1913" s="536" t="s">
        <v>2424</v>
      </c>
    </row>
    <row r="1914" spans="1:10" ht="15.6">
      <c r="A1914" s="16">
        <v>43273</v>
      </c>
      <c r="B1914" s="113">
        <v>2000</v>
      </c>
      <c r="F1914" s="113" t="s">
        <v>2753</v>
      </c>
      <c r="G1914" s="113">
        <v>2494</v>
      </c>
      <c r="H1914" s="113">
        <v>2538</v>
      </c>
      <c r="I1914" s="51">
        <v>44</v>
      </c>
      <c r="J1914" s="651" t="s">
        <v>2754</v>
      </c>
    </row>
    <row r="1915" spans="1:10" ht="15.6">
      <c r="A1915" s="16">
        <v>43273</v>
      </c>
      <c r="C1915" s="51">
        <v>3000</v>
      </c>
      <c r="F1915" s="51" t="s">
        <v>2746</v>
      </c>
      <c r="G1915" s="51">
        <v>2331</v>
      </c>
      <c r="H1915" s="51">
        <v>2427</v>
      </c>
      <c r="I1915" s="51">
        <v>96</v>
      </c>
      <c r="J1915" s="536" t="s">
        <v>2755</v>
      </c>
    </row>
    <row r="1916" spans="1:10" ht="15.6">
      <c r="A1916" s="16">
        <v>43274</v>
      </c>
      <c r="B1916" s="51">
        <v>7000</v>
      </c>
      <c r="F1916" s="51" t="s">
        <v>2785</v>
      </c>
      <c r="G1916" s="51">
        <v>8883</v>
      </c>
      <c r="H1916" s="51">
        <v>9443</v>
      </c>
      <c r="I1916" s="51">
        <v>560</v>
      </c>
      <c r="J1916" s="536" t="s">
        <v>2756</v>
      </c>
    </row>
    <row r="1917" spans="1:10" ht="15.6">
      <c r="A1917" s="16">
        <v>43274</v>
      </c>
      <c r="C1917" s="51">
        <v>1000</v>
      </c>
      <c r="F1917" s="51" t="s">
        <v>2748</v>
      </c>
      <c r="G1917" s="51">
        <v>777</v>
      </c>
      <c r="H1917" s="51">
        <v>819</v>
      </c>
      <c r="I1917" s="51">
        <v>42</v>
      </c>
      <c r="J1917" s="536" t="s">
        <v>2757</v>
      </c>
    </row>
    <row r="1918" spans="1:10">
      <c r="A1918" s="16"/>
    </row>
    <row r="1919" spans="1:10" ht="15.6">
      <c r="A1919" s="16"/>
      <c r="E1919" s="110" t="s">
        <v>2758</v>
      </c>
      <c r="F1919" s="110" t="s">
        <v>2759</v>
      </c>
      <c r="G1919" s="110" t="s">
        <v>2760</v>
      </c>
      <c r="J1919" s="110" t="s">
        <v>2760</v>
      </c>
    </row>
    <row r="1920" spans="1:10" ht="15.6">
      <c r="A1920" s="16"/>
      <c r="E1920" s="107" t="s">
        <v>2118</v>
      </c>
      <c r="F1920" s="107" t="s">
        <v>2372</v>
      </c>
      <c r="G1920" s="52" t="s">
        <v>2629</v>
      </c>
      <c r="J1920" s="52" t="s">
        <v>2628</v>
      </c>
    </row>
    <row r="1921" spans="1:10" ht="15.6">
      <c r="A1921" s="16"/>
      <c r="E1921" s="612" t="s">
        <v>2764</v>
      </c>
      <c r="F1921" s="613" t="s">
        <v>2768</v>
      </c>
      <c r="G1921" s="655" t="s">
        <v>2772</v>
      </c>
      <c r="J1921" s="639" t="s">
        <v>2776</v>
      </c>
    </row>
    <row r="1922" spans="1:10" ht="15.6">
      <c r="A1922" s="16"/>
      <c r="E1922" s="612" t="s">
        <v>2765</v>
      </c>
      <c r="F1922" s="613" t="s">
        <v>2769</v>
      </c>
      <c r="G1922" s="655" t="s">
        <v>2773</v>
      </c>
      <c r="J1922" s="639" t="s">
        <v>2777</v>
      </c>
    </row>
    <row r="1923" spans="1:10" ht="15.6">
      <c r="A1923" s="16"/>
      <c r="E1923" s="612" t="s">
        <v>2766</v>
      </c>
      <c r="F1923" s="613" t="s">
        <v>2770</v>
      </c>
      <c r="G1923" s="655" t="s">
        <v>2774</v>
      </c>
      <c r="J1923" s="639" t="s">
        <v>2778</v>
      </c>
    </row>
    <row r="1924" spans="1:10" ht="15.6">
      <c r="A1924" s="16"/>
      <c r="E1924" s="612" t="s">
        <v>2767</v>
      </c>
      <c r="F1924" s="613" t="s">
        <v>2771</v>
      </c>
      <c r="G1924" s="655" t="s">
        <v>2775</v>
      </c>
      <c r="J1924" s="639" t="s">
        <v>2779</v>
      </c>
    </row>
    <row r="1925" spans="1:10">
      <c r="A1925" s="16"/>
    </row>
    <row r="1926" spans="1:10" ht="15.6">
      <c r="A1926" s="16">
        <v>43276</v>
      </c>
      <c r="C1926" s="50">
        <v>3000</v>
      </c>
      <c r="E1926" s="50" t="s">
        <v>2783</v>
      </c>
      <c r="G1926" s="50">
        <v>2298</v>
      </c>
      <c r="H1926" s="50">
        <v>2442</v>
      </c>
      <c r="I1926" s="51">
        <v>144</v>
      </c>
      <c r="J1926" s="526" t="s">
        <v>2761</v>
      </c>
    </row>
    <row r="1927" spans="1:10" ht="15.6">
      <c r="A1927" s="16">
        <v>43276</v>
      </c>
      <c r="C1927" s="51">
        <v>2000</v>
      </c>
      <c r="F1927" s="613" t="s">
        <v>2784</v>
      </c>
      <c r="G1927" s="51">
        <v>1544</v>
      </c>
      <c r="H1927" s="51">
        <v>1742</v>
      </c>
      <c r="I1927" s="51">
        <v>198</v>
      </c>
      <c r="J1927" s="536" t="s">
        <v>2762</v>
      </c>
    </row>
    <row r="1928" spans="1:10" ht="15.6">
      <c r="A1928" s="16">
        <v>43276</v>
      </c>
      <c r="C1928" s="51">
        <v>4000</v>
      </c>
      <c r="F1928" s="613" t="s">
        <v>2784</v>
      </c>
      <c r="G1928" s="51">
        <v>3088</v>
      </c>
      <c r="H1928" s="51">
        <v>3496</v>
      </c>
      <c r="I1928" s="51">
        <v>408</v>
      </c>
      <c r="J1928" s="536" t="s">
        <v>2763</v>
      </c>
    </row>
    <row r="1929" spans="1:10" ht="15.6">
      <c r="A1929" s="16">
        <v>43277</v>
      </c>
      <c r="B1929" s="127">
        <v>1000</v>
      </c>
      <c r="F1929" s="101">
        <v>1.2410000000000001</v>
      </c>
      <c r="H1929" s="101">
        <v>1241</v>
      </c>
      <c r="I1929" s="51">
        <v>5</v>
      </c>
      <c r="J1929" s="639" t="s">
        <v>2780</v>
      </c>
    </row>
    <row r="1930" spans="1:10" ht="15.6">
      <c r="A1930" s="16">
        <v>43278</v>
      </c>
      <c r="C1930" s="51">
        <v>8000</v>
      </c>
      <c r="F1930" s="51" t="s">
        <v>2781</v>
      </c>
      <c r="G1930" s="51">
        <v>6176</v>
      </c>
      <c r="H1930" s="51">
        <v>6392</v>
      </c>
      <c r="I1930" s="51">
        <v>216</v>
      </c>
      <c r="J1930" s="536" t="s">
        <v>2782</v>
      </c>
    </row>
    <row r="1931" spans="1:10" ht="15.6">
      <c r="A1931" s="16">
        <v>43278</v>
      </c>
      <c r="C1931" s="50">
        <v>2000</v>
      </c>
      <c r="E1931" s="96" t="s">
        <v>2786</v>
      </c>
      <c r="F1931" s="52"/>
      <c r="G1931" s="50">
        <v>1532</v>
      </c>
      <c r="H1931" s="50">
        <v>1572</v>
      </c>
      <c r="I1931" s="51">
        <v>40</v>
      </c>
      <c r="J1931" s="526" t="s">
        <v>2787</v>
      </c>
    </row>
    <row r="1932" spans="1:10" ht="15.6">
      <c r="A1932" s="16">
        <v>43278</v>
      </c>
      <c r="C1932" s="101">
        <v>5000</v>
      </c>
      <c r="F1932" s="128">
        <v>0.751</v>
      </c>
      <c r="H1932" s="101">
        <v>3250.5</v>
      </c>
      <c r="I1932" s="51">
        <v>25</v>
      </c>
      <c r="J1932" s="639" t="s">
        <v>2788</v>
      </c>
    </row>
    <row r="1933" spans="1:10">
      <c r="A1933" s="16">
        <v>43278</v>
      </c>
    </row>
    <row r="1934" spans="1:10">
      <c r="A1934" s="16"/>
    </row>
    <row r="1935" spans="1:10" ht="18">
      <c r="A1935" s="20" t="s">
        <v>295</v>
      </c>
      <c r="B1935" s="52">
        <f>SUM(B1862:B1934)</f>
        <v>32000</v>
      </c>
      <c r="C1935" s="52">
        <f>SUM(C1860:C1934)</f>
        <v>97000</v>
      </c>
      <c r="E1935" s="14">
        <f>SUM(B1935:D1935)</f>
        <v>129000</v>
      </c>
      <c r="I1935" s="51">
        <f>SUM(I1860:I1934)</f>
        <v>5356.5</v>
      </c>
    </row>
    <row r="1937" spans="5:11" ht="35.4">
      <c r="E1937" s="125" t="s">
        <v>2798</v>
      </c>
      <c r="F1937" s="125" t="s">
        <v>2798</v>
      </c>
      <c r="G1937" s="649" t="s">
        <v>1464</v>
      </c>
      <c r="H1937" s="123">
        <v>2017</v>
      </c>
      <c r="I1937" s="51" t="s">
        <v>2797</v>
      </c>
      <c r="J1937" s="120" t="s">
        <v>2329</v>
      </c>
      <c r="K1937" s="302" t="s">
        <v>2796</v>
      </c>
    </row>
    <row r="1938" spans="5:11" ht="21">
      <c r="G1938" s="122" t="s">
        <v>2432</v>
      </c>
      <c r="H1938" s="652" t="s">
        <v>2337</v>
      </c>
      <c r="I1938" s="51">
        <v>1.03</v>
      </c>
      <c r="J1938" s="112" t="s">
        <v>2346</v>
      </c>
      <c r="K1938" s="650" t="s">
        <v>2331</v>
      </c>
    </row>
    <row r="1939" spans="5:11" ht="21">
      <c r="G1939" s="122" t="s">
        <v>2433</v>
      </c>
      <c r="H1939" s="652" t="s">
        <v>2338</v>
      </c>
      <c r="I1939" s="51">
        <v>2.65</v>
      </c>
      <c r="J1939" s="112" t="s">
        <v>2345</v>
      </c>
      <c r="K1939" s="650" t="s">
        <v>2342</v>
      </c>
    </row>
    <row r="1940" spans="5:11" ht="21">
      <c r="G1940" s="122" t="s">
        <v>2434</v>
      </c>
      <c r="H1940" s="648" t="s">
        <v>2431</v>
      </c>
      <c r="I1940" s="51">
        <v>-0.5</v>
      </c>
      <c r="J1940" s="112" t="s">
        <v>2429</v>
      </c>
      <c r="K1940" s="650" t="s">
        <v>2430</v>
      </c>
    </row>
    <row r="1941" spans="5:11" ht="21">
      <c r="G1941" s="122" t="s">
        <v>2434</v>
      </c>
      <c r="H1941" s="648" t="s">
        <v>2512</v>
      </c>
      <c r="I1941" s="51">
        <v>0.45</v>
      </c>
      <c r="J1941" s="112" t="s">
        <v>2513</v>
      </c>
      <c r="K1941" s="650" t="s">
        <v>2511</v>
      </c>
    </row>
    <row r="1942" spans="5:11" ht="21">
      <c r="G1942" s="122" t="s">
        <v>2434</v>
      </c>
      <c r="H1942" s="656" t="s">
        <v>2631</v>
      </c>
      <c r="I1942" s="51">
        <v>0.1</v>
      </c>
      <c r="J1942" s="112" t="s">
        <v>2792</v>
      </c>
      <c r="K1942" s="650" t="s">
        <v>2643</v>
      </c>
    </row>
    <row r="1943" spans="5:11" ht="21">
      <c r="G1943" s="122" t="s">
        <v>2789</v>
      </c>
      <c r="H1943" s="656" t="s">
        <v>2790</v>
      </c>
      <c r="I1943" s="51">
        <v>0.05</v>
      </c>
      <c r="J1943" s="112" t="s">
        <v>2793</v>
      </c>
      <c r="K1943" s="650" t="s">
        <v>2794</v>
      </c>
    </row>
    <row r="1944" spans="5:11" ht="21">
      <c r="G1944" s="14">
        <v>2017</v>
      </c>
      <c r="H1944" s="656" t="s">
        <v>2791</v>
      </c>
      <c r="I1944" s="51">
        <v>0.29399999999999998</v>
      </c>
      <c r="J1944" s="112" t="s">
        <v>2795</v>
      </c>
      <c r="K1944" s="303" t="s">
        <v>2801</v>
      </c>
    </row>
    <row r="1946" spans="5:11" ht="15.6">
      <c r="E1946" s="110" t="s">
        <v>2799</v>
      </c>
      <c r="F1946" s="110" t="s">
        <v>2799</v>
      </c>
      <c r="G1946" s="110" t="s">
        <v>2799</v>
      </c>
      <c r="H1946" s="110"/>
      <c r="J1946" s="110" t="s">
        <v>2799</v>
      </c>
    </row>
    <row r="1947" spans="5:11" ht="15.6">
      <c r="E1947" s="107" t="s">
        <v>2118</v>
      </c>
      <c r="F1947" s="107" t="s">
        <v>2372</v>
      </c>
      <c r="G1947" s="52" t="s">
        <v>2629</v>
      </c>
      <c r="J1947" s="52" t="s">
        <v>2628</v>
      </c>
    </row>
    <row r="1948" spans="5:11" ht="15.6">
      <c r="E1948" s="612" t="s">
        <v>2804</v>
      </c>
      <c r="F1948" s="613" t="s">
        <v>2809</v>
      </c>
      <c r="G1948" s="655" t="s">
        <v>2810</v>
      </c>
      <c r="J1948" s="658" t="s">
        <v>2814</v>
      </c>
    </row>
    <row r="1949" spans="5:11" ht="15.6">
      <c r="E1949" s="612" t="s">
        <v>2805</v>
      </c>
      <c r="F1949" s="613" t="s">
        <v>2808</v>
      </c>
      <c r="G1949" s="655" t="s">
        <v>2811</v>
      </c>
      <c r="J1949" s="658" t="s">
        <v>2815</v>
      </c>
    </row>
    <row r="1950" spans="5:11" ht="15.6">
      <c r="E1950" s="612" t="s">
        <v>2803</v>
      </c>
      <c r="F1950" s="613" t="s">
        <v>2807</v>
      </c>
      <c r="G1950" s="655" t="s">
        <v>2812</v>
      </c>
      <c r="J1950" s="658" t="s">
        <v>2816</v>
      </c>
    </row>
    <row r="1951" spans="5:11" ht="15.6">
      <c r="E1951" s="612" t="s">
        <v>2806</v>
      </c>
      <c r="F1951" s="613" t="s">
        <v>2802</v>
      </c>
      <c r="G1951" s="655" t="s">
        <v>2813</v>
      </c>
      <c r="J1951" s="658" t="s">
        <v>2817</v>
      </c>
    </row>
    <row r="1953" spans="1:11" ht="15.6">
      <c r="A1953" s="16">
        <v>43283</v>
      </c>
      <c r="C1953" s="51">
        <v>2000</v>
      </c>
      <c r="F1953" s="51" t="s">
        <v>2818</v>
      </c>
      <c r="G1953" s="51">
        <v>1564</v>
      </c>
      <c r="H1953" s="51">
        <v>1638</v>
      </c>
      <c r="I1953" s="51">
        <v>74</v>
      </c>
      <c r="J1953" s="536" t="s">
        <v>2800</v>
      </c>
      <c r="K1953" s="527" t="s">
        <v>2823</v>
      </c>
    </row>
    <row r="1954" spans="1:11" ht="15.6">
      <c r="A1954" s="16">
        <v>43284</v>
      </c>
      <c r="C1954" s="51">
        <v>3000</v>
      </c>
      <c r="F1954" s="51" t="s">
        <v>2819</v>
      </c>
      <c r="G1954" s="51">
        <v>2346</v>
      </c>
      <c r="H1954" s="51">
        <v>2427</v>
      </c>
      <c r="I1954" s="51">
        <v>81</v>
      </c>
      <c r="J1954" s="628" t="s">
        <v>2820</v>
      </c>
    </row>
    <row r="1955" spans="1:11" ht="15.6">
      <c r="A1955" s="16">
        <v>43284</v>
      </c>
      <c r="C1955" s="101">
        <v>1000</v>
      </c>
      <c r="F1955" s="101">
        <v>0.75900000000000001</v>
      </c>
      <c r="H1955" s="101">
        <v>759</v>
      </c>
      <c r="I1955" s="51">
        <v>5</v>
      </c>
      <c r="J1955" s="639" t="s">
        <v>2821</v>
      </c>
    </row>
    <row r="1956" spans="1:11" ht="15.6">
      <c r="A1956" s="16">
        <v>43284</v>
      </c>
      <c r="B1956" s="51">
        <v>1500</v>
      </c>
      <c r="F1956" s="95">
        <v>1.274</v>
      </c>
      <c r="H1956" s="95">
        <v>1911</v>
      </c>
      <c r="I1956" s="51">
        <v>15</v>
      </c>
      <c r="J1956" s="536" t="s">
        <v>2822</v>
      </c>
    </row>
    <row r="1957" spans="1:11" ht="15.6">
      <c r="A1957" s="16">
        <v>43285</v>
      </c>
      <c r="B1957" s="51">
        <v>1500</v>
      </c>
      <c r="F1957" s="51" t="s">
        <v>2828</v>
      </c>
      <c r="G1957" s="51">
        <v>1911</v>
      </c>
      <c r="H1957" s="51">
        <v>1948.5</v>
      </c>
      <c r="I1957" s="51">
        <v>37.5</v>
      </c>
      <c r="J1957" s="536" t="s">
        <v>2824</v>
      </c>
    </row>
    <row r="1958" spans="1:11" ht="15.6">
      <c r="A1958" s="16">
        <v>43285</v>
      </c>
      <c r="C1958" s="51">
        <v>3000</v>
      </c>
      <c r="F1958" s="51" t="s">
        <v>2819</v>
      </c>
      <c r="G1958" s="51">
        <v>2346</v>
      </c>
      <c r="H1958" s="51">
        <v>2427</v>
      </c>
      <c r="I1958" s="51">
        <v>81</v>
      </c>
      <c r="J1958" s="536" t="s">
        <v>2824</v>
      </c>
    </row>
    <row r="1959" spans="1:11" ht="15.6">
      <c r="A1959" s="16">
        <v>43285</v>
      </c>
      <c r="B1959" s="101">
        <v>2000</v>
      </c>
      <c r="F1959" s="101">
        <v>1.25</v>
      </c>
      <c r="H1959" s="127">
        <v>2500</v>
      </c>
      <c r="I1959" s="51">
        <v>20</v>
      </c>
      <c r="J1959" s="639" t="s">
        <v>2825</v>
      </c>
    </row>
    <row r="1960" spans="1:11" ht="15.6">
      <c r="A1960" s="16">
        <v>43285</v>
      </c>
      <c r="C1960" s="51">
        <v>2000</v>
      </c>
      <c r="F1960" s="7" t="s">
        <v>2826</v>
      </c>
      <c r="G1960" s="51">
        <v>1564</v>
      </c>
      <c r="H1960" s="51">
        <v>1758</v>
      </c>
      <c r="I1960" s="51">
        <v>194</v>
      </c>
      <c r="J1960" s="536" t="s">
        <v>2827</v>
      </c>
    </row>
    <row r="1961" spans="1:11" ht="15.6">
      <c r="A1961" s="16">
        <v>43285</v>
      </c>
      <c r="C1961" s="69">
        <v>1000</v>
      </c>
      <c r="F1961" s="51" t="s">
        <v>2829</v>
      </c>
      <c r="G1961" s="51">
        <v>782</v>
      </c>
      <c r="H1961" s="51">
        <v>859</v>
      </c>
      <c r="I1961" s="51">
        <v>77</v>
      </c>
      <c r="J1961" s="536" t="s">
        <v>2831</v>
      </c>
    </row>
    <row r="1962" spans="1:11" ht="15.6">
      <c r="A1962" s="16">
        <v>43286</v>
      </c>
      <c r="C1962" s="51">
        <v>1500</v>
      </c>
      <c r="F1962" s="51" t="s">
        <v>2830</v>
      </c>
      <c r="G1962" s="51">
        <v>1173</v>
      </c>
      <c r="H1962" s="51">
        <v>1288.5</v>
      </c>
      <c r="I1962" s="51">
        <v>115.5</v>
      </c>
      <c r="J1962" s="536" t="s">
        <v>2835</v>
      </c>
    </row>
    <row r="1963" spans="1:11" ht="15.6">
      <c r="A1963" s="16">
        <v>43287</v>
      </c>
      <c r="C1963" s="101">
        <v>2500</v>
      </c>
      <c r="F1963" s="101">
        <v>0.75900000000000001</v>
      </c>
      <c r="H1963" s="101">
        <v>1897.5</v>
      </c>
      <c r="I1963" s="51">
        <v>25</v>
      </c>
      <c r="J1963" s="639" t="s">
        <v>2832</v>
      </c>
    </row>
    <row r="1964" spans="1:11" ht="15.6">
      <c r="A1964" s="16">
        <v>43287</v>
      </c>
      <c r="F1964" s="110" t="s">
        <v>2880</v>
      </c>
      <c r="I1964" s="51">
        <v>40</v>
      </c>
      <c r="J1964" s="535" t="s">
        <v>2836</v>
      </c>
    </row>
    <row r="1965" spans="1:11" ht="15.6">
      <c r="A1965" s="16">
        <v>43287</v>
      </c>
      <c r="C1965" s="51">
        <v>1000</v>
      </c>
      <c r="F1965" s="69" t="s">
        <v>2818</v>
      </c>
      <c r="G1965" s="51">
        <v>782</v>
      </c>
      <c r="H1965" s="51">
        <v>819</v>
      </c>
      <c r="I1965" s="51">
        <v>37</v>
      </c>
      <c r="J1965" s="536" t="s">
        <v>2833</v>
      </c>
    </row>
    <row r="1966" spans="1:11">
      <c r="A1966" s="16"/>
    </row>
    <row r="1967" spans="1:11" ht="15.6">
      <c r="A1967" s="16"/>
      <c r="E1967" s="110" t="s">
        <v>2834</v>
      </c>
      <c r="F1967" s="110" t="s">
        <v>2834</v>
      </c>
      <c r="G1967" s="110"/>
      <c r="H1967" s="110"/>
      <c r="J1967" s="110"/>
    </row>
    <row r="1968" spans="1:11" ht="15.6">
      <c r="A1968" s="16"/>
      <c r="E1968" s="107" t="s">
        <v>2118</v>
      </c>
      <c r="F1968" s="107" t="s">
        <v>2372</v>
      </c>
      <c r="G1968" s="52"/>
      <c r="J1968" s="52"/>
    </row>
    <row r="1969" spans="1:10" ht="15.6">
      <c r="A1969" s="16"/>
      <c r="E1969" s="612" t="s">
        <v>2848</v>
      </c>
      <c r="F1969" s="613" t="s">
        <v>2852</v>
      </c>
      <c r="G1969" s="52"/>
      <c r="J1969" s="52"/>
    </row>
    <row r="1970" spans="1:10" ht="15.6">
      <c r="A1970" s="16"/>
      <c r="E1970" s="612" t="s">
        <v>2849</v>
      </c>
      <c r="F1970" s="613" t="s">
        <v>2853</v>
      </c>
      <c r="G1970" s="52"/>
      <c r="J1970" s="52"/>
    </row>
    <row r="1971" spans="1:10" ht="15.6">
      <c r="A1971" s="16"/>
      <c r="E1971" s="612" t="s">
        <v>2850</v>
      </c>
      <c r="F1971" s="613" t="s">
        <v>2854</v>
      </c>
      <c r="G1971" s="52"/>
      <c r="J1971" s="52"/>
    </row>
    <row r="1972" spans="1:10" ht="15.6">
      <c r="A1972" s="16"/>
      <c r="E1972" s="612" t="s">
        <v>2851</v>
      </c>
      <c r="F1972" s="613" t="s">
        <v>2855</v>
      </c>
      <c r="G1972" s="52"/>
      <c r="J1972" s="52"/>
    </row>
    <row r="1973" spans="1:10" ht="15.6">
      <c r="A1973" s="16"/>
      <c r="E1973" s="52" t="s">
        <v>2629</v>
      </c>
      <c r="F1973" s="52" t="s">
        <v>2628</v>
      </c>
      <c r="G1973" s="559"/>
      <c r="J1973" s="559"/>
    </row>
    <row r="1974" spans="1:10">
      <c r="A1974" s="16"/>
      <c r="E1974" s="655" t="s">
        <v>2840</v>
      </c>
      <c r="F1974" s="658" t="s">
        <v>2844</v>
      </c>
      <c r="G1974" s="559"/>
      <c r="J1974" s="559"/>
    </row>
    <row r="1975" spans="1:10">
      <c r="A1975" s="16"/>
      <c r="E1975" s="655" t="s">
        <v>2841</v>
      </c>
      <c r="F1975" s="658" t="s">
        <v>2845</v>
      </c>
      <c r="G1975" s="559"/>
      <c r="J1975" s="559"/>
    </row>
    <row r="1976" spans="1:10">
      <c r="A1976" s="16"/>
      <c r="E1976" s="655" t="s">
        <v>2842</v>
      </c>
      <c r="F1976" s="658" t="s">
        <v>2846</v>
      </c>
      <c r="G1976" s="559"/>
      <c r="J1976" s="559"/>
    </row>
    <row r="1977" spans="1:10">
      <c r="A1977" s="16"/>
      <c r="E1977" s="655" t="s">
        <v>2843</v>
      </c>
      <c r="F1977" s="658" t="s">
        <v>2847</v>
      </c>
      <c r="G1977" s="559"/>
      <c r="J1977" s="559"/>
    </row>
    <row r="1978" spans="1:10" ht="15.6">
      <c r="A1978" s="16"/>
      <c r="E1978" s="630"/>
      <c r="F1978" s="52"/>
      <c r="G1978" s="559"/>
      <c r="J1978" s="559"/>
    </row>
    <row r="1979" spans="1:10" ht="15.6">
      <c r="A1979" s="16"/>
      <c r="F1979" s="52"/>
    </row>
    <row r="1980" spans="1:10" ht="15.6">
      <c r="A1980" s="16">
        <v>43290</v>
      </c>
      <c r="B1980" s="51">
        <v>2000</v>
      </c>
      <c r="F1980" s="51" t="s">
        <v>2856</v>
      </c>
      <c r="G1980" s="51">
        <v>2556</v>
      </c>
      <c r="H1980" s="51">
        <v>2648</v>
      </c>
      <c r="I1980" s="51">
        <v>92</v>
      </c>
      <c r="J1980" s="536" t="s">
        <v>2837</v>
      </c>
    </row>
    <row r="1981" spans="1:10" ht="15.6">
      <c r="A1981" s="16">
        <v>43290</v>
      </c>
      <c r="C1981" s="51">
        <v>2000</v>
      </c>
      <c r="F1981" s="51" t="s">
        <v>2857</v>
      </c>
      <c r="G1981" s="51">
        <v>1568</v>
      </c>
      <c r="H1981" s="51">
        <v>1668</v>
      </c>
      <c r="I1981" s="51">
        <v>100</v>
      </c>
      <c r="J1981" s="536" t="s">
        <v>2837</v>
      </c>
    </row>
    <row r="1982" spans="1:10" ht="15.6">
      <c r="A1982" s="16">
        <v>43290</v>
      </c>
      <c r="C1982" s="50">
        <v>3000</v>
      </c>
      <c r="E1982" s="50">
        <v>0.77300000000000002</v>
      </c>
      <c r="G1982" s="52"/>
      <c r="H1982" s="50">
        <v>2319</v>
      </c>
      <c r="I1982" s="51">
        <v>30</v>
      </c>
      <c r="J1982" s="526" t="s">
        <v>2838</v>
      </c>
    </row>
    <row r="1983" spans="1:10" ht="15.6">
      <c r="A1983" s="16">
        <v>43290</v>
      </c>
      <c r="C1983" s="51">
        <v>1000</v>
      </c>
      <c r="F1983" s="51" t="s">
        <v>2858</v>
      </c>
      <c r="G1983" s="51">
        <v>784</v>
      </c>
      <c r="H1983" s="51">
        <v>864</v>
      </c>
      <c r="I1983" s="51">
        <v>80</v>
      </c>
      <c r="J1983" s="536" t="s">
        <v>2839</v>
      </c>
    </row>
    <row r="1984" spans="1:10" ht="15.6">
      <c r="A1984" s="16">
        <v>43291</v>
      </c>
      <c r="C1984" s="101">
        <v>8000</v>
      </c>
      <c r="F1984" s="101">
        <v>0.76200000000000001</v>
      </c>
      <c r="H1984" s="101">
        <v>6096</v>
      </c>
      <c r="I1984" s="51">
        <v>80</v>
      </c>
      <c r="J1984" s="639" t="s">
        <v>2859</v>
      </c>
    </row>
    <row r="1985" spans="1:10" ht="15.6">
      <c r="A1985" s="16">
        <v>43291</v>
      </c>
      <c r="B1985" s="101">
        <v>2000</v>
      </c>
      <c r="F1985" s="101">
        <v>1.2529999999999999</v>
      </c>
      <c r="H1985" s="101">
        <v>2506</v>
      </c>
      <c r="I1985" s="51">
        <v>20</v>
      </c>
      <c r="J1985" s="639" t="s">
        <v>2860</v>
      </c>
    </row>
    <row r="1986" spans="1:10" ht="15.6">
      <c r="A1986" s="16">
        <v>43292</v>
      </c>
      <c r="C1986" s="51">
        <v>1000</v>
      </c>
      <c r="F1986" s="51" t="s">
        <v>2862</v>
      </c>
      <c r="G1986" s="51">
        <v>784</v>
      </c>
      <c r="H1986" s="51">
        <v>814</v>
      </c>
      <c r="I1986" s="51">
        <v>30</v>
      </c>
      <c r="J1986" s="536" t="s">
        <v>2861</v>
      </c>
    </row>
    <row r="1987" spans="1:10" ht="15.6">
      <c r="A1987" s="16">
        <v>43292</v>
      </c>
      <c r="C1987" s="51">
        <v>1000</v>
      </c>
      <c r="D1987" s="52"/>
      <c r="E1987" s="52"/>
      <c r="F1987" s="51" t="s">
        <v>2862</v>
      </c>
      <c r="G1987" s="51">
        <v>784</v>
      </c>
      <c r="H1987" s="51">
        <v>814</v>
      </c>
      <c r="I1987" s="51">
        <v>30</v>
      </c>
      <c r="J1987" s="536" t="s">
        <v>2867</v>
      </c>
    </row>
    <row r="1988" spans="1:10" ht="15.6">
      <c r="A1988" s="16">
        <v>43292</v>
      </c>
      <c r="D1988" s="101">
        <v>800</v>
      </c>
      <c r="F1988" s="128">
        <v>1.488</v>
      </c>
      <c r="H1988" s="101">
        <v>1190.4000000000001</v>
      </c>
      <c r="I1988" s="51">
        <v>8</v>
      </c>
      <c r="J1988" s="639" t="s">
        <v>2866</v>
      </c>
    </row>
    <row r="1989" spans="1:10" ht="15.6">
      <c r="A1989" s="16">
        <v>43292</v>
      </c>
      <c r="C1989" s="50">
        <v>6000</v>
      </c>
      <c r="E1989" s="50" t="s">
        <v>2863</v>
      </c>
      <c r="G1989" s="50">
        <v>6208</v>
      </c>
      <c r="H1989" s="50">
        <v>6592</v>
      </c>
      <c r="I1989" s="51">
        <v>384</v>
      </c>
      <c r="J1989" s="526" t="s">
        <v>2864</v>
      </c>
    </row>
    <row r="1990" spans="1:10" ht="15.6">
      <c r="A1990" s="16">
        <v>43292</v>
      </c>
      <c r="C1990" s="51">
        <v>1000</v>
      </c>
      <c r="F1990" s="51">
        <v>0.78100000000000003</v>
      </c>
      <c r="H1990" s="51">
        <v>781</v>
      </c>
      <c r="I1990" s="51">
        <v>10</v>
      </c>
      <c r="J1990" s="536" t="s">
        <v>2865</v>
      </c>
    </row>
    <row r="1991" spans="1:10" ht="15.6">
      <c r="A1991" s="16">
        <v>43293</v>
      </c>
      <c r="C1991" s="51">
        <v>2000</v>
      </c>
      <c r="F1991" s="51" t="s">
        <v>2868</v>
      </c>
      <c r="G1991" s="51">
        <v>1568</v>
      </c>
      <c r="H1991" s="51">
        <v>1968</v>
      </c>
      <c r="I1991" s="51">
        <v>400</v>
      </c>
      <c r="J1991" s="536" t="s">
        <v>2869</v>
      </c>
    </row>
    <row r="1992" spans="1:10" ht="15.6">
      <c r="A1992" s="16">
        <v>43293</v>
      </c>
      <c r="C1992" s="51">
        <v>2000</v>
      </c>
      <c r="F1992" s="51" t="s">
        <v>2870</v>
      </c>
      <c r="G1992" s="51">
        <v>4704</v>
      </c>
      <c r="H1992" s="51">
        <v>4764</v>
      </c>
      <c r="I1992" s="51">
        <v>60</v>
      </c>
      <c r="J1992" s="536" t="s">
        <v>2871</v>
      </c>
    </row>
    <row r="1994" spans="1:10" ht="15.6">
      <c r="E1994" s="110" t="s">
        <v>2873</v>
      </c>
      <c r="F1994" s="110" t="s">
        <v>2874</v>
      </c>
    </row>
    <row r="1995" spans="1:10">
      <c r="E1995" s="107" t="s">
        <v>2118</v>
      </c>
      <c r="F1995" s="107" t="s">
        <v>2372</v>
      </c>
    </row>
    <row r="1996" spans="1:10" ht="15.6">
      <c r="E1996" s="612" t="s">
        <v>2894</v>
      </c>
      <c r="F1996" s="613" t="s">
        <v>2898</v>
      </c>
    </row>
    <row r="1997" spans="1:10" ht="15.6">
      <c r="E1997" s="612" t="s">
        <v>2895</v>
      </c>
      <c r="F1997" s="613" t="s">
        <v>2899</v>
      </c>
    </row>
    <row r="1998" spans="1:10" ht="15.6">
      <c r="E1998" s="612" t="s">
        <v>2896</v>
      </c>
      <c r="F1998" s="613" t="s">
        <v>2900</v>
      </c>
    </row>
    <row r="1999" spans="1:10" ht="15.6">
      <c r="E1999" s="612" t="s">
        <v>2897</v>
      </c>
      <c r="F1999" s="613" t="s">
        <v>2901</v>
      </c>
    </row>
    <row r="2000" spans="1:10" ht="15.6">
      <c r="E2000" s="52" t="s">
        <v>2629</v>
      </c>
      <c r="F2000" s="52" t="s">
        <v>2628</v>
      </c>
    </row>
    <row r="2001" spans="1:10">
      <c r="E2001" s="655" t="s">
        <v>2886</v>
      </c>
      <c r="F2001" s="658" t="s">
        <v>2890</v>
      </c>
    </row>
    <row r="2002" spans="1:10">
      <c r="E2002" s="655" t="s">
        <v>2887</v>
      </c>
      <c r="F2002" s="658" t="s">
        <v>2891</v>
      </c>
    </row>
    <row r="2003" spans="1:10">
      <c r="E2003" s="655" t="s">
        <v>2888</v>
      </c>
      <c r="F2003" s="658" t="s">
        <v>2892</v>
      </c>
    </row>
    <row r="2004" spans="1:10">
      <c r="E2004" s="655" t="s">
        <v>2889</v>
      </c>
      <c r="F2004" s="658" t="s">
        <v>2893</v>
      </c>
    </row>
    <row r="2006" spans="1:10" ht="15.6">
      <c r="A2006" s="16">
        <v>43294</v>
      </c>
      <c r="C2006" s="50">
        <v>5000</v>
      </c>
      <c r="E2006" s="50" t="s">
        <v>2910</v>
      </c>
      <c r="G2006" s="50">
        <v>3860</v>
      </c>
      <c r="H2006" s="50">
        <v>4095</v>
      </c>
      <c r="I2006" s="51">
        <v>235</v>
      </c>
      <c r="J2006" s="526" t="s">
        <v>2875</v>
      </c>
    </row>
    <row r="2007" spans="1:10" ht="15.6">
      <c r="A2007" s="16">
        <v>43294</v>
      </c>
      <c r="B2007" s="50">
        <v>5000</v>
      </c>
      <c r="C2007" s="52"/>
      <c r="E2007" s="50" t="s">
        <v>2909</v>
      </c>
      <c r="G2007" s="50">
        <v>6315</v>
      </c>
      <c r="H2007" s="50">
        <v>6549.5</v>
      </c>
      <c r="I2007" s="51">
        <v>234.5</v>
      </c>
      <c r="J2007" s="526" t="s">
        <v>2875</v>
      </c>
    </row>
    <row r="2008" spans="1:10" ht="15.6">
      <c r="A2008" s="16">
        <v>43294</v>
      </c>
      <c r="C2008" s="51">
        <v>4000</v>
      </c>
      <c r="F2008" s="51" t="s">
        <v>2911</v>
      </c>
      <c r="G2008" s="51">
        <v>3136</v>
      </c>
      <c r="H2008" s="51">
        <v>3156</v>
      </c>
      <c r="I2008" s="51">
        <v>40</v>
      </c>
      <c r="J2008" s="536" t="s">
        <v>2876</v>
      </c>
    </row>
    <row r="2009" spans="1:10" ht="15.6">
      <c r="A2009" s="16">
        <v>43294</v>
      </c>
      <c r="C2009" s="51">
        <v>1000</v>
      </c>
      <c r="F2009" s="51" t="s">
        <v>2872</v>
      </c>
      <c r="G2009" s="51">
        <v>784</v>
      </c>
      <c r="H2009" s="51">
        <v>804</v>
      </c>
      <c r="I2009" s="51">
        <v>20</v>
      </c>
      <c r="J2009" s="536" t="s">
        <v>2877</v>
      </c>
    </row>
    <row r="2010" spans="1:10" ht="15.6">
      <c r="A2010" s="16">
        <v>43294</v>
      </c>
      <c r="B2010" s="69">
        <v>2500</v>
      </c>
      <c r="F2010" s="51">
        <v>1.268</v>
      </c>
      <c r="G2010" s="52"/>
      <c r="H2010" s="51">
        <v>3170</v>
      </c>
      <c r="I2010" s="51">
        <v>25</v>
      </c>
      <c r="J2010" s="536" t="s">
        <v>2878</v>
      </c>
    </row>
    <row r="2011" spans="1:10" ht="15.6">
      <c r="A2011" s="16">
        <v>43296</v>
      </c>
      <c r="C2011" s="50">
        <v>1000</v>
      </c>
      <c r="E2011" s="50" t="s">
        <v>2912</v>
      </c>
      <c r="F2011" s="52"/>
      <c r="G2011" s="50">
        <v>772</v>
      </c>
      <c r="H2011" s="50">
        <v>819</v>
      </c>
      <c r="I2011" s="51">
        <v>47</v>
      </c>
      <c r="J2011" s="526" t="s">
        <v>2879</v>
      </c>
    </row>
    <row r="2012" spans="1:10" ht="15.6">
      <c r="A2012" s="16">
        <v>43297</v>
      </c>
      <c r="C2012" s="51">
        <v>3500</v>
      </c>
      <c r="F2012" s="51" t="s">
        <v>2913</v>
      </c>
      <c r="G2012" s="51">
        <v>2733.5</v>
      </c>
      <c r="H2012" s="51">
        <v>2901.5</v>
      </c>
      <c r="I2012" s="51">
        <v>168</v>
      </c>
      <c r="J2012" s="536" t="s">
        <v>2881</v>
      </c>
    </row>
    <row r="2013" spans="1:10" ht="15.6">
      <c r="A2013" s="16">
        <v>43297</v>
      </c>
      <c r="B2013" s="51">
        <v>3000</v>
      </c>
      <c r="F2013" s="51" t="s">
        <v>2914</v>
      </c>
      <c r="G2013" s="51">
        <v>3819</v>
      </c>
      <c r="H2013" s="51">
        <v>3927</v>
      </c>
      <c r="I2013" s="51">
        <v>108</v>
      </c>
      <c r="J2013" s="536" t="s">
        <v>2882</v>
      </c>
    </row>
    <row r="2014" spans="1:10" ht="15.6">
      <c r="A2014" s="16">
        <v>43297</v>
      </c>
      <c r="B2014" s="51">
        <v>2000</v>
      </c>
      <c r="F2014" s="51" t="s">
        <v>2914</v>
      </c>
      <c r="G2014" s="51">
        <v>2546</v>
      </c>
      <c r="H2014" s="51">
        <v>2618</v>
      </c>
      <c r="I2014" s="51">
        <v>72</v>
      </c>
      <c r="J2014" s="536" t="s">
        <v>2883</v>
      </c>
    </row>
    <row r="2015" spans="1:10" ht="15.6">
      <c r="A2015" s="16">
        <v>43297</v>
      </c>
      <c r="C2015" s="50">
        <v>3000</v>
      </c>
      <c r="E2015" s="50" t="s">
        <v>2912</v>
      </c>
      <c r="F2015" s="52"/>
      <c r="G2015" s="50">
        <v>2316</v>
      </c>
      <c r="H2015" s="50">
        <v>2457</v>
      </c>
      <c r="I2015" s="51">
        <v>141</v>
      </c>
      <c r="J2015" s="526" t="s">
        <v>2884</v>
      </c>
    </row>
    <row r="2016" spans="1:10" ht="15.6">
      <c r="A2016" s="16">
        <v>43297</v>
      </c>
      <c r="C2016" s="50">
        <v>3000</v>
      </c>
      <c r="E2016" s="50" t="s">
        <v>2915</v>
      </c>
      <c r="F2016" s="52"/>
      <c r="G2016" s="50">
        <v>2316</v>
      </c>
      <c r="H2016" s="50">
        <v>2427</v>
      </c>
      <c r="I2016" s="51">
        <v>111</v>
      </c>
      <c r="J2016" s="526" t="s">
        <v>2885</v>
      </c>
    </row>
    <row r="2017" spans="1:10" ht="15.6">
      <c r="A2017" s="16">
        <v>43298</v>
      </c>
      <c r="C2017" s="51">
        <v>4000</v>
      </c>
      <c r="F2017" s="51" t="s">
        <v>2916</v>
      </c>
      <c r="G2017" s="51">
        <v>3124</v>
      </c>
      <c r="H2017" s="51">
        <v>3436</v>
      </c>
      <c r="I2017" s="51">
        <v>312</v>
      </c>
      <c r="J2017" s="536" t="s">
        <v>2902</v>
      </c>
    </row>
    <row r="2018" spans="1:10" ht="15.6">
      <c r="A2018" s="16"/>
      <c r="F2018" s="52"/>
      <c r="G2018" s="52"/>
      <c r="H2018" s="52"/>
    </row>
    <row r="2019" spans="1:10" ht="15.6">
      <c r="A2019" s="16"/>
      <c r="E2019" s="110" t="s">
        <v>2907</v>
      </c>
      <c r="F2019" s="110" t="s">
        <v>2908</v>
      </c>
      <c r="G2019" s="52"/>
      <c r="H2019" s="52"/>
    </row>
    <row r="2020" spans="1:10" ht="15.6">
      <c r="A2020" s="16"/>
      <c r="E2020" s="107" t="s">
        <v>2118</v>
      </c>
      <c r="F2020" s="107" t="s">
        <v>2372</v>
      </c>
      <c r="G2020" s="52"/>
      <c r="H2020" s="52"/>
    </row>
    <row r="2021" spans="1:10" ht="15.6">
      <c r="A2021" s="16"/>
      <c r="E2021" s="612" t="s">
        <v>2922</v>
      </c>
      <c r="F2021" s="613" t="s">
        <v>2925</v>
      </c>
      <c r="G2021" s="52"/>
      <c r="H2021" s="52"/>
    </row>
    <row r="2022" spans="1:10" ht="15.6">
      <c r="A2022" s="16"/>
      <c r="E2022" s="612" t="s">
        <v>2923</v>
      </c>
      <c r="F2022" s="613" t="s">
        <v>2926</v>
      </c>
      <c r="G2022" s="52"/>
      <c r="H2022" s="52"/>
    </row>
    <row r="2023" spans="1:10" ht="15.6">
      <c r="A2023" s="16"/>
      <c r="E2023" s="612" t="s">
        <v>2924</v>
      </c>
      <c r="F2023" s="613" t="s">
        <v>2927</v>
      </c>
      <c r="G2023" s="52"/>
      <c r="H2023" s="52"/>
    </row>
    <row r="2024" spans="1:10" ht="15.6">
      <c r="A2024" s="16"/>
      <c r="E2024" s="612" t="s">
        <v>2929</v>
      </c>
      <c r="F2024" s="613" t="s">
        <v>2928</v>
      </c>
      <c r="G2024" s="52"/>
      <c r="H2024" s="52"/>
    </row>
    <row r="2025" spans="1:10" ht="15.6">
      <c r="A2025" s="16"/>
      <c r="E2025" s="52" t="s">
        <v>2629</v>
      </c>
      <c r="F2025" s="52" t="s">
        <v>2628</v>
      </c>
      <c r="G2025" s="52"/>
      <c r="H2025" s="52"/>
    </row>
    <row r="2026" spans="1:10" ht="15.6">
      <c r="A2026" s="16"/>
      <c r="E2026" s="655" t="s">
        <v>2930</v>
      </c>
      <c r="F2026" s="658" t="s">
        <v>2935</v>
      </c>
      <c r="G2026" s="52"/>
      <c r="H2026" s="52"/>
    </row>
    <row r="2027" spans="1:10" ht="15.6">
      <c r="A2027" s="16"/>
      <c r="E2027" s="655" t="s">
        <v>2931</v>
      </c>
      <c r="F2027" s="658" t="s">
        <v>2936</v>
      </c>
      <c r="G2027" s="52"/>
      <c r="H2027" s="52"/>
    </row>
    <row r="2028" spans="1:10" ht="15.6">
      <c r="A2028" s="16"/>
      <c r="E2028" s="655" t="s">
        <v>2932</v>
      </c>
      <c r="F2028" s="658" t="s">
        <v>2937</v>
      </c>
      <c r="G2028" s="52"/>
      <c r="H2028" s="52"/>
    </row>
    <row r="2029" spans="1:10" ht="15.6">
      <c r="A2029" s="16"/>
      <c r="E2029" s="655" t="s">
        <v>2933</v>
      </c>
      <c r="F2029" s="658" t="s">
        <v>2934</v>
      </c>
      <c r="G2029" s="52"/>
      <c r="H2029" s="52"/>
    </row>
    <row r="2030" spans="1:10" ht="15.6">
      <c r="A2030" s="16"/>
      <c r="F2030" s="52"/>
      <c r="G2030" s="52"/>
      <c r="H2030" s="52"/>
    </row>
    <row r="2031" spans="1:10" ht="15.6">
      <c r="A2031" s="16">
        <v>43298</v>
      </c>
      <c r="C2031" s="50">
        <v>3000</v>
      </c>
      <c r="E2031" s="50">
        <v>0.77200000000000002</v>
      </c>
      <c r="F2031" s="52"/>
      <c r="G2031" s="52"/>
      <c r="H2031" s="52"/>
      <c r="I2031" s="51">
        <v>30</v>
      </c>
      <c r="J2031" s="526" t="s">
        <v>2903</v>
      </c>
    </row>
    <row r="2032" spans="1:10" ht="15.6">
      <c r="A2032" s="16">
        <v>43298</v>
      </c>
      <c r="B2032" s="50">
        <v>1000</v>
      </c>
      <c r="E2032" s="50">
        <v>1.2629999999999999</v>
      </c>
      <c r="F2032" s="52"/>
      <c r="G2032" s="52"/>
      <c r="H2032" s="52"/>
      <c r="I2032" s="51">
        <v>10</v>
      </c>
      <c r="J2032" s="526" t="s">
        <v>2903</v>
      </c>
    </row>
    <row r="2033" spans="1:10" ht="15.6">
      <c r="A2033" s="16">
        <v>43299</v>
      </c>
      <c r="C2033" s="51">
        <v>2000</v>
      </c>
      <c r="F2033" s="51" t="s">
        <v>2938</v>
      </c>
      <c r="G2033" s="51">
        <v>1528</v>
      </c>
      <c r="H2033" s="51">
        <v>1608</v>
      </c>
      <c r="I2033" s="51">
        <v>80</v>
      </c>
      <c r="J2033" s="536" t="s">
        <v>2904</v>
      </c>
    </row>
    <row r="2034" spans="1:10" ht="15.6">
      <c r="A2034" s="16">
        <v>43300</v>
      </c>
      <c r="C2034" s="51">
        <v>2000</v>
      </c>
      <c r="F2034" s="51" t="s">
        <v>2938</v>
      </c>
      <c r="G2034" s="51">
        <v>1528</v>
      </c>
      <c r="H2034" s="51">
        <v>1608</v>
      </c>
      <c r="I2034" s="51">
        <v>80</v>
      </c>
      <c r="J2034" s="536" t="s">
        <v>2905</v>
      </c>
    </row>
    <row r="2035" spans="1:10" ht="15.6">
      <c r="A2035" s="16">
        <v>43300</v>
      </c>
      <c r="C2035" s="51">
        <v>2000</v>
      </c>
      <c r="F2035" s="51" t="s">
        <v>2939</v>
      </c>
      <c r="G2035" s="51">
        <v>1528</v>
      </c>
      <c r="H2035" s="51">
        <v>1728</v>
      </c>
      <c r="I2035" s="51">
        <v>200</v>
      </c>
      <c r="J2035" s="536" t="s">
        <v>2906</v>
      </c>
    </row>
    <row r="2036" spans="1:10" ht="15.6">
      <c r="A2036" s="16">
        <v>43300</v>
      </c>
      <c r="C2036" s="51">
        <v>1000</v>
      </c>
      <c r="F2036" s="51" t="s">
        <v>2938</v>
      </c>
      <c r="G2036" s="51">
        <v>764</v>
      </c>
      <c r="H2036" s="51">
        <v>804</v>
      </c>
      <c r="I2036" s="51">
        <v>40</v>
      </c>
      <c r="J2036" s="536" t="s">
        <v>2917</v>
      </c>
    </row>
    <row r="2037" spans="1:10" ht="15.6">
      <c r="A2037" s="16">
        <v>43301</v>
      </c>
      <c r="B2037" s="101">
        <v>2000</v>
      </c>
      <c r="F2037" s="101">
        <v>1.248</v>
      </c>
      <c r="G2037" s="52"/>
      <c r="H2037" s="101">
        <v>2496</v>
      </c>
      <c r="I2037" s="51">
        <v>20</v>
      </c>
      <c r="J2037" s="639" t="s">
        <v>2918</v>
      </c>
    </row>
    <row r="2038" spans="1:10" ht="15.6">
      <c r="A2038" s="16">
        <v>43304</v>
      </c>
      <c r="C2038" s="50">
        <v>2000</v>
      </c>
      <c r="E2038" s="6" t="s">
        <v>2940</v>
      </c>
      <c r="F2038" s="52"/>
      <c r="G2038" s="50">
        <v>1510</v>
      </c>
      <c r="H2038" s="50">
        <v>1548</v>
      </c>
      <c r="I2038" s="51">
        <v>38</v>
      </c>
      <c r="J2038" s="526" t="s">
        <v>2919</v>
      </c>
    </row>
    <row r="2039" spans="1:10" ht="15.6">
      <c r="A2039" s="16">
        <v>43304</v>
      </c>
      <c r="C2039" s="51">
        <v>1000</v>
      </c>
      <c r="F2039" s="51" t="s">
        <v>2938</v>
      </c>
      <c r="G2039" s="51">
        <v>764</v>
      </c>
      <c r="H2039" s="51">
        <v>804</v>
      </c>
      <c r="I2039" s="51">
        <v>40</v>
      </c>
      <c r="J2039" s="536" t="s">
        <v>2921</v>
      </c>
    </row>
    <row r="2040" spans="1:10" ht="15.6">
      <c r="A2040" s="16">
        <v>43304</v>
      </c>
      <c r="C2040" s="51">
        <v>1000</v>
      </c>
      <c r="F2040" s="51" t="s">
        <v>2938</v>
      </c>
      <c r="G2040" s="51">
        <v>764</v>
      </c>
      <c r="H2040" s="51">
        <v>804</v>
      </c>
      <c r="I2040" s="51">
        <v>40</v>
      </c>
      <c r="J2040" s="536" t="s">
        <v>2920</v>
      </c>
    </row>
    <row r="2041" spans="1:10" ht="15.6">
      <c r="A2041" s="16">
        <v>43305</v>
      </c>
      <c r="C2041" s="51">
        <v>2000</v>
      </c>
      <c r="F2041" s="51">
        <v>0.75</v>
      </c>
      <c r="G2041" s="52"/>
      <c r="H2041" s="51">
        <v>1500</v>
      </c>
      <c r="I2041" s="51">
        <v>20</v>
      </c>
      <c r="J2041" s="536" t="s">
        <v>2943</v>
      </c>
    </row>
    <row r="2042" spans="1:10" ht="15.6">
      <c r="A2042" s="16">
        <v>43305</v>
      </c>
      <c r="C2042" s="101">
        <v>4000</v>
      </c>
      <c r="F2042" s="101">
        <v>0.74099999999999999</v>
      </c>
      <c r="G2042" s="52"/>
      <c r="H2042" s="101">
        <v>3334.5</v>
      </c>
      <c r="I2042" s="51">
        <v>45</v>
      </c>
      <c r="J2042" s="639" t="s">
        <v>2942</v>
      </c>
    </row>
    <row r="2043" spans="1:10" ht="15.6">
      <c r="A2043" s="16">
        <v>43300</v>
      </c>
      <c r="C2043" s="101">
        <v>4000</v>
      </c>
      <c r="F2043" s="113">
        <v>0.75800000000000001</v>
      </c>
      <c r="G2043" s="52"/>
      <c r="H2043" s="101">
        <v>3032</v>
      </c>
      <c r="I2043" s="51">
        <v>40</v>
      </c>
      <c r="J2043" s="639" t="s">
        <v>2945</v>
      </c>
    </row>
    <row r="2044" spans="1:10" ht="15.6">
      <c r="A2044" s="16">
        <v>43300</v>
      </c>
      <c r="C2044" s="50">
        <v>1000</v>
      </c>
      <c r="E2044" s="6" t="s">
        <v>2941</v>
      </c>
      <c r="F2044" s="52"/>
      <c r="G2044" s="50">
        <v>755</v>
      </c>
      <c r="H2044" s="50">
        <v>824</v>
      </c>
      <c r="I2044" s="51">
        <v>69</v>
      </c>
      <c r="J2044" s="526" t="s">
        <v>2944</v>
      </c>
    </row>
    <row r="2045" spans="1:10" ht="15.6">
      <c r="A2045" s="16">
        <v>43306</v>
      </c>
      <c r="C2045" s="53">
        <v>1000</v>
      </c>
      <c r="F2045" s="52"/>
      <c r="G2045" s="51">
        <v>1081</v>
      </c>
      <c r="H2045" s="51">
        <v>1194</v>
      </c>
      <c r="I2045" s="51">
        <v>113</v>
      </c>
      <c r="J2045" s="536" t="s">
        <v>2946</v>
      </c>
    </row>
    <row r="2046" spans="1:10" ht="15.6">
      <c r="A2046" s="16">
        <v>43306</v>
      </c>
      <c r="C2046" s="51">
        <v>2000</v>
      </c>
      <c r="F2046" s="51" t="s">
        <v>2947</v>
      </c>
      <c r="G2046" s="51">
        <v>1528</v>
      </c>
      <c r="H2046" s="51">
        <v>1568</v>
      </c>
      <c r="I2046" s="51">
        <v>40</v>
      </c>
      <c r="J2046" s="536" t="s">
        <v>2948</v>
      </c>
    </row>
    <row r="2047" spans="1:10" ht="15.6">
      <c r="A2047" s="16">
        <v>43307</v>
      </c>
      <c r="B2047" s="101">
        <v>5000</v>
      </c>
      <c r="F2047" s="101">
        <v>1.224</v>
      </c>
      <c r="G2047" s="52"/>
      <c r="H2047" s="101">
        <v>6120</v>
      </c>
      <c r="I2047" s="51">
        <v>25</v>
      </c>
      <c r="J2047" s="639" t="s">
        <v>2949</v>
      </c>
    </row>
    <row r="2048" spans="1:10" ht="15.6">
      <c r="A2048" s="16">
        <v>43308</v>
      </c>
      <c r="C2048" s="126">
        <v>8000</v>
      </c>
      <c r="E2048" s="72">
        <v>0.73699999999999999</v>
      </c>
      <c r="F2048" s="52"/>
      <c r="G2048" s="52"/>
      <c r="H2048" s="126">
        <v>5896</v>
      </c>
      <c r="I2048" s="51">
        <v>80</v>
      </c>
      <c r="J2048" s="626" t="s">
        <v>2950</v>
      </c>
    </row>
    <row r="2049" spans="1:10" ht="15.6">
      <c r="A2049" s="16">
        <v>43308</v>
      </c>
      <c r="C2049" s="51">
        <v>3000</v>
      </c>
      <c r="F2049" s="51" t="s">
        <v>2947</v>
      </c>
      <c r="G2049" s="51">
        <v>2292</v>
      </c>
      <c r="H2049" s="51">
        <v>2352</v>
      </c>
      <c r="I2049" s="51">
        <v>60</v>
      </c>
      <c r="J2049" s="536" t="s">
        <v>2951</v>
      </c>
    </row>
    <row r="2050" spans="1:10" ht="15.6">
      <c r="A2050" s="16">
        <v>43308</v>
      </c>
      <c r="C2050" s="101">
        <v>5000</v>
      </c>
      <c r="F2050" s="101">
        <v>0.74099999999999999</v>
      </c>
      <c r="G2050" s="52"/>
      <c r="H2050" s="101">
        <v>3705</v>
      </c>
      <c r="I2050" s="51">
        <v>50</v>
      </c>
      <c r="J2050" s="639" t="s">
        <v>2952</v>
      </c>
    </row>
    <row r="2051" spans="1:10" ht="15.6">
      <c r="A2051" s="16"/>
      <c r="F2051" s="52"/>
      <c r="G2051" s="52"/>
      <c r="H2051" s="52"/>
    </row>
    <row r="2052" spans="1:10" ht="15.6">
      <c r="A2052" s="16"/>
      <c r="E2052" s="110" t="s">
        <v>2971</v>
      </c>
      <c r="F2052" s="110" t="s">
        <v>2971</v>
      </c>
      <c r="G2052" s="52"/>
      <c r="H2052" s="52"/>
    </row>
    <row r="2053" spans="1:10" ht="15.6">
      <c r="A2053" s="16"/>
      <c r="E2053" s="107" t="s">
        <v>2118</v>
      </c>
      <c r="F2053" s="107" t="s">
        <v>2372</v>
      </c>
      <c r="G2053" s="52"/>
      <c r="H2053" s="52"/>
    </row>
    <row r="2054" spans="1:10" ht="15.6">
      <c r="A2054" s="16"/>
      <c r="E2054" s="612" t="s">
        <v>2955</v>
      </c>
      <c r="F2054" s="613" t="s">
        <v>2959</v>
      </c>
      <c r="G2054" s="52"/>
      <c r="H2054" s="52"/>
    </row>
    <row r="2055" spans="1:10" ht="15.6">
      <c r="A2055" s="16"/>
      <c r="E2055" s="612" t="s">
        <v>2956</v>
      </c>
      <c r="F2055" s="613" t="s">
        <v>2960</v>
      </c>
      <c r="G2055" s="52"/>
      <c r="H2055" s="52"/>
    </row>
    <row r="2056" spans="1:10" ht="15.6">
      <c r="A2056" s="16"/>
      <c r="E2056" s="612" t="s">
        <v>2957</v>
      </c>
      <c r="F2056" s="613" t="s">
        <v>2961</v>
      </c>
      <c r="G2056" s="52"/>
      <c r="H2056" s="52"/>
    </row>
    <row r="2057" spans="1:10" ht="15.6">
      <c r="A2057" s="16"/>
      <c r="E2057" s="612" t="s">
        <v>2958</v>
      </c>
      <c r="F2057" s="613" t="s">
        <v>2962</v>
      </c>
      <c r="G2057" s="52"/>
      <c r="H2057" s="52"/>
    </row>
    <row r="2058" spans="1:10" ht="15.6">
      <c r="A2058" s="16"/>
      <c r="E2058" s="52" t="s">
        <v>2629</v>
      </c>
      <c r="F2058" s="52" t="s">
        <v>2628</v>
      </c>
      <c r="G2058" s="52"/>
      <c r="H2058" s="52"/>
    </row>
    <row r="2059" spans="1:10" ht="15.6">
      <c r="A2059" s="16"/>
      <c r="E2059" s="655" t="s">
        <v>2963</v>
      </c>
      <c r="F2059" s="658" t="s">
        <v>2967</v>
      </c>
      <c r="G2059" s="52"/>
      <c r="H2059" s="52"/>
    </row>
    <row r="2060" spans="1:10" ht="15.6">
      <c r="A2060" s="16"/>
      <c r="E2060" s="655" t="s">
        <v>2964</v>
      </c>
      <c r="F2060" s="658" t="s">
        <v>2968</v>
      </c>
      <c r="G2060" s="52"/>
      <c r="H2060" s="52"/>
    </row>
    <row r="2061" spans="1:10" ht="15.6">
      <c r="A2061" s="16"/>
      <c r="E2061" s="655" t="s">
        <v>2965</v>
      </c>
      <c r="F2061" s="658" t="s">
        <v>2969</v>
      </c>
      <c r="G2061" s="52"/>
      <c r="H2061" s="52"/>
    </row>
    <row r="2062" spans="1:10" ht="15.6">
      <c r="A2062" s="16"/>
      <c r="E2062" s="655" t="s">
        <v>2966</v>
      </c>
      <c r="F2062" s="658" t="s">
        <v>2970</v>
      </c>
      <c r="G2062" s="52"/>
      <c r="H2062" s="52"/>
    </row>
    <row r="2063" spans="1:10" ht="15.6">
      <c r="A2063" s="16"/>
      <c r="F2063" s="52"/>
      <c r="G2063" s="52"/>
      <c r="H2063" s="52"/>
    </row>
    <row r="2064" spans="1:10" ht="15.6">
      <c r="A2064" s="16">
        <v>43311</v>
      </c>
      <c r="C2064" s="51">
        <v>2000</v>
      </c>
      <c r="F2064" s="51" t="s">
        <v>2972</v>
      </c>
      <c r="G2064" s="51">
        <v>1584</v>
      </c>
      <c r="H2064" s="51">
        <v>1728</v>
      </c>
      <c r="I2064" s="51">
        <v>144</v>
      </c>
      <c r="J2064" s="536" t="s">
        <v>2953</v>
      </c>
    </row>
    <row r="2065" spans="1:11" ht="15.6">
      <c r="A2065" s="16">
        <v>43311</v>
      </c>
      <c r="C2065" s="51">
        <v>2000</v>
      </c>
      <c r="F2065" s="51" t="s">
        <v>2973</v>
      </c>
      <c r="G2065" s="51">
        <v>1584</v>
      </c>
      <c r="H2065" s="51">
        <v>1608</v>
      </c>
      <c r="I2065" s="51">
        <v>24</v>
      </c>
      <c r="J2065" s="536" t="s">
        <v>2954</v>
      </c>
    </row>
    <row r="2066" spans="1:11" ht="15.6">
      <c r="A2066" s="16"/>
      <c r="F2066" s="52"/>
      <c r="G2066" s="52"/>
      <c r="H2066" s="52"/>
    </row>
    <row r="2067" spans="1:11" ht="15.6">
      <c r="A2067" s="16"/>
      <c r="F2067" s="52"/>
      <c r="G2067" s="52"/>
      <c r="H2067" s="52"/>
    </row>
    <row r="2068" spans="1:11" ht="15.6">
      <c r="A2068" s="52" t="s">
        <v>295</v>
      </c>
      <c r="B2068" s="52">
        <f>SUM(B1955:B2067)</f>
        <v>29500</v>
      </c>
      <c r="C2068" s="52">
        <f>SUM(C1953:C2067)</f>
        <v>116500</v>
      </c>
      <c r="D2068" s="52">
        <f>SUM(D1988:D2067)</f>
        <v>800</v>
      </c>
      <c r="E2068" s="52">
        <f>SUM(B2068:D2068)</f>
        <v>146800</v>
      </c>
      <c r="I2068" s="51">
        <f>SUM(I1953:I2067)</f>
        <v>4927.5</v>
      </c>
    </row>
    <row r="2071" spans="1:11" ht="35.4">
      <c r="E2071" s="125" t="s">
        <v>82</v>
      </c>
      <c r="F2071" s="125" t="s">
        <v>82</v>
      </c>
      <c r="G2071" s="649" t="s">
        <v>1464</v>
      </c>
      <c r="H2071" s="123">
        <v>2017</v>
      </c>
      <c r="I2071" s="51" t="s">
        <v>2797</v>
      </c>
      <c r="J2071" s="120" t="s">
        <v>2329</v>
      </c>
      <c r="K2071" s="302" t="s">
        <v>2796</v>
      </c>
    </row>
    <row r="2072" spans="1:11" ht="21">
      <c r="G2072" s="122" t="s">
        <v>2432</v>
      </c>
      <c r="H2072" s="652" t="s">
        <v>2337</v>
      </c>
      <c r="I2072" s="51">
        <v>1.03</v>
      </c>
      <c r="J2072" s="112" t="s">
        <v>2346</v>
      </c>
      <c r="K2072" s="650" t="s">
        <v>2331</v>
      </c>
    </row>
    <row r="2073" spans="1:11" ht="21">
      <c r="G2073" s="122" t="s">
        <v>2433</v>
      </c>
      <c r="H2073" s="652" t="s">
        <v>2338</v>
      </c>
      <c r="I2073" s="51">
        <v>2.65</v>
      </c>
      <c r="J2073" s="112" t="s">
        <v>2345</v>
      </c>
      <c r="K2073" s="650" t="s">
        <v>2342</v>
      </c>
    </row>
    <row r="2074" spans="1:11" ht="21">
      <c r="G2074" s="122" t="s">
        <v>2434</v>
      </c>
      <c r="H2074" s="648" t="s">
        <v>2431</v>
      </c>
      <c r="I2074" s="51">
        <v>-0.5</v>
      </c>
      <c r="J2074" s="112" t="s">
        <v>2429</v>
      </c>
      <c r="K2074" s="650" t="s">
        <v>2430</v>
      </c>
    </row>
    <row r="2075" spans="1:11" ht="21">
      <c r="G2075" s="122" t="s">
        <v>2434</v>
      </c>
      <c r="H2075" s="648" t="s">
        <v>2512</v>
      </c>
      <c r="I2075" s="51">
        <v>0.45</v>
      </c>
      <c r="J2075" s="112" t="s">
        <v>2513</v>
      </c>
      <c r="K2075" s="650" t="s">
        <v>2511</v>
      </c>
    </row>
    <row r="2076" spans="1:11" ht="21">
      <c r="G2076" s="122" t="s">
        <v>2434</v>
      </c>
      <c r="H2076" s="656" t="s">
        <v>2631</v>
      </c>
      <c r="I2076" s="51">
        <v>0.1</v>
      </c>
      <c r="J2076" s="112" t="s">
        <v>2792</v>
      </c>
      <c r="K2076" s="650" t="s">
        <v>2643</v>
      </c>
    </row>
    <row r="2077" spans="1:11" ht="21">
      <c r="G2077" s="122" t="s">
        <v>2434</v>
      </c>
      <c r="H2077" s="656" t="s">
        <v>2790</v>
      </c>
      <c r="I2077" s="51">
        <v>0.05</v>
      </c>
      <c r="J2077" s="112" t="s">
        <v>2793</v>
      </c>
      <c r="K2077" s="650" t="s">
        <v>2794</v>
      </c>
    </row>
    <row r="2078" spans="1:11" ht="21">
      <c r="G2078" s="122" t="s">
        <v>2434</v>
      </c>
      <c r="H2078" s="656" t="s">
        <v>2974</v>
      </c>
      <c r="I2078" s="51">
        <v>0.35</v>
      </c>
      <c r="J2078" s="112" t="s">
        <v>2975</v>
      </c>
      <c r="K2078" s="659" t="s">
        <v>2976</v>
      </c>
    </row>
    <row r="2079" spans="1:11" ht="21">
      <c r="E2079" s="535"/>
      <c r="G2079" s="14">
        <v>2017</v>
      </c>
      <c r="H2079" s="656" t="s">
        <v>2978</v>
      </c>
      <c r="I2079" s="51">
        <v>0.3</v>
      </c>
      <c r="J2079" s="112" t="s">
        <v>2977</v>
      </c>
      <c r="K2079" s="303" t="s">
        <v>2979</v>
      </c>
    </row>
    <row r="2081" spans="1:10" ht="15.6">
      <c r="E2081" s="110" t="s">
        <v>2980</v>
      </c>
      <c r="F2081" s="110" t="s">
        <v>2981</v>
      </c>
    </row>
    <row r="2082" spans="1:10">
      <c r="E2082" s="107" t="s">
        <v>2118</v>
      </c>
      <c r="F2082" s="107" t="s">
        <v>2372</v>
      </c>
    </row>
    <row r="2083" spans="1:10" ht="15.6">
      <c r="E2083" s="612" t="s">
        <v>2955</v>
      </c>
      <c r="F2083" s="613" t="s">
        <v>2959</v>
      </c>
    </row>
    <row r="2084" spans="1:10" ht="15.6">
      <c r="E2084" s="612" t="s">
        <v>2956</v>
      </c>
      <c r="F2084" s="613" t="s">
        <v>2960</v>
      </c>
    </row>
    <row r="2085" spans="1:10" ht="15.6">
      <c r="E2085" s="612" t="s">
        <v>2957</v>
      </c>
      <c r="F2085" s="613" t="s">
        <v>2961</v>
      </c>
    </row>
    <row r="2086" spans="1:10" ht="15.6">
      <c r="E2086" s="612" t="s">
        <v>2958</v>
      </c>
      <c r="F2086" s="613" t="s">
        <v>2962</v>
      </c>
    </row>
    <row r="2087" spans="1:10" ht="15.6">
      <c r="E2087" s="52" t="s">
        <v>2629</v>
      </c>
      <c r="F2087" s="52" t="s">
        <v>2628</v>
      </c>
    </row>
    <row r="2088" spans="1:10">
      <c r="E2088" s="655" t="s">
        <v>2963</v>
      </c>
      <c r="F2088" s="658" t="s">
        <v>2967</v>
      </c>
    </row>
    <row r="2089" spans="1:10">
      <c r="E2089" s="655" t="s">
        <v>2964</v>
      </c>
      <c r="F2089" s="658" t="s">
        <v>2968</v>
      </c>
    </row>
    <row r="2090" spans="1:10">
      <c r="E2090" s="655" t="s">
        <v>2965</v>
      </c>
      <c r="F2090" s="658" t="s">
        <v>2969</v>
      </c>
    </row>
    <row r="2091" spans="1:10">
      <c r="E2091" s="655" t="s">
        <v>2966</v>
      </c>
      <c r="F2091" s="658" t="s">
        <v>2970</v>
      </c>
    </row>
    <row r="2093" spans="1:10" ht="15.6">
      <c r="A2093" s="16">
        <v>43313</v>
      </c>
      <c r="C2093" s="51">
        <v>2000</v>
      </c>
      <c r="F2093" s="628" t="s">
        <v>2986</v>
      </c>
      <c r="J2093" s="536" t="s">
        <v>2982</v>
      </c>
    </row>
    <row r="2094" spans="1:10" ht="15.6">
      <c r="A2094" s="16">
        <v>43313</v>
      </c>
      <c r="B2094" s="51">
        <v>1000</v>
      </c>
      <c r="F2094" s="628" t="s">
        <v>2986</v>
      </c>
      <c r="J2094" s="536" t="s">
        <v>2983</v>
      </c>
    </row>
    <row r="2095" spans="1:10" ht="15.6">
      <c r="A2095" s="16">
        <v>43313</v>
      </c>
      <c r="C2095" s="51">
        <v>1500</v>
      </c>
      <c r="F2095" s="7" t="s">
        <v>2988</v>
      </c>
      <c r="J2095" s="536" t="s">
        <v>2984</v>
      </c>
    </row>
    <row r="2096" spans="1:10" ht="15.6">
      <c r="A2096" s="16">
        <v>43313</v>
      </c>
      <c r="C2096" s="51">
        <v>2000</v>
      </c>
      <c r="F2096" s="51" t="s">
        <v>2987</v>
      </c>
      <c r="J2096" s="536" t="s">
        <v>2985</v>
      </c>
    </row>
    <row r="2097" spans="1:10" ht="15.6">
      <c r="A2097" s="16">
        <v>43313</v>
      </c>
      <c r="C2097" s="51">
        <v>1000</v>
      </c>
      <c r="F2097" s="69" t="s">
        <v>2989</v>
      </c>
      <c r="J2097" s="536" t="s">
        <v>2990</v>
      </c>
    </row>
    <row r="2098" spans="1:10" ht="15.6">
      <c r="A2098" s="16">
        <v>43314</v>
      </c>
      <c r="C2098" s="50">
        <v>6000</v>
      </c>
      <c r="F2098" s="526" t="s">
        <v>2645</v>
      </c>
      <c r="J2098" s="526" t="s">
        <v>2992</v>
      </c>
    </row>
    <row r="2099" spans="1:10">
      <c r="A2099" s="16">
        <v>43314</v>
      </c>
      <c r="B2099" s="41">
        <v>4000</v>
      </c>
      <c r="F2099" s="526" t="s">
        <v>2645</v>
      </c>
      <c r="J2099" s="526" t="s">
        <v>2991</v>
      </c>
    </row>
    <row r="2101" spans="1:10" ht="15.6">
      <c r="E2101" s="110" t="s">
        <v>2993</v>
      </c>
      <c r="F2101" s="110" t="s">
        <v>2994</v>
      </c>
    </row>
    <row r="2102" spans="1:10">
      <c r="E2102" s="107" t="s">
        <v>2118</v>
      </c>
      <c r="F2102" s="107" t="s">
        <v>2372</v>
      </c>
    </row>
    <row r="2103" spans="1:10" ht="15.6">
      <c r="E2103" s="612" t="s">
        <v>3000</v>
      </c>
      <c r="F2103" s="613" t="s">
        <v>3004</v>
      </c>
    </row>
    <row r="2104" spans="1:10" ht="15.6">
      <c r="E2104" s="612" t="s">
        <v>3001</v>
      </c>
      <c r="F2104" s="613" t="s">
        <v>3005</v>
      </c>
    </row>
    <row r="2105" spans="1:10" ht="15.6">
      <c r="E2105" s="612" t="s">
        <v>3002</v>
      </c>
      <c r="F2105" s="613" t="s">
        <v>3006</v>
      </c>
    </row>
    <row r="2106" spans="1:10" ht="15.6">
      <c r="E2106" s="612" t="s">
        <v>3003</v>
      </c>
      <c r="F2106" s="613" t="s">
        <v>3007</v>
      </c>
    </row>
    <row r="2107" spans="1:10" ht="15.6">
      <c r="E2107" s="52" t="s">
        <v>2629</v>
      </c>
      <c r="F2107" s="52" t="s">
        <v>2628</v>
      </c>
    </row>
    <row r="2108" spans="1:10">
      <c r="E2108" s="655" t="s">
        <v>3008</v>
      </c>
      <c r="F2108" s="658" t="s">
        <v>3012</v>
      </c>
    </row>
    <row r="2109" spans="1:10">
      <c r="E2109" s="655" t="s">
        <v>3009</v>
      </c>
      <c r="F2109" s="658" t="s">
        <v>3013</v>
      </c>
    </row>
    <row r="2110" spans="1:10">
      <c r="E2110" s="655" t="s">
        <v>3010</v>
      </c>
      <c r="F2110" s="658" t="s">
        <v>3014</v>
      </c>
    </row>
    <row r="2111" spans="1:10">
      <c r="E2111" s="655" t="s">
        <v>3011</v>
      </c>
      <c r="F2111" s="658" t="s">
        <v>3015</v>
      </c>
    </row>
    <row r="2113" spans="1:10" ht="15.6">
      <c r="A2113" s="16">
        <v>43318</v>
      </c>
      <c r="C2113" s="129">
        <v>2500</v>
      </c>
      <c r="E2113" s="72" t="s">
        <v>2995</v>
      </c>
      <c r="J2113" s="660" t="s">
        <v>3018</v>
      </c>
    </row>
    <row r="2114" spans="1:10" ht="15.6">
      <c r="A2114" s="16">
        <v>43318</v>
      </c>
      <c r="C2114" s="43">
        <v>1000</v>
      </c>
      <c r="F2114" s="7" t="s">
        <v>2645</v>
      </c>
      <c r="J2114" s="536" t="s">
        <v>2996</v>
      </c>
    </row>
    <row r="2115" spans="1:10">
      <c r="A2115" s="16">
        <v>43318</v>
      </c>
      <c r="B2115" s="127">
        <v>3000</v>
      </c>
      <c r="F2115" s="639" t="s">
        <v>2997</v>
      </c>
      <c r="J2115" s="639" t="s">
        <v>2825</v>
      </c>
    </row>
    <row r="2116" spans="1:10" ht="15.6">
      <c r="A2116" s="16">
        <v>43318</v>
      </c>
      <c r="B2116" s="51">
        <v>2000</v>
      </c>
      <c r="F2116" s="7" t="s">
        <v>2645</v>
      </c>
      <c r="J2116" s="536" t="s">
        <v>982</v>
      </c>
    </row>
    <row r="2117" spans="1:10" ht="15.6">
      <c r="A2117" s="16">
        <v>43318</v>
      </c>
      <c r="C2117" s="101">
        <v>2000</v>
      </c>
      <c r="F2117" s="639" t="s">
        <v>2999</v>
      </c>
      <c r="J2117" s="639" t="s">
        <v>2998</v>
      </c>
    </row>
    <row r="2118" spans="1:10" ht="15.6">
      <c r="A2118" s="16">
        <v>43318</v>
      </c>
      <c r="C2118" s="51">
        <v>2000</v>
      </c>
      <c r="F2118" s="536" t="s">
        <v>3016</v>
      </c>
      <c r="J2118" s="536" t="s">
        <v>3017</v>
      </c>
    </row>
    <row r="2119" spans="1:10" ht="15.6">
      <c r="A2119" s="16">
        <v>43319</v>
      </c>
      <c r="C2119" s="51">
        <v>2000</v>
      </c>
      <c r="F2119" s="536" t="s">
        <v>3020</v>
      </c>
      <c r="J2119" s="536" t="s">
        <v>3019</v>
      </c>
    </row>
    <row r="2120" spans="1:10">
      <c r="A2120" s="16">
        <v>43320</v>
      </c>
      <c r="B2120" s="526">
        <v>1500</v>
      </c>
      <c r="E2120" s="526" t="s">
        <v>2645</v>
      </c>
      <c r="J2120" s="526" t="s">
        <v>3021</v>
      </c>
    </row>
    <row r="2121" spans="1:10" ht="15.6">
      <c r="A2121" s="16">
        <v>43320</v>
      </c>
      <c r="C2121" s="50">
        <v>2000</v>
      </c>
      <c r="E2121" s="526" t="s">
        <v>2645</v>
      </c>
      <c r="J2121" s="526" t="s">
        <v>3022</v>
      </c>
    </row>
    <row r="2122" spans="1:10" ht="15.6">
      <c r="A2122" s="16">
        <v>43320</v>
      </c>
      <c r="C2122" s="51">
        <v>1000</v>
      </c>
      <c r="F2122" s="7">
        <v>0.77500000000000002</v>
      </c>
      <c r="J2122" s="536" t="s">
        <v>3023</v>
      </c>
    </row>
    <row r="2123" spans="1:10" ht="15.6">
      <c r="A2123" s="16">
        <v>43320</v>
      </c>
      <c r="C2123" s="51">
        <v>500</v>
      </c>
      <c r="J2123" s="536" t="s">
        <v>3024</v>
      </c>
    </row>
    <row r="2124" spans="1:10" ht="15.6">
      <c r="A2124" s="16">
        <v>43321</v>
      </c>
      <c r="C2124" s="101">
        <v>4000</v>
      </c>
      <c r="F2124" s="130">
        <v>0.76500000000000001</v>
      </c>
      <c r="J2124" s="639" t="s">
        <v>3025</v>
      </c>
    </row>
    <row r="2125" spans="1:10" ht="15.6">
      <c r="A2125" s="16">
        <v>43321</v>
      </c>
      <c r="C2125" s="101">
        <v>2500</v>
      </c>
      <c r="F2125" s="130">
        <v>0.76500000000000001</v>
      </c>
      <c r="J2125" s="639" t="s">
        <v>3026</v>
      </c>
    </row>
    <row r="2126" spans="1:10" ht="15.6">
      <c r="A2126" s="16">
        <v>43321</v>
      </c>
      <c r="C2126" s="50">
        <v>1000</v>
      </c>
      <c r="E2126" s="50">
        <v>0.82399999999999995</v>
      </c>
      <c r="J2126" s="41" t="s">
        <v>3027</v>
      </c>
    </row>
    <row r="2127" spans="1:10" ht="15.6">
      <c r="A2127" s="16">
        <v>43322</v>
      </c>
      <c r="C2127" s="51">
        <v>3000</v>
      </c>
      <c r="F2127" s="95" t="s">
        <v>2988</v>
      </c>
      <c r="J2127" s="536" t="s">
        <v>1521</v>
      </c>
    </row>
    <row r="2128" spans="1:10" ht="15.6">
      <c r="A2128" s="16">
        <v>43322</v>
      </c>
      <c r="D2128" s="95">
        <v>400</v>
      </c>
      <c r="F2128" s="95" t="s">
        <v>2988</v>
      </c>
      <c r="J2128" s="536" t="s">
        <v>1521</v>
      </c>
    </row>
    <row r="2129" spans="1:10">
      <c r="A2129" s="16">
        <v>43322</v>
      </c>
      <c r="C2129" s="130">
        <v>5000</v>
      </c>
      <c r="F2129" s="130">
        <v>0.76500000000000001</v>
      </c>
      <c r="J2129" s="639" t="s">
        <v>3028</v>
      </c>
    </row>
    <row r="2130" spans="1:10" ht="15.6">
      <c r="A2130" s="16">
        <v>43322</v>
      </c>
      <c r="C2130" s="6">
        <v>4000</v>
      </c>
      <c r="E2130" s="50">
        <v>0.80300000000000005</v>
      </c>
      <c r="J2130" s="526" t="s">
        <v>3029</v>
      </c>
    </row>
    <row r="2131" spans="1:10" ht="15.6">
      <c r="A2131" s="16">
        <v>43323</v>
      </c>
      <c r="C2131" s="51">
        <v>2000</v>
      </c>
      <c r="F2131" s="7" t="s">
        <v>2645</v>
      </c>
      <c r="J2131" s="536" t="s">
        <v>3032</v>
      </c>
    </row>
    <row r="2132" spans="1:10" ht="15.6">
      <c r="A2132" s="16">
        <v>43323</v>
      </c>
      <c r="C2132" s="50">
        <v>2000</v>
      </c>
      <c r="E2132" s="6" t="s">
        <v>2645</v>
      </c>
      <c r="J2132" s="526" t="s">
        <v>3033</v>
      </c>
    </row>
    <row r="2133" spans="1:10" ht="15.6">
      <c r="A2133" s="16">
        <v>43323</v>
      </c>
      <c r="C2133" s="51">
        <v>3500</v>
      </c>
      <c r="F2133" s="7" t="s">
        <v>3020</v>
      </c>
      <c r="J2133" s="536" t="s">
        <v>3034</v>
      </c>
    </row>
    <row r="2134" spans="1:10" ht="15.6">
      <c r="A2134" s="16"/>
      <c r="E2134" s="110" t="s">
        <v>3030</v>
      </c>
      <c r="F2134" s="110" t="s">
        <v>3031</v>
      </c>
    </row>
    <row r="2135" spans="1:10">
      <c r="A2135" s="16"/>
      <c r="E2135" s="107" t="s">
        <v>2118</v>
      </c>
      <c r="F2135" s="107" t="s">
        <v>2372</v>
      </c>
    </row>
    <row r="2136" spans="1:10" ht="15.6">
      <c r="A2136" s="16"/>
      <c r="E2136" s="612" t="s">
        <v>3044</v>
      </c>
      <c r="F2136" s="613" t="s">
        <v>3048</v>
      </c>
    </row>
    <row r="2137" spans="1:10" ht="15.6">
      <c r="A2137" s="16"/>
      <c r="E2137" s="612" t="s">
        <v>3045</v>
      </c>
      <c r="F2137" s="613" t="s">
        <v>3049</v>
      </c>
    </row>
    <row r="2138" spans="1:10" ht="15.6">
      <c r="A2138" s="16"/>
      <c r="E2138" s="612" t="s">
        <v>3046</v>
      </c>
      <c r="F2138" s="613" t="s">
        <v>3050</v>
      </c>
    </row>
    <row r="2139" spans="1:10" ht="15.6">
      <c r="A2139" s="16"/>
      <c r="E2139" s="612" t="s">
        <v>3047</v>
      </c>
      <c r="F2139" s="613" t="s">
        <v>3051</v>
      </c>
    </row>
    <row r="2140" spans="1:10" ht="15.6">
      <c r="A2140" s="16"/>
      <c r="E2140" s="52" t="s">
        <v>2629</v>
      </c>
      <c r="F2140" s="52" t="s">
        <v>2628</v>
      </c>
    </row>
    <row r="2141" spans="1:10">
      <c r="A2141" s="16"/>
      <c r="E2141" s="655" t="s">
        <v>3036</v>
      </c>
      <c r="F2141" s="658" t="s">
        <v>3040</v>
      </c>
    </row>
    <row r="2142" spans="1:10">
      <c r="A2142" s="16"/>
      <c r="E2142" s="655" t="s">
        <v>3037</v>
      </c>
      <c r="F2142" s="658" t="s">
        <v>3041</v>
      </c>
    </row>
    <row r="2143" spans="1:10">
      <c r="A2143" s="16"/>
      <c r="E2143" s="655" t="s">
        <v>3038</v>
      </c>
      <c r="F2143" s="658" t="s">
        <v>3042</v>
      </c>
    </row>
    <row r="2144" spans="1:10">
      <c r="A2144" s="16"/>
      <c r="E2144" s="655" t="s">
        <v>3039</v>
      </c>
      <c r="F2144" s="658" t="s">
        <v>3043</v>
      </c>
    </row>
    <row r="2145" spans="1:11">
      <c r="A2145" s="16"/>
    </row>
    <row r="2146" spans="1:11" ht="15.6">
      <c r="A2146" s="16">
        <v>43325</v>
      </c>
      <c r="C2146" s="126">
        <v>10000</v>
      </c>
      <c r="E2146" s="126">
        <v>0.76300000000000001</v>
      </c>
      <c r="H2146" s="626">
        <v>7630</v>
      </c>
      <c r="I2146" s="51">
        <v>50</v>
      </c>
      <c r="J2146" s="626" t="s">
        <v>3035</v>
      </c>
      <c r="K2146" s="661" t="s">
        <v>55</v>
      </c>
    </row>
    <row r="2147" spans="1:11" ht="15.6">
      <c r="A2147" s="16">
        <v>43325</v>
      </c>
      <c r="B2147" s="126">
        <v>2000</v>
      </c>
      <c r="E2147" s="126">
        <v>1.2490000000000001</v>
      </c>
      <c r="H2147" s="626">
        <v>2498</v>
      </c>
      <c r="I2147" s="51">
        <v>10</v>
      </c>
      <c r="J2147" s="626" t="s">
        <v>3035</v>
      </c>
      <c r="K2147" s="661" t="s">
        <v>55</v>
      </c>
    </row>
    <row r="2148" spans="1:11" ht="15.6">
      <c r="A2148" s="16">
        <v>43326</v>
      </c>
      <c r="C2148" s="51">
        <v>4000</v>
      </c>
      <c r="F2148" s="69" t="s">
        <v>3052</v>
      </c>
      <c r="G2148" s="51">
        <v>3172</v>
      </c>
      <c r="H2148" s="51">
        <v>3336</v>
      </c>
      <c r="I2148" s="51">
        <v>164</v>
      </c>
      <c r="J2148" s="536" t="s">
        <v>2538</v>
      </c>
    </row>
    <row r="2149" spans="1:11" ht="15.6">
      <c r="A2149" s="16">
        <v>43328</v>
      </c>
      <c r="B2149" s="101">
        <v>4000</v>
      </c>
      <c r="F2149" s="130">
        <v>1.256</v>
      </c>
      <c r="J2149" s="639" t="s">
        <v>3053</v>
      </c>
    </row>
    <row r="2150" spans="1:11">
      <c r="A2150" s="16"/>
    </row>
    <row r="2151" spans="1:11" ht="15.6">
      <c r="A2151" s="16"/>
      <c r="E2151" s="110" t="s">
        <v>3059</v>
      </c>
      <c r="F2151" s="110" t="s">
        <v>3059</v>
      </c>
    </row>
    <row r="2152" spans="1:11">
      <c r="A2152" s="16"/>
      <c r="E2152" s="107" t="s">
        <v>2118</v>
      </c>
      <c r="F2152" s="107" t="s">
        <v>2372</v>
      </c>
    </row>
    <row r="2153" spans="1:11" ht="15.6">
      <c r="A2153" s="16"/>
      <c r="E2153" s="612" t="s">
        <v>3062</v>
      </c>
      <c r="F2153" s="613" t="s">
        <v>3066</v>
      </c>
    </row>
    <row r="2154" spans="1:11" ht="15.6">
      <c r="A2154" s="16"/>
      <c r="E2154" s="612" t="s">
        <v>3063</v>
      </c>
      <c r="F2154" s="613" t="s">
        <v>3067</v>
      </c>
    </row>
    <row r="2155" spans="1:11" ht="15.6">
      <c r="A2155" s="16"/>
      <c r="E2155" s="612" t="s">
        <v>3064</v>
      </c>
      <c r="F2155" s="613" t="s">
        <v>3068</v>
      </c>
    </row>
    <row r="2156" spans="1:11" ht="15.6">
      <c r="A2156" s="16"/>
      <c r="E2156" s="612" t="s">
        <v>3065</v>
      </c>
      <c r="F2156" s="613" t="s">
        <v>3069</v>
      </c>
    </row>
    <row r="2157" spans="1:11" ht="15.6">
      <c r="A2157" s="16"/>
      <c r="E2157" s="52" t="s">
        <v>2629</v>
      </c>
      <c r="F2157" s="52" t="s">
        <v>2628</v>
      </c>
    </row>
    <row r="2158" spans="1:11">
      <c r="A2158" s="16"/>
      <c r="E2158" s="655" t="s">
        <v>3070</v>
      </c>
      <c r="F2158" s="658" t="s">
        <v>3074</v>
      </c>
    </row>
    <row r="2159" spans="1:11">
      <c r="A2159" s="16"/>
      <c r="E2159" s="655" t="s">
        <v>3071</v>
      </c>
      <c r="F2159" s="658" t="s">
        <v>3075</v>
      </c>
    </row>
    <row r="2160" spans="1:11">
      <c r="A2160" s="16"/>
      <c r="E2160" s="655" t="s">
        <v>3072</v>
      </c>
      <c r="F2160" s="658" t="s">
        <v>3076</v>
      </c>
    </row>
    <row r="2161" spans="1:10">
      <c r="A2161" s="16"/>
      <c r="E2161" s="655" t="s">
        <v>3073</v>
      </c>
      <c r="F2161" s="658" t="s">
        <v>3077</v>
      </c>
    </row>
    <row r="2162" spans="1:10">
      <c r="A2162" s="16"/>
    </row>
    <row r="2163" spans="1:10" ht="15.6">
      <c r="A2163" s="16">
        <v>43332</v>
      </c>
      <c r="C2163" s="50">
        <v>3000</v>
      </c>
      <c r="E2163" s="41" t="s">
        <v>3056</v>
      </c>
      <c r="J2163" s="526" t="s">
        <v>3055</v>
      </c>
    </row>
    <row r="2164" spans="1:10" ht="15.6">
      <c r="A2164" s="16">
        <v>43332</v>
      </c>
      <c r="C2164" s="51">
        <v>2000</v>
      </c>
      <c r="F2164" s="95" t="s">
        <v>3057</v>
      </c>
      <c r="J2164" s="536" t="s">
        <v>3058</v>
      </c>
    </row>
    <row r="2165" spans="1:10" ht="15.6">
      <c r="A2165" s="16">
        <v>43329</v>
      </c>
      <c r="B2165" s="101">
        <v>2000</v>
      </c>
      <c r="F2165" s="130">
        <v>1.256</v>
      </c>
      <c r="J2165" s="639" t="s">
        <v>3054</v>
      </c>
    </row>
    <row r="2166" spans="1:10" ht="15.6">
      <c r="A2166" s="16">
        <v>43332</v>
      </c>
      <c r="C2166" s="101">
        <v>1500</v>
      </c>
      <c r="J2166" s="639" t="s">
        <v>3060</v>
      </c>
    </row>
    <row r="2167" spans="1:10" ht="15.6">
      <c r="A2167" s="16">
        <v>43332</v>
      </c>
      <c r="E2167" s="110" t="s">
        <v>3061</v>
      </c>
      <c r="J2167" s="535" t="s">
        <v>3060</v>
      </c>
    </row>
    <row r="2168" spans="1:10" ht="15.6">
      <c r="A2168" s="16">
        <v>43333</v>
      </c>
      <c r="C2168" s="51">
        <v>1000</v>
      </c>
      <c r="F2168" s="51" t="s">
        <v>2645</v>
      </c>
      <c r="J2168" s="536" t="s">
        <v>3078</v>
      </c>
    </row>
    <row r="2169" spans="1:10" ht="15.6">
      <c r="A2169" s="16">
        <v>43334</v>
      </c>
      <c r="C2169" s="51">
        <v>2000</v>
      </c>
      <c r="F2169" s="51" t="s">
        <v>3057</v>
      </c>
      <c r="J2169" s="536" t="s">
        <v>3079</v>
      </c>
    </row>
    <row r="2170" spans="1:10" ht="15.6">
      <c r="A2170" s="16">
        <v>43334</v>
      </c>
      <c r="C2170" s="129">
        <v>2000</v>
      </c>
      <c r="E2170" s="129">
        <v>0.78100000000000003</v>
      </c>
      <c r="J2170" s="660" t="s">
        <v>3080</v>
      </c>
    </row>
    <row r="2171" spans="1:10" ht="15.6">
      <c r="A2171" s="16">
        <v>43335</v>
      </c>
      <c r="D2171" s="51">
        <v>300</v>
      </c>
      <c r="F2171" s="69" t="s">
        <v>2988</v>
      </c>
      <c r="J2171" s="536" t="s">
        <v>3082</v>
      </c>
    </row>
    <row r="2172" spans="1:10" ht="15.6">
      <c r="A2172" s="16">
        <v>43335</v>
      </c>
      <c r="C2172" s="51">
        <v>2000</v>
      </c>
      <c r="F2172" s="69" t="s">
        <v>2988</v>
      </c>
      <c r="J2172" s="536" t="s">
        <v>3081</v>
      </c>
    </row>
    <row r="2173" spans="1:10" ht="15.6">
      <c r="A2173" s="16">
        <v>43335</v>
      </c>
      <c r="C2173" s="51">
        <v>2000</v>
      </c>
      <c r="F2173" s="95" t="s">
        <v>3083</v>
      </c>
      <c r="J2173" s="536" t="s">
        <v>3087</v>
      </c>
    </row>
    <row r="2174" spans="1:10" ht="15.6">
      <c r="A2174" s="16">
        <v>43335</v>
      </c>
      <c r="E2174" s="59" t="s">
        <v>3085</v>
      </c>
      <c r="J2174" s="647" t="s">
        <v>3084</v>
      </c>
    </row>
    <row r="2175" spans="1:10" ht="15.6">
      <c r="A2175" s="16">
        <v>43335</v>
      </c>
      <c r="B2175" s="51">
        <v>1000</v>
      </c>
      <c r="F2175" s="69" t="s">
        <v>2986</v>
      </c>
      <c r="J2175" s="536" t="s">
        <v>3086</v>
      </c>
    </row>
    <row r="2176" spans="1:10" ht="15.6">
      <c r="A2176" s="16">
        <v>43335</v>
      </c>
      <c r="C2176" s="129">
        <v>3000</v>
      </c>
      <c r="E2176" s="131">
        <v>0.76800000000000002</v>
      </c>
      <c r="J2176" s="660" t="s">
        <v>3088</v>
      </c>
    </row>
    <row r="2177" spans="1:10" ht="15.6">
      <c r="A2177" s="16">
        <v>43336</v>
      </c>
      <c r="C2177" s="51">
        <v>2000</v>
      </c>
      <c r="F2177" s="7" t="s">
        <v>3016</v>
      </c>
      <c r="J2177" s="536" t="s">
        <v>3089</v>
      </c>
    </row>
    <row r="2178" spans="1:10" ht="15.6">
      <c r="A2178" s="16">
        <v>43336</v>
      </c>
      <c r="B2178" s="51">
        <v>1500</v>
      </c>
      <c r="F2178" s="51">
        <v>1.258</v>
      </c>
      <c r="J2178" s="536" t="s">
        <v>3090</v>
      </c>
    </row>
    <row r="2179" spans="1:10" ht="15.6">
      <c r="A2179" s="16">
        <v>43336</v>
      </c>
      <c r="C2179" s="51">
        <v>7000</v>
      </c>
      <c r="F2179" s="51">
        <v>0.77300000000000002</v>
      </c>
      <c r="J2179" s="536" t="s">
        <v>3090</v>
      </c>
    </row>
    <row r="2180" spans="1:10" ht="15.6">
      <c r="A2180" s="16">
        <v>43336</v>
      </c>
      <c r="B2180" s="101">
        <v>2000</v>
      </c>
      <c r="F2180" s="128" t="s">
        <v>3091</v>
      </c>
      <c r="J2180" s="639" t="s">
        <v>2825</v>
      </c>
    </row>
    <row r="2181" spans="1:10" ht="15.6">
      <c r="A2181" s="16">
        <v>43338</v>
      </c>
      <c r="C2181" s="51">
        <v>3000</v>
      </c>
      <c r="F2181" s="51" t="s">
        <v>3020</v>
      </c>
      <c r="J2181" s="536" t="s">
        <v>3092</v>
      </c>
    </row>
    <row r="2182" spans="1:10">
      <c r="A2182" s="16"/>
    </row>
    <row r="2183" spans="1:10" ht="15.6">
      <c r="A2183" s="16"/>
      <c r="E2183" s="110" t="s">
        <v>3093</v>
      </c>
      <c r="F2183" s="110" t="s">
        <v>3093</v>
      </c>
    </row>
    <row r="2184" spans="1:10">
      <c r="A2184" s="16"/>
      <c r="E2184" s="107" t="s">
        <v>2118</v>
      </c>
      <c r="F2184" s="107" t="s">
        <v>2372</v>
      </c>
    </row>
    <row r="2185" spans="1:10" ht="15.6">
      <c r="A2185" s="16"/>
      <c r="E2185" s="612" t="s">
        <v>3094</v>
      </c>
      <c r="F2185" s="613" t="s">
        <v>3098</v>
      </c>
    </row>
    <row r="2186" spans="1:10" ht="15.6">
      <c r="A2186" s="16"/>
      <c r="E2186" s="612" t="s">
        <v>3095</v>
      </c>
      <c r="F2186" s="613" t="s">
        <v>3099</v>
      </c>
    </row>
    <row r="2187" spans="1:10" ht="15.6">
      <c r="A2187" s="16"/>
      <c r="E2187" s="612" t="s">
        <v>3096</v>
      </c>
      <c r="F2187" s="613" t="s">
        <v>3100</v>
      </c>
    </row>
    <row r="2188" spans="1:10" ht="15.6">
      <c r="A2188" s="16"/>
      <c r="E2188" s="612" t="s">
        <v>3097</v>
      </c>
      <c r="F2188" s="613" t="s">
        <v>3101</v>
      </c>
    </row>
    <row r="2189" spans="1:10" ht="15.6">
      <c r="A2189" s="16"/>
      <c r="E2189" s="52" t="s">
        <v>2629</v>
      </c>
      <c r="F2189" s="52" t="s">
        <v>2628</v>
      </c>
    </row>
    <row r="2190" spans="1:10">
      <c r="A2190" s="16"/>
      <c r="E2190" s="655" t="s">
        <v>3102</v>
      </c>
      <c r="F2190" s="658" t="s">
        <v>3106</v>
      </c>
    </row>
    <row r="2191" spans="1:10">
      <c r="A2191" s="16"/>
      <c r="E2191" s="655" t="s">
        <v>3103</v>
      </c>
      <c r="F2191" s="658" t="s">
        <v>3107</v>
      </c>
    </row>
    <row r="2192" spans="1:10">
      <c r="A2192" s="16"/>
      <c r="E2192" s="655" t="s">
        <v>3104</v>
      </c>
      <c r="F2192" s="658" t="s">
        <v>3108</v>
      </c>
    </row>
    <row r="2193" spans="1:10">
      <c r="A2193" s="16"/>
      <c r="E2193" s="655" t="s">
        <v>3105</v>
      </c>
      <c r="F2193" s="658" t="s">
        <v>3109</v>
      </c>
    </row>
    <row r="2194" spans="1:10">
      <c r="A2194" s="16"/>
    </row>
    <row r="2195" spans="1:10">
      <c r="A2195" s="16">
        <v>43340</v>
      </c>
      <c r="B2195" s="69">
        <v>2000</v>
      </c>
      <c r="F2195" s="69" t="s">
        <v>2645</v>
      </c>
      <c r="J2195" s="536" t="s">
        <v>982</v>
      </c>
    </row>
    <row r="2196" spans="1:10" ht="15.6">
      <c r="A2196" s="16">
        <v>43340</v>
      </c>
      <c r="C2196" s="51">
        <v>2000</v>
      </c>
      <c r="F2196" s="69">
        <v>0.78700000000000003</v>
      </c>
      <c r="J2196" s="536" t="s">
        <v>3110</v>
      </c>
    </row>
    <row r="2197" spans="1:10" ht="15.6">
      <c r="A2197" s="16">
        <v>43340</v>
      </c>
      <c r="C2197" s="51">
        <v>1500</v>
      </c>
      <c r="F2197" s="51">
        <v>0.83899999999999997</v>
      </c>
      <c r="J2197" s="536" t="s">
        <v>3111</v>
      </c>
    </row>
    <row r="2198" spans="1:10" ht="15.6">
      <c r="A2198" s="16">
        <v>43341</v>
      </c>
      <c r="C2198" s="101">
        <v>4000</v>
      </c>
      <c r="F2198" s="128">
        <v>0.77700000000000002</v>
      </c>
      <c r="J2198" s="639" t="s">
        <v>3117</v>
      </c>
    </row>
    <row r="2199" spans="1:10" ht="15.6">
      <c r="A2199" s="16">
        <v>43341</v>
      </c>
      <c r="C2199" s="51">
        <v>2000</v>
      </c>
      <c r="F2199" s="95">
        <v>0.86899999999999999</v>
      </c>
      <c r="J2199" s="536" t="s">
        <v>3116</v>
      </c>
    </row>
    <row r="2200" spans="1:10" ht="15.6">
      <c r="A2200" s="16">
        <v>43341</v>
      </c>
      <c r="C2200" s="101">
        <v>2000</v>
      </c>
      <c r="F2200" s="128">
        <v>0.77700000000000002</v>
      </c>
      <c r="J2200" s="639" t="s">
        <v>3112</v>
      </c>
    </row>
    <row r="2201" spans="1:10" ht="15.6">
      <c r="A2201" s="16">
        <v>43341</v>
      </c>
      <c r="C2201" s="51">
        <v>1000</v>
      </c>
      <c r="F2201" s="51">
        <v>0.79900000000000004</v>
      </c>
      <c r="J2201" s="536" t="s">
        <v>3115</v>
      </c>
    </row>
    <row r="2202" spans="1:10" ht="15.6">
      <c r="A2202" s="16">
        <v>43342</v>
      </c>
      <c r="C2202" s="51">
        <v>1000</v>
      </c>
      <c r="F2202" s="7" t="s">
        <v>3020</v>
      </c>
      <c r="J2202" s="536" t="s">
        <v>3114</v>
      </c>
    </row>
    <row r="2203" spans="1:10">
      <c r="A2203" s="16">
        <v>43342</v>
      </c>
      <c r="B2203" s="6">
        <v>5000</v>
      </c>
      <c r="E2203" s="6" t="s">
        <v>2645</v>
      </c>
      <c r="F2203" s="1"/>
      <c r="J2203" s="526" t="s">
        <v>3113</v>
      </c>
    </row>
    <row r="2204" spans="1:10" ht="15.6">
      <c r="A2204" s="16">
        <v>43342</v>
      </c>
      <c r="C2204" s="51">
        <v>3000</v>
      </c>
      <c r="F2204" s="7">
        <v>0.78700000000000003</v>
      </c>
      <c r="J2204" s="536" t="s">
        <v>3118</v>
      </c>
    </row>
    <row r="2205" spans="1:10" ht="15.6">
      <c r="A2205" s="16">
        <v>43342</v>
      </c>
      <c r="C2205" s="51">
        <v>3000</v>
      </c>
      <c r="F2205" s="7">
        <v>0.78700000000000003</v>
      </c>
      <c r="J2205" s="536" t="s">
        <v>3119</v>
      </c>
    </row>
    <row r="2206" spans="1:10" ht="15.6">
      <c r="A2206" s="16">
        <v>43342</v>
      </c>
      <c r="C2206" s="51">
        <v>1000</v>
      </c>
      <c r="F2206" s="7">
        <v>0.79900000000000004</v>
      </c>
      <c r="J2206" s="536" t="s">
        <v>3120</v>
      </c>
    </row>
    <row r="2207" spans="1:10">
      <c r="A2207" s="16">
        <v>43342</v>
      </c>
      <c r="B2207" s="69">
        <v>3000</v>
      </c>
      <c r="F2207" s="7" t="s">
        <v>2988</v>
      </c>
      <c r="J2207" s="536" t="s">
        <v>3121</v>
      </c>
    </row>
    <row r="2208" spans="1:10" ht="15.6">
      <c r="A2208" s="16">
        <v>43342</v>
      </c>
      <c r="C2208" s="51">
        <v>2000</v>
      </c>
      <c r="F2208" s="7" t="s">
        <v>2988</v>
      </c>
      <c r="J2208" s="536" t="s">
        <v>3121</v>
      </c>
    </row>
    <row r="2209" spans="1:11" ht="15.6">
      <c r="A2209" s="16">
        <v>43342</v>
      </c>
      <c r="D2209" s="51">
        <v>300</v>
      </c>
      <c r="F2209" s="7" t="s">
        <v>2988</v>
      </c>
      <c r="J2209" s="536" t="s">
        <v>3121</v>
      </c>
    </row>
    <row r="2210" spans="1:11">
      <c r="A2210" s="16"/>
    </row>
    <row r="2211" spans="1:11">
      <c r="A2211" s="16"/>
    </row>
    <row r="2212" spans="1:11" ht="18">
      <c r="A2212" s="20" t="s">
        <v>295</v>
      </c>
      <c r="B2212" s="52">
        <f>SUM(B2094:B2211)</f>
        <v>34000</v>
      </c>
      <c r="C2212" s="52">
        <f>SUM(C2093:C2211)</f>
        <v>119500</v>
      </c>
      <c r="D2212" s="52">
        <f>SUM(D2170:D2211)</f>
        <v>600</v>
      </c>
      <c r="E2212" s="52">
        <f>SUM(B2212:D2212)</f>
        <v>154100</v>
      </c>
      <c r="F2212" s="133" t="s">
        <v>3129</v>
      </c>
    </row>
    <row r="2214" spans="1:11" ht="35.4">
      <c r="E2214" s="125" t="s">
        <v>179</v>
      </c>
      <c r="F2214" s="125" t="s">
        <v>179</v>
      </c>
      <c r="G2214" s="649" t="s">
        <v>1464</v>
      </c>
      <c r="H2214" s="123">
        <v>2017</v>
      </c>
      <c r="I2214" s="51" t="s">
        <v>2797</v>
      </c>
      <c r="J2214" s="120" t="s">
        <v>2329</v>
      </c>
      <c r="K2214" s="302" t="s">
        <v>2796</v>
      </c>
    </row>
    <row r="2215" spans="1:11" ht="21">
      <c r="G2215" s="122" t="s">
        <v>2432</v>
      </c>
      <c r="H2215" s="652" t="s">
        <v>2337</v>
      </c>
      <c r="I2215" s="51">
        <v>1.03</v>
      </c>
      <c r="J2215" s="112" t="s">
        <v>2346</v>
      </c>
      <c r="K2215" s="650" t="s">
        <v>2331</v>
      </c>
    </row>
    <row r="2216" spans="1:11" ht="21">
      <c r="G2216" s="122" t="s">
        <v>2433</v>
      </c>
      <c r="H2216" s="652" t="s">
        <v>2338</v>
      </c>
      <c r="I2216" s="51">
        <v>2.65</v>
      </c>
      <c r="J2216" s="112" t="s">
        <v>2345</v>
      </c>
      <c r="K2216" s="650" t="s">
        <v>2342</v>
      </c>
    </row>
    <row r="2217" spans="1:11" ht="21">
      <c r="G2217" s="122" t="s">
        <v>2434</v>
      </c>
      <c r="H2217" s="648" t="s">
        <v>2431</v>
      </c>
      <c r="I2217" s="51">
        <v>-0.5</v>
      </c>
      <c r="J2217" s="112" t="s">
        <v>2429</v>
      </c>
      <c r="K2217" s="650" t="s">
        <v>2430</v>
      </c>
    </row>
    <row r="2218" spans="1:11" ht="21">
      <c r="G2218" s="122" t="s">
        <v>2434</v>
      </c>
      <c r="H2218" s="648" t="s">
        <v>2512</v>
      </c>
      <c r="I2218" s="51">
        <v>0.45</v>
      </c>
      <c r="J2218" s="112" t="s">
        <v>2513</v>
      </c>
      <c r="K2218" s="650" t="s">
        <v>2511</v>
      </c>
    </row>
    <row r="2219" spans="1:11" ht="21">
      <c r="G2219" s="122" t="s">
        <v>2434</v>
      </c>
      <c r="H2219" s="656" t="s">
        <v>2631</v>
      </c>
      <c r="I2219" s="51">
        <v>0.1</v>
      </c>
      <c r="J2219" s="112" t="s">
        <v>2792</v>
      </c>
      <c r="K2219" s="650" t="s">
        <v>2643</v>
      </c>
    </row>
    <row r="2220" spans="1:11" ht="21">
      <c r="G2220" s="122" t="s">
        <v>2434</v>
      </c>
      <c r="H2220" s="656" t="s">
        <v>2790</v>
      </c>
      <c r="I2220" s="51">
        <v>0.05</v>
      </c>
      <c r="J2220" s="112" t="s">
        <v>2793</v>
      </c>
      <c r="K2220" s="650" t="s">
        <v>2794</v>
      </c>
    </row>
    <row r="2221" spans="1:11" ht="21">
      <c r="G2221" s="122" t="s">
        <v>2434</v>
      </c>
      <c r="H2221" s="656" t="s">
        <v>2974</v>
      </c>
      <c r="I2221" s="51">
        <v>0.35</v>
      </c>
      <c r="J2221" s="112" t="s">
        <v>2975</v>
      </c>
      <c r="K2221" s="659" t="s">
        <v>2976</v>
      </c>
    </row>
    <row r="2222" spans="1:11" ht="21">
      <c r="E2222" s="535"/>
      <c r="G2222" s="122" t="s">
        <v>2434</v>
      </c>
      <c r="H2222" s="656" t="s">
        <v>3122</v>
      </c>
      <c r="I2222" s="51">
        <v>0.49</v>
      </c>
      <c r="J2222" s="112" t="s">
        <v>3124</v>
      </c>
      <c r="K2222" s="296" t="s">
        <v>3126</v>
      </c>
    </row>
    <row r="2223" spans="1:11" ht="21">
      <c r="G2223" s="52">
        <v>2017</v>
      </c>
      <c r="H2223" s="656" t="s">
        <v>3123</v>
      </c>
      <c r="J2223" s="112" t="s">
        <v>3125</v>
      </c>
      <c r="K2223" s="303" t="s">
        <v>3127</v>
      </c>
    </row>
    <row r="2225" spans="1:10" ht="15.6">
      <c r="E2225" s="110" t="s">
        <v>3128</v>
      </c>
      <c r="F2225" s="110" t="s">
        <v>3128</v>
      </c>
    </row>
    <row r="2226" spans="1:10">
      <c r="E2226" s="107" t="s">
        <v>2118</v>
      </c>
      <c r="F2226" s="107" t="s">
        <v>2372</v>
      </c>
    </row>
    <row r="2227" spans="1:10" ht="15.6">
      <c r="E2227" s="612" t="s">
        <v>3130</v>
      </c>
      <c r="F2227" s="613" t="s">
        <v>3134</v>
      </c>
    </row>
    <row r="2228" spans="1:10" ht="15.6">
      <c r="E2228" s="612" t="s">
        <v>3131</v>
      </c>
      <c r="F2228" s="613" t="s">
        <v>3145</v>
      </c>
    </row>
    <row r="2229" spans="1:10" ht="15.6">
      <c r="E2229" s="612" t="s">
        <v>3132</v>
      </c>
      <c r="F2229" s="613" t="s">
        <v>3135</v>
      </c>
    </row>
    <row r="2230" spans="1:10" ht="15.6">
      <c r="E2230" s="612" t="s">
        <v>3133</v>
      </c>
      <c r="F2230" s="613" t="s">
        <v>3136</v>
      </c>
    </row>
    <row r="2231" spans="1:10" ht="15.6">
      <c r="E2231" s="52" t="s">
        <v>2629</v>
      </c>
      <c r="F2231" s="52" t="s">
        <v>2628</v>
      </c>
    </row>
    <row r="2232" spans="1:10">
      <c r="E2232" s="655" t="s">
        <v>3137</v>
      </c>
      <c r="F2232" s="658" t="s">
        <v>3141</v>
      </c>
    </row>
    <row r="2233" spans="1:10">
      <c r="E2233" s="655" t="s">
        <v>3138</v>
      </c>
      <c r="F2233" s="658" t="s">
        <v>3142</v>
      </c>
    </row>
    <row r="2234" spans="1:10">
      <c r="E2234" s="655" t="s">
        <v>3139</v>
      </c>
      <c r="F2234" s="658" t="s">
        <v>3143</v>
      </c>
    </row>
    <row r="2235" spans="1:10">
      <c r="E2235" s="655" t="s">
        <v>3140</v>
      </c>
      <c r="F2235" s="658" t="s">
        <v>3144</v>
      </c>
    </row>
    <row r="2237" spans="1:10" ht="15.6">
      <c r="A2237" s="16">
        <v>43346</v>
      </c>
      <c r="B2237" s="101">
        <v>2000</v>
      </c>
      <c r="F2237" s="127">
        <v>1.2789999999999999</v>
      </c>
      <c r="H2237" s="101">
        <v>2558</v>
      </c>
      <c r="I2237" s="51">
        <v>20</v>
      </c>
      <c r="J2237" s="639" t="s">
        <v>2825</v>
      </c>
    </row>
    <row r="2238" spans="1:10" ht="15.6">
      <c r="C2238" s="101">
        <v>2000</v>
      </c>
      <c r="F2238" s="127">
        <v>0.79200000000000004</v>
      </c>
      <c r="H2238" s="101">
        <v>1584</v>
      </c>
      <c r="I2238" s="51">
        <v>20</v>
      </c>
      <c r="J2238" s="639" t="s">
        <v>2825</v>
      </c>
    </row>
    <row r="2239" spans="1:10" ht="15.6">
      <c r="A2239" s="16">
        <v>43348</v>
      </c>
      <c r="D2239" s="101">
        <v>800</v>
      </c>
      <c r="F2239" s="101">
        <v>1.5249999999999999</v>
      </c>
      <c r="H2239" s="101">
        <v>1220</v>
      </c>
      <c r="I2239" s="51">
        <v>16</v>
      </c>
      <c r="J2239" s="639" t="s">
        <v>3084</v>
      </c>
    </row>
    <row r="2240" spans="1:10" ht="15.6">
      <c r="A2240" s="16">
        <v>43348</v>
      </c>
      <c r="C2240" s="51">
        <v>1000</v>
      </c>
      <c r="F2240" s="51">
        <v>0.81499999999999995</v>
      </c>
      <c r="H2240" s="51">
        <v>815</v>
      </c>
      <c r="I2240" s="51">
        <v>10</v>
      </c>
      <c r="J2240" s="536" t="s">
        <v>1410</v>
      </c>
    </row>
    <row r="2241" spans="1:10" ht="15.6">
      <c r="A2241" s="16">
        <v>43348</v>
      </c>
      <c r="C2241" s="51">
        <v>1000</v>
      </c>
      <c r="F2241" s="51">
        <v>0.81499999999999995</v>
      </c>
      <c r="H2241" s="51">
        <v>815</v>
      </c>
      <c r="I2241" s="51">
        <v>10</v>
      </c>
      <c r="J2241" s="536" t="s">
        <v>2561</v>
      </c>
    </row>
    <row r="2242" spans="1:10" ht="15.6">
      <c r="A2242" s="16">
        <v>43349</v>
      </c>
      <c r="B2242" s="51">
        <v>3000</v>
      </c>
      <c r="F2242" s="51" t="s">
        <v>3147</v>
      </c>
      <c r="G2242" s="51">
        <v>3912</v>
      </c>
      <c r="H2242" s="51">
        <v>3972</v>
      </c>
      <c r="I2242" s="51">
        <v>60</v>
      </c>
      <c r="J2242" s="536" t="s">
        <v>3146</v>
      </c>
    </row>
    <row r="2243" spans="1:10" ht="15.6">
      <c r="A2243" s="16">
        <v>43349</v>
      </c>
      <c r="C2243" s="51">
        <v>4000</v>
      </c>
      <c r="F2243" s="51" t="s">
        <v>3150</v>
      </c>
      <c r="G2243" s="51">
        <v>3260</v>
      </c>
      <c r="H2243" s="51">
        <v>3316</v>
      </c>
      <c r="I2243" s="51">
        <v>56</v>
      </c>
      <c r="J2243" s="536" t="s">
        <v>3148</v>
      </c>
    </row>
    <row r="2244" spans="1:10" ht="15.6">
      <c r="A2244" s="16">
        <v>43287</v>
      </c>
      <c r="B2244" s="101">
        <v>2000</v>
      </c>
      <c r="F2244" s="101">
        <v>1.2789999999999999</v>
      </c>
      <c r="H2244" s="101">
        <v>2558</v>
      </c>
      <c r="I2244" s="51">
        <v>20</v>
      </c>
      <c r="J2244" s="639" t="s">
        <v>2825</v>
      </c>
    </row>
    <row r="2245" spans="1:10">
      <c r="A2245" s="16"/>
    </row>
    <row r="2247" spans="1:10" ht="15.6">
      <c r="E2247" s="110" t="s">
        <v>3149</v>
      </c>
      <c r="F2247" s="110" t="s">
        <v>3149</v>
      </c>
    </row>
    <row r="2248" spans="1:10">
      <c r="E2248" s="107" t="s">
        <v>2118</v>
      </c>
      <c r="F2248" s="107" t="s">
        <v>2372</v>
      </c>
    </row>
    <row r="2249" spans="1:10" ht="15.6">
      <c r="E2249" s="612" t="s">
        <v>3152</v>
      </c>
      <c r="F2249" s="613" t="s">
        <v>3155</v>
      </c>
    </row>
    <row r="2250" spans="1:10" ht="15.6">
      <c r="E2250" s="612" t="s">
        <v>3153</v>
      </c>
      <c r="F2250" s="613" t="s">
        <v>3156</v>
      </c>
    </row>
    <row r="2251" spans="1:10" ht="15.6">
      <c r="E2251" s="612" t="s">
        <v>3154</v>
      </c>
      <c r="F2251" s="613" t="s">
        <v>3157</v>
      </c>
    </row>
    <row r="2252" spans="1:10" ht="15.6">
      <c r="E2252" s="612" t="s">
        <v>3171</v>
      </c>
      <c r="F2252" s="613" t="s">
        <v>3172</v>
      </c>
    </row>
    <row r="2253" spans="1:10" ht="15.6">
      <c r="E2253" s="52" t="s">
        <v>2629</v>
      </c>
      <c r="F2253" s="52" t="s">
        <v>2628</v>
      </c>
    </row>
    <row r="2254" spans="1:10">
      <c r="E2254" s="655" t="s">
        <v>3158</v>
      </c>
      <c r="F2254" s="658" t="s">
        <v>3161</v>
      </c>
    </row>
    <row r="2255" spans="1:10">
      <c r="E2255" s="655" t="s">
        <v>3159</v>
      </c>
      <c r="F2255" s="658" t="s">
        <v>3162</v>
      </c>
    </row>
    <row r="2256" spans="1:10">
      <c r="E2256" s="655" t="s">
        <v>3160</v>
      </c>
      <c r="F2256" s="658" t="s">
        <v>3163</v>
      </c>
    </row>
    <row r="2257" spans="1:11">
      <c r="E2257" s="655" t="s">
        <v>3173</v>
      </c>
      <c r="F2257" s="658" t="s">
        <v>3174</v>
      </c>
    </row>
    <row r="2259" spans="1:11">
      <c r="A2259" s="16"/>
    </row>
    <row r="2260" spans="1:11" ht="15.6">
      <c r="A2260" s="16">
        <v>43353</v>
      </c>
      <c r="B2260" s="69">
        <v>5000</v>
      </c>
      <c r="F2260" s="69" t="s">
        <v>3166</v>
      </c>
      <c r="G2260" s="51">
        <v>6535</v>
      </c>
      <c r="H2260" s="51">
        <v>6870</v>
      </c>
      <c r="I2260" s="51">
        <v>335</v>
      </c>
      <c r="J2260" s="536" t="s">
        <v>1521</v>
      </c>
    </row>
    <row r="2261" spans="1:11" ht="15.6">
      <c r="D2261" s="51">
        <v>300</v>
      </c>
      <c r="F2261" s="7" t="s">
        <v>3167</v>
      </c>
      <c r="G2261" s="51">
        <v>458.4</v>
      </c>
      <c r="H2261" s="51" t="s">
        <v>3168</v>
      </c>
      <c r="I2261" s="51">
        <v>21.3</v>
      </c>
      <c r="J2261" s="536" t="s">
        <v>1521</v>
      </c>
    </row>
    <row r="2262" spans="1:11" ht="15.6">
      <c r="A2262" s="16">
        <v>43354</v>
      </c>
      <c r="B2262" s="51">
        <v>2000</v>
      </c>
      <c r="F2262" s="51" t="s">
        <v>3165</v>
      </c>
      <c r="G2262" s="51">
        <v>2614</v>
      </c>
      <c r="H2262" s="51">
        <v>2668</v>
      </c>
      <c r="I2262" s="51">
        <v>54</v>
      </c>
      <c r="J2262" s="536" t="s">
        <v>982</v>
      </c>
    </row>
    <row r="2263" spans="1:11" ht="15.6">
      <c r="A2263" s="16">
        <v>43354</v>
      </c>
      <c r="C2263" s="51">
        <v>1000</v>
      </c>
      <c r="F2263" s="51" t="s">
        <v>3164</v>
      </c>
      <c r="G2263" s="51">
        <v>818</v>
      </c>
      <c r="H2263" s="51">
        <v>838</v>
      </c>
      <c r="I2263" s="51">
        <v>20</v>
      </c>
      <c r="J2263" s="536" t="s">
        <v>2481</v>
      </c>
    </row>
    <row r="2264" spans="1:11" ht="15.6">
      <c r="A2264" s="16">
        <v>43350</v>
      </c>
      <c r="C2264" s="51">
        <v>4000</v>
      </c>
      <c r="F2264" s="51" t="s">
        <v>3169</v>
      </c>
      <c r="G2264" s="51">
        <v>3272</v>
      </c>
      <c r="H2264" s="51">
        <v>3416</v>
      </c>
      <c r="I2264" s="51">
        <v>144</v>
      </c>
      <c r="J2264" s="536" t="s">
        <v>2538</v>
      </c>
    </row>
    <row r="2265" spans="1:11" ht="15.6">
      <c r="A2265" s="16">
        <v>43354</v>
      </c>
      <c r="C2265" s="51">
        <v>5000</v>
      </c>
      <c r="F2265" s="51">
        <v>0.79900000000000004</v>
      </c>
      <c r="H2265" s="51">
        <v>3995</v>
      </c>
      <c r="I2265" s="51">
        <v>50</v>
      </c>
      <c r="J2265" s="536" t="s">
        <v>3170</v>
      </c>
    </row>
    <row r="2266" spans="1:11" ht="15.6">
      <c r="A2266" s="16">
        <v>43355</v>
      </c>
      <c r="C2266" s="50">
        <v>2000</v>
      </c>
      <c r="E2266" s="50" t="s">
        <v>3176</v>
      </c>
      <c r="G2266" s="50">
        <v>1618</v>
      </c>
      <c r="H2266" s="50">
        <v>1660</v>
      </c>
      <c r="I2266" s="51">
        <v>42</v>
      </c>
      <c r="J2266" s="526" t="s">
        <v>3175</v>
      </c>
    </row>
    <row r="2267" spans="1:11" ht="15.6">
      <c r="A2267" s="16">
        <v>43355</v>
      </c>
      <c r="C2267" s="51">
        <v>1500</v>
      </c>
      <c r="F2267" s="51" t="s">
        <v>3177</v>
      </c>
      <c r="G2267" s="51">
        <v>1227</v>
      </c>
      <c r="H2267" s="51">
        <v>1259</v>
      </c>
      <c r="I2267" s="51">
        <v>32</v>
      </c>
      <c r="J2267" s="654" t="s">
        <v>3151</v>
      </c>
    </row>
    <row r="2268" spans="1:11" ht="15.6">
      <c r="A2268" s="16">
        <v>43356</v>
      </c>
      <c r="C2268" s="101">
        <v>2500</v>
      </c>
      <c r="F2268" s="51">
        <v>0.79600000000000004</v>
      </c>
      <c r="H2268" s="101">
        <v>1990</v>
      </c>
      <c r="I2268" s="51">
        <v>25</v>
      </c>
      <c r="J2268" s="639" t="s">
        <v>3178</v>
      </c>
    </row>
    <row r="2269" spans="1:11" ht="15.6">
      <c r="A2269" s="16">
        <v>43356</v>
      </c>
      <c r="C2269" s="51">
        <v>1000</v>
      </c>
      <c r="F2269" s="51" t="s">
        <v>3164</v>
      </c>
      <c r="G2269" s="51">
        <v>818</v>
      </c>
      <c r="H2269" s="51">
        <v>838</v>
      </c>
      <c r="I2269" s="51">
        <v>20</v>
      </c>
      <c r="J2269" s="536" t="s">
        <v>3179</v>
      </c>
    </row>
    <row r="2270" spans="1:11" ht="15.6">
      <c r="A2270" s="16">
        <v>43356</v>
      </c>
      <c r="C2270" s="51">
        <v>3000</v>
      </c>
      <c r="F2270" s="51" t="s">
        <v>3180</v>
      </c>
      <c r="G2270" s="51">
        <v>2454</v>
      </c>
      <c r="H2270" s="51">
        <v>2502</v>
      </c>
      <c r="I2270" s="51">
        <v>48</v>
      </c>
      <c r="J2270" s="536" t="s">
        <v>2556</v>
      </c>
    </row>
    <row r="2271" spans="1:11" ht="15.6">
      <c r="A2271" s="16">
        <v>43357</v>
      </c>
      <c r="C2271" s="101">
        <v>4000</v>
      </c>
      <c r="F2271" s="101">
        <v>0.79600000000000004</v>
      </c>
      <c r="H2271" s="101">
        <v>3184</v>
      </c>
      <c r="I2271" s="51">
        <v>40</v>
      </c>
      <c r="J2271" s="639" t="s">
        <v>3181</v>
      </c>
      <c r="K2271" s="527">
        <v>43360</v>
      </c>
    </row>
    <row r="2272" spans="1:11" ht="15.6">
      <c r="A2272" s="16">
        <v>43357</v>
      </c>
      <c r="C2272" s="51">
        <v>2000</v>
      </c>
      <c r="F2272" s="51" t="s">
        <v>3182</v>
      </c>
      <c r="G2272" s="51">
        <v>1636</v>
      </c>
      <c r="H2272" s="51">
        <v>1996</v>
      </c>
      <c r="I2272" s="51">
        <v>360</v>
      </c>
      <c r="J2272" s="536" t="s">
        <v>3183</v>
      </c>
      <c r="K2272" s="527">
        <v>43360</v>
      </c>
    </row>
    <row r="2274" spans="1:10" ht="15.6">
      <c r="E2274" s="110" t="s">
        <v>3184</v>
      </c>
      <c r="F2274" s="110" t="s">
        <v>3184</v>
      </c>
    </row>
    <row r="2275" spans="1:10">
      <c r="E2275" s="107" t="s">
        <v>2118</v>
      </c>
      <c r="F2275" s="107" t="s">
        <v>2372</v>
      </c>
    </row>
    <row r="2276" spans="1:10" ht="15.6">
      <c r="E2276" s="612" t="s">
        <v>3185</v>
      </c>
      <c r="F2276" s="613" t="s">
        <v>3189</v>
      </c>
    </row>
    <row r="2277" spans="1:10" ht="15.6">
      <c r="E2277" s="612" t="s">
        <v>3186</v>
      </c>
      <c r="F2277" s="613" t="s">
        <v>3190</v>
      </c>
    </row>
    <row r="2278" spans="1:10" ht="15.6">
      <c r="E2278" s="612" t="s">
        <v>3187</v>
      </c>
      <c r="F2278" s="613" t="s">
        <v>3191</v>
      </c>
    </row>
    <row r="2279" spans="1:10" ht="15.6">
      <c r="E2279" s="612" t="s">
        <v>3188</v>
      </c>
      <c r="F2279" s="613" t="s">
        <v>3192</v>
      </c>
    </row>
    <row r="2280" spans="1:10" ht="15.6">
      <c r="E2280" s="52" t="s">
        <v>2629</v>
      </c>
      <c r="F2280" s="52" t="s">
        <v>2628</v>
      </c>
    </row>
    <row r="2281" spans="1:10">
      <c r="E2281" s="655" t="s">
        <v>3193</v>
      </c>
      <c r="F2281" s="658" t="s">
        <v>3196</v>
      </c>
    </row>
    <row r="2282" spans="1:10">
      <c r="E2282" s="655" t="s">
        <v>3194</v>
      </c>
      <c r="F2282" s="658" t="s">
        <v>3197</v>
      </c>
    </row>
    <row r="2283" spans="1:10">
      <c r="E2283" s="655" t="s">
        <v>3195</v>
      </c>
      <c r="F2283" s="658" t="s">
        <v>3198</v>
      </c>
    </row>
    <row r="2284" spans="1:10" ht="15.6">
      <c r="E2284" s="110" t="s">
        <v>3184</v>
      </c>
      <c r="F2284" s="110" t="s">
        <v>3184</v>
      </c>
    </row>
    <row r="2286" spans="1:10">
      <c r="A2286" s="16" t="s">
        <v>3199</v>
      </c>
      <c r="E2286" s="555" t="s">
        <v>3200</v>
      </c>
      <c r="J2286" s="555" t="s">
        <v>3201</v>
      </c>
    </row>
    <row r="2287" spans="1:10">
      <c r="A2287" s="16">
        <v>43361</v>
      </c>
      <c r="E2287" s="555" t="s">
        <v>3202</v>
      </c>
      <c r="J2287" s="555" t="s">
        <v>3201</v>
      </c>
    </row>
    <row r="2288" spans="1:10" ht="15.6">
      <c r="A2288" s="16">
        <v>43361</v>
      </c>
      <c r="C2288" s="51">
        <v>2000</v>
      </c>
      <c r="F2288" s="51" t="s">
        <v>3203</v>
      </c>
      <c r="G2288" s="51">
        <v>1634</v>
      </c>
      <c r="H2288" s="51">
        <v>1656</v>
      </c>
      <c r="I2288" s="51">
        <v>22</v>
      </c>
      <c r="J2288" s="536" t="s">
        <v>3209</v>
      </c>
    </row>
    <row r="2289" spans="1:10" ht="15.6">
      <c r="A2289" s="16">
        <v>43361</v>
      </c>
      <c r="B2289" s="51">
        <v>2000</v>
      </c>
      <c r="C2289" s="52"/>
      <c r="D2289" s="52"/>
      <c r="F2289" s="51" t="s">
        <v>3204</v>
      </c>
      <c r="G2289" s="51">
        <v>2612</v>
      </c>
      <c r="H2289" s="51">
        <v>2748</v>
      </c>
      <c r="I2289" s="51">
        <v>136</v>
      </c>
      <c r="J2289" s="536" t="s">
        <v>1521</v>
      </c>
    </row>
    <row r="2290" spans="1:10" ht="15.6">
      <c r="B2290" s="52"/>
      <c r="C2290" s="51">
        <v>3000</v>
      </c>
      <c r="D2290" s="52"/>
      <c r="F2290" s="51" t="s">
        <v>3205</v>
      </c>
      <c r="G2290" s="51">
        <v>2451</v>
      </c>
      <c r="H2290" s="51">
        <v>2652</v>
      </c>
      <c r="I2290" s="51">
        <v>201</v>
      </c>
      <c r="J2290" s="536" t="s">
        <v>1521</v>
      </c>
    </row>
    <row r="2291" spans="1:10" ht="15.6">
      <c r="B2291" s="52"/>
      <c r="C2291" s="52"/>
      <c r="D2291" s="51">
        <v>500</v>
      </c>
      <c r="F2291" s="51" t="s">
        <v>3206</v>
      </c>
      <c r="G2291" s="51">
        <v>759</v>
      </c>
      <c r="H2291" s="51">
        <v>795</v>
      </c>
      <c r="I2291" s="51">
        <v>36</v>
      </c>
      <c r="J2291" s="536" t="s">
        <v>1521</v>
      </c>
    </row>
    <row r="2292" spans="1:10" ht="15.6">
      <c r="A2292" s="16">
        <v>43361</v>
      </c>
      <c r="C2292" s="51">
        <v>1000</v>
      </c>
      <c r="F2292" s="51" t="s">
        <v>3208</v>
      </c>
      <c r="G2292" s="51">
        <v>817</v>
      </c>
      <c r="H2292" s="51">
        <v>824</v>
      </c>
      <c r="I2292" s="51">
        <v>10</v>
      </c>
      <c r="J2292" s="536" t="s">
        <v>3207</v>
      </c>
    </row>
    <row r="2293" spans="1:10" ht="15.6">
      <c r="A2293" s="16">
        <v>43362</v>
      </c>
      <c r="C2293" s="51">
        <v>1000</v>
      </c>
      <c r="F2293" s="51" t="s">
        <v>3210</v>
      </c>
      <c r="G2293" s="51">
        <v>817</v>
      </c>
      <c r="H2293" s="51">
        <v>834</v>
      </c>
      <c r="I2293" s="51">
        <v>17</v>
      </c>
      <c r="J2293" s="536" t="s">
        <v>2384</v>
      </c>
    </row>
    <row r="2294" spans="1:10" ht="15.6">
      <c r="A2294" s="16">
        <v>43362</v>
      </c>
      <c r="C2294" s="51">
        <v>1000</v>
      </c>
      <c r="F2294" s="51" t="s">
        <v>3211</v>
      </c>
      <c r="G2294" s="51">
        <v>817</v>
      </c>
      <c r="H2294" s="51">
        <v>820</v>
      </c>
      <c r="I2294" s="51">
        <v>10</v>
      </c>
      <c r="J2294" s="536" t="s">
        <v>2460</v>
      </c>
    </row>
    <row r="2295" spans="1:10" ht="15.6">
      <c r="A2295" s="16">
        <v>43271</v>
      </c>
      <c r="B2295" s="51">
        <v>1500</v>
      </c>
      <c r="F2295" s="51" t="s">
        <v>3216</v>
      </c>
      <c r="G2295" s="51">
        <v>1959</v>
      </c>
      <c r="H2295" s="51">
        <v>1986</v>
      </c>
      <c r="I2295" s="51">
        <v>27</v>
      </c>
      <c r="J2295" s="536" t="s">
        <v>3212</v>
      </c>
    </row>
    <row r="2296" spans="1:10">
      <c r="A2296" s="16"/>
    </row>
    <row r="2297" spans="1:10" ht="15.6">
      <c r="A2297" s="16"/>
      <c r="E2297" s="110" t="s">
        <v>3213</v>
      </c>
      <c r="F2297" s="110" t="s">
        <v>3213</v>
      </c>
    </row>
    <row r="2298" spans="1:10">
      <c r="A2298" s="16"/>
      <c r="E2298" s="107" t="s">
        <v>2118</v>
      </c>
      <c r="F2298" s="107" t="s">
        <v>2372</v>
      </c>
    </row>
    <row r="2299" spans="1:10" ht="15.6">
      <c r="A2299" s="16"/>
      <c r="E2299" s="612" t="s">
        <v>3217</v>
      </c>
      <c r="F2299" s="613" t="s">
        <v>3244</v>
      </c>
    </row>
    <row r="2300" spans="1:10" ht="15.6">
      <c r="A2300" s="16"/>
      <c r="E2300" s="612" t="s">
        <v>3218</v>
      </c>
      <c r="F2300" s="613" t="s">
        <v>3221</v>
      </c>
    </row>
    <row r="2301" spans="1:10" ht="15.6">
      <c r="A2301" s="16"/>
      <c r="E2301" s="612" t="s">
        <v>3219</v>
      </c>
      <c r="F2301" s="613" t="s">
        <v>3222</v>
      </c>
    </row>
    <row r="2302" spans="1:10" ht="15.6">
      <c r="A2302" s="16"/>
      <c r="E2302" s="612" t="s">
        <v>3220</v>
      </c>
      <c r="F2302" s="613" t="s">
        <v>3223</v>
      </c>
    </row>
    <row r="2303" spans="1:10" ht="15.6">
      <c r="A2303" s="16"/>
      <c r="E2303" s="52" t="s">
        <v>2629</v>
      </c>
      <c r="F2303" s="52" t="s">
        <v>2628</v>
      </c>
    </row>
    <row r="2304" spans="1:10">
      <c r="A2304" s="16"/>
      <c r="E2304" s="655" t="s">
        <v>3227</v>
      </c>
      <c r="F2304" s="658" t="s">
        <v>3228</v>
      </c>
    </row>
    <row r="2305" spans="1:11">
      <c r="A2305" s="16"/>
      <c r="E2305" s="655" t="s">
        <v>3224</v>
      </c>
      <c r="F2305" s="658" t="s">
        <v>3229</v>
      </c>
    </row>
    <row r="2306" spans="1:11">
      <c r="A2306" s="16"/>
      <c r="E2306" s="655" t="s">
        <v>3225</v>
      </c>
      <c r="F2306" s="658" t="s">
        <v>3230</v>
      </c>
    </row>
    <row r="2307" spans="1:11">
      <c r="A2307" s="16"/>
      <c r="E2307" s="655" t="s">
        <v>3226</v>
      </c>
      <c r="F2307" s="658" t="s">
        <v>3231</v>
      </c>
    </row>
    <row r="2308" spans="1:11">
      <c r="A2308" s="16"/>
    </row>
    <row r="2309" spans="1:11" ht="15.6">
      <c r="A2309" s="16">
        <v>43367</v>
      </c>
      <c r="C2309" s="51">
        <v>3000</v>
      </c>
      <c r="F2309" s="69" t="s">
        <v>3232</v>
      </c>
      <c r="G2309" s="51">
        <v>2403</v>
      </c>
      <c r="H2309" s="51">
        <v>2457</v>
      </c>
      <c r="I2309" s="51">
        <v>54</v>
      </c>
      <c r="J2309" s="536" t="s">
        <v>3214</v>
      </c>
    </row>
    <row r="2310" spans="1:11" ht="15.6">
      <c r="A2310" s="16">
        <v>43367</v>
      </c>
      <c r="C2310" s="126">
        <v>3000</v>
      </c>
      <c r="E2310" s="126">
        <v>0.77700000000000002</v>
      </c>
      <c r="F2310" s="52"/>
      <c r="H2310" s="126">
        <v>2331</v>
      </c>
      <c r="I2310" s="51">
        <v>30</v>
      </c>
      <c r="J2310" s="626" t="s">
        <v>3215</v>
      </c>
    </row>
    <row r="2311" spans="1:11" ht="15.6">
      <c r="A2311" s="16">
        <v>43367</v>
      </c>
      <c r="B2311" s="101">
        <v>3000</v>
      </c>
      <c r="F2311" s="101">
        <v>1.2709999999999999</v>
      </c>
      <c r="G2311" s="52"/>
      <c r="H2311" s="101">
        <v>3813</v>
      </c>
      <c r="I2311" s="51">
        <v>30</v>
      </c>
      <c r="J2311" s="639" t="s">
        <v>2825</v>
      </c>
    </row>
    <row r="2312" spans="1:11" ht="15.6">
      <c r="A2312" s="16">
        <v>43368</v>
      </c>
      <c r="C2312" s="101">
        <v>2500</v>
      </c>
      <c r="F2312" s="101">
        <v>0.77900000000000003</v>
      </c>
      <c r="H2312" s="101">
        <v>1948</v>
      </c>
      <c r="I2312" s="51">
        <v>25</v>
      </c>
      <c r="J2312" s="639" t="s">
        <v>3080</v>
      </c>
    </row>
    <row r="2313" spans="1:11" ht="15.6">
      <c r="A2313" s="16">
        <v>43368</v>
      </c>
      <c r="C2313" s="126">
        <v>2000</v>
      </c>
      <c r="E2313" s="126">
        <v>0.77700000000000002</v>
      </c>
      <c r="H2313" s="126">
        <v>1554</v>
      </c>
      <c r="I2313" s="51">
        <v>20</v>
      </c>
      <c r="J2313" s="626" t="s">
        <v>3233</v>
      </c>
    </row>
    <row r="2314" spans="1:11" ht="15.6">
      <c r="A2314" s="16">
        <v>43369</v>
      </c>
      <c r="C2314" s="50">
        <v>8000</v>
      </c>
      <c r="E2314" s="50" t="s">
        <v>3235</v>
      </c>
      <c r="F2314" s="52"/>
      <c r="G2314" s="50">
        <v>6368</v>
      </c>
      <c r="H2314" s="50">
        <v>6712</v>
      </c>
      <c r="I2314" s="51">
        <v>344</v>
      </c>
      <c r="J2314" s="526" t="s">
        <v>2274</v>
      </c>
    </row>
    <row r="2315" spans="1:11" ht="15.6">
      <c r="A2315" s="16">
        <v>43369</v>
      </c>
      <c r="B2315" s="50">
        <v>5000</v>
      </c>
      <c r="E2315" s="50" t="s">
        <v>3236</v>
      </c>
      <c r="G2315" s="96">
        <v>6445</v>
      </c>
      <c r="H2315" s="96">
        <v>6645</v>
      </c>
      <c r="I2315" s="51">
        <v>200</v>
      </c>
      <c r="J2315" s="526" t="s">
        <v>2274</v>
      </c>
    </row>
    <row r="2316" spans="1:11" ht="15.6">
      <c r="A2316" s="16">
        <v>43369</v>
      </c>
      <c r="C2316" s="126">
        <v>2000</v>
      </c>
      <c r="E2316" s="126">
        <v>0.77700000000000002</v>
      </c>
      <c r="H2316" s="126">
        <v>777</v>
      </c>
      <c r="I2316" s="51">
        <v>20</v>
      </c>
      <c r="J2316" s="626" t="s">
        <v>3237</v>
      </c>
    </row>
    <row r="2317" spans="1:11" ht="15.6">
      <c r="A2317" s="16">
        <v>43369</v>
      </c>
      <c r="C2317" s="50">
        <v>1000</v>
      </c>
      <c r="E2317" s="50" t="s">
        <v>3238</v>
      </c>
      <c r="G2317" s="50">
        <v>796</v>
      </c>
      <c r="H2317" s="50">
        <v>899</v>
      </c>
      <c r="I2317" s="51">
        <v>103</v>
      </c>
      <c r="J2317" s="526" t="s">
        <v>3239</v>
      </c>
      <c r="K2317" s="527" t="s">
        <v>3246</v>
      </c>
    </row>
    <row r="2318" spans="1:11" ht="15.6">
      <c r="A2318" s="16">
        <v>43370</v>
      </c>
      <c r="C2318" s="51">
        <v>1000</v>
      </c>
      <c r="F2318" s="51" t="s">
        <v>3240</v>
      </c>
      <c r="G2318" s="51">
        <v>801</v>
      </c>
      <c r="H2318" s="51">
        <v>829</v>
      </c>
      <c r="I2318" s="51">
        <v>28</v>
      </c>
      <c r="J2318" s="536" t="s">
        <v>3241</v>
      </c>
    </row>
    <row r="2319" spans="1:11" ht="15.6">
      <c r="A2319" s="16">
        <v>43370</v>
      </c>
      <c r="C2319" s="51">
        <v>2000</v>
      </c>
      <c r="F2319" s="51" t="s">
        <v>3240</v>
      </c>
      <c r="G2319" s="51">
        <v>1602</v>
      </c>
      <c r="H2319" s="51">
        <v>1658</v>
      </c>
      <c r="I2319" s="51">
        <v>56</v>
      </c>
      <c r="J2319" s="536" t="s">
        <v>3242</v>
      </c>
    </row>
    <row r="2320" spans="1:11" ht="15.6">
      <c r="A2320" s="16">
        <v>43370</v>
      </c>
      <c r="B2320" s="51">
        <v>1500</v>
      </c>
      <c r="F2320" s="51" t="s">
        <v>3243</v>
      </c>
      <c r="G2320" s="51">
        <v>1943</v>
      </c>
      <c r="H2320" s="51">
        <v>1994</v>
      </c>
      <c r="I2320" s="51">
        <v>51</v>
      </c>
      <c r="J2320" s="536" t="s">
        <v>982</v>
      </c>
    </row>
    <row r="2321" spans="1:11" ht="15.6">
      <c r="A2321" s="16">
        <v>43370</v>
      </c>
      <c r="C2321" s="101">
        <v>5000</v>
      </c>
      <c r="F2321" s="101" t="s">
        <v>3245</v>
      </c>
      <c r="G2321" s="101">
        <v>3895</v>
      </c>
      <c r="H2321" s="101">
        <v>3995</v>
      </c>
      <c r="I2321" s="51">
        <v>100</v>
      </c>
      <c r="J2321" s="639" t="s">
        <v>206</v>
      </c>
    </row>
    <row r="2325" spans="1:11" ht="15.6">
      <c r="A2325" s="1" t="s">
        <v>2439</v>
      </c>
      <c r="B2325" s="52">
        <f>SUM(B2237:B2324)</f>
        <v>27000</v>
      </c>
      <c r="C2325" s="52">
        <f>SUM(C2237:C2324)</f>
        <v>71500</v>
      </c>
      <c r="D2325" s="52">
        <f>SUM(D2238:D2324)</f>
        <v>1600</v>
      </c>
      <c r="E2325" s="52">
        <f>SUM(B2325:D2325)</f>
        <v>100100</v>
      </c>
      <c r="I2325" s="51">
        <f>SUM(I2237:I2324)</f>
        <v>2923.3</v>
      </c>
    </row>
    <row r="2327" spans="1:11" ht="35.4">
      <c r="E2327" s="125" t="s">
        <v>242</v>
      </c>
      <c r="F2327" s="125" t="s">
        <v>242</v>
      </c>
      <c r="G2327" s="649" t="s">
        <v>1464</v>
      </c>
      <c r="H2327" s="123">
        <v>2017</v>
      </c>
      <c r="I2327" s="51" t="s">
        <v>2797</v>
      </c>
      <c r="J2327" s="120" t="s">
        <v>2329</v>
      </c>
      <c r="K2327" s="302" t="s">
        <v>2796</v>
      </c>
    </row>
    <row r="2328" spans="1:11" ht="21">
      <c r="G2328" s="122" t="s">
        <v>2432</v>
      </c>
      <c r="H2328" s="652" t="s">
        <v>2337</v>
      </c>
      <c r="I2328" s="51">
        <v>1.03</v>
      </c>
      <c r="J2328" s="112" t="s">
        <v>2346</v>
      </c>
      <c r="K2328" s="650" t="s">
        <v>2331</v>
      </c>
    </row>
    <row r="2329" spans="1:11" ht="21">
      <c r="G2329" s="122" t="s">
        <v>2433</v>
      </c>
      <c r="H2329" s="652" t="s">
        <v>2338</v>
      </c>
      <c r="I2329" s="51">
        <v>2.65</v>
      </c>
      <c r="J2329" s="112" t="s">
        <v>2345</v>
      </c>
      <c r="K2329" s="650" t="s">
        <v>2342</v>
      </c>
    </row>
    <row r="2330" spans="1:11" ht="21">
      <c r="G2330" s="122" t="s">
        <v>2434</v>
      </c>
      <c r="H2330" s="648" t="s">
        <v>2431</v>
      </c>
      <c r="I2330" s="51">
        <v>-0.5</v>
      </c>
      <c r="J2330" s="112" t="s">
        <v>2429</v>
      </c>
      <c r="K2330" s="650" t="s">
        <v>2430</v>
      </c>
    </row>
    <row r="2331" spans="1:11" ht="21">
      <c r="G2331" s="122" t="s">
        <v>2434</v>
      </c>
      <c r="H2331" s="648" t="s">
        <v>2512</v>
      </c>
      <c r="I2331" s="51">
        <v>0.45</v>
      </c>
      <c r="J2331" s="112" t="s">
        <v>2513</v>
      </c>
      <c r="K2331" s="650" t="s">
        <v>2511</v>
      </c>
    </row>
    <row r="2332" spans="1:11" ht="21">
      <c r="G2332" s="122" t="s">
        <v>2434</v>
      </c>
      <c r="H2332" s="656" t="s">
        <v>2631</v>
      </c>
      <c r="I2332" s="51">
        <v>0.1</v>
      </c>
      <c r="J2332" s="112" t="s">
        <v>2792</v>
      </c>
      <c r="K2332" s="650" t="s">
        <v>2643</v>
      </c>
    </row>
    <row r="2333" spans="1:11" ht="21">
      <c r="G2333" s="122" t="s">
        <v>2434</v>
      </c>
      <c r="H2333" s="656" t="s">
        <v>2790</v>
      </c>
      <c r="I2333" s="51">
        <v>0.05</v>
      </c>
      <c r="J2333" s="112" t="s">
        <v>2793</v>
      </c>
      <c r="K2333" s="650" t="s">
        <v>2794</v>
      </c>
    </row>
    <row r="2334" spans="1:11" ht="21">
      <c r="G2334" s="122" t="s">
        <v>2434</v>
      </c>
      <c r="H2334" s="656" t="s">
        <v>2974</v>
      </c>
      <c r="I2334" s="51">
        <v>0.35</v>
      </c>
      <c r="J2334" s="112" t="s">
        <v>2975</v>
      </c>
      <c r="K2334" s="659" t="s">
        <v>2976</v>
      </c>
    </row>
    <row r="2335" spans="1:11" ht="21">
      <c r="E2335" s="535"/>
      <c r="G2335" s="122" t="s">
        <v>2434</v>
      </c>
      <c r="H2335" s="656" t="s">
        <v>3122</v>
      </c>
      <c r="I2335" s="51">
        <v>0.49</v>
      </c>
      <c r="J2335" s="112" t="s">
        <v>3124</v>
      </c>
      <c r="K2335" s="296" t="s">
        <v>3126</v>
      </c>
    </row>
    <row r="2336" spans="1:11" ht="21">
      <c r="E2336" s="535"/>
      <c r="G2336" s="122" t="s">
        <v>2434</v>
      </c>
      <c r="H2336" s="656" t="s">
        <v>3249</v>
      </c>
      <c r="I2336" s="51">
        <v>0.38</v>
      </c>
      <c r="J2336" s="112" t="s">
        <v>3248</v>
      </c>
      <c r="K2336" s="304" t="s">
        <v>3250</v>
      </c>
    </row>
    <row r="2337" spans="1:11" ht="21">
      <c r="G2337" s="52">
        <v>2017</v>
      </c>
      <c r="H2337" s="656" t="s">
        <v>3252</v>
      </c>
      <c r="J2337" s="112" t="s">
        <v>3251</v>
      </c>
      <c r="K2337" s="303" t="s">
        <v>3253</v>
      </c>
    </row>
    <row r="2339" spans="1:11" ht="15.6">
      <c r="E2339" s="110" t="s">
        <v>3254</v>
      </c>
      <c r="F2339" s="110" t="s">
        <v>3254</v>
      </c>
    </row>
    <row r="2340" spans="1:11">
      <c r="E2340" s="107" t="s">
        <v>2118</v>
      </c>
      <c r="F2340" s="107" t="s">
        <v>2372</v>
      </c>
    </row>
    <row r="2341" spans="1:11" ht="15.6">
      <c r="E2341" s="612" t="s">
        <v>3256</v>
      </c>
      <c r="F2341" s="613" t="s">
        <v>3260</v>
      </c>
    </row>
    <row r="2342" spans="1:11" ht="15.6">
      <c r="E2342" s="612" t="s">
        <v>3257</v>
      </c>
      <c r="F2342" s="613" t="s">
        <v>3261</v>
      </c>
    </row>
    <row r="2343" spans="1:11" ht="15.6">
      <c r="E2343" s="612" t="s">
        <v>3258</v>
      </c>
      <c r="F2343" s="613" t="s">
        <v>3262</v>
      </c>
    </row>
    <row r="2344" spans="1:11" ht="15.6">
      <c r="E2344" s="612" t="s">
        <v>3259</v>
      </c>
      <c r="F2344" s="613" t="s">
        <v>3263</v>
      </c>
    </row>
    <row r="2345" spans="1:11" ht="15.6">
      <c r="E2345" s="52" t="s">
        <v>2629</v>
      </c>
      <c r="F2345" s="52" t="s">
        <v>2628</v>
      </c>
    </row>
    <row r="2346" spans="1:11">
      <c r="E2346" s="655" t="s">
        <v>3264</v>
      </c>
      <c r="F2346" s="658" t="s">
        <v>3268</v>
      </c>
    </row>
    <row r="2347" spans="1:11">
      <c r="E2347" s="655" t="s">
        <v>3265</v>
      </c>
      <c r="F2347" s="658" t="s">
        <v>3269</v>
      </c>
    </row>
    <row r="2348" spans="1:11">
      <c r="E2348" s="655" t="s">
        <v>3266</v>
      </c>
      <c r="F2348" s="658" t="s">
        <v>3270</v>
      </c>
    </row>
    <row r="2349" spans="1:11">
      <c r="E2349" s="655" t="s">
        <v>3267</v>
      </c>
      <c r="F2349" s="658" t="s">
        <v>3271</v>
      </c>
    </row>
    <row r="2351" spans="1:11" ht="15.6">
      <c r="A2351" s="16">
        <v>43374</v>
      </c>
      <c r="B2351" s="51">
        <v>5000</v>
      </c>
      <c r="C2351" s="52"/>
      <c r="D2351" s="52"/>
      <c r="F2351" s="69" t="s">
        <v>3289</v>
      </c>
      <c r="G2351" s="51">
        <v>6615</v>
      </c>
      <c r="H2351" s="51">
        <v>6970</v>
      </c>
      <c r="I2351" s="51">
        <v>355</v>
      </c>
      <c r="J2351" s="536" t="s">
        <v>3081</v>
      </c>
      <c r="K2351" s="527">
        <v>43375</v>
      </c>
    </row>
    <row r="2352" spans="1:11" ht="15.6">
      <c r="B2352" s="52"/>
      <c r="C2352" s="52"/>
      <c r="D2352" s="51">
        <v>500</v>
      </c>
      <c r="F2352" s="51" t="s">
        <v>3290</v>
      </c>
      <c r="G2352" s="51">
        <v>755</v>
      </c>
      <c r="H2352" s="51">
        <v>799.5</v>
      </c>
      <c r="I2352" s="51">
        <v>44.5</v>
      </c>
      <c r="J2352" s="536" t="s">
        <v>3081</v>
      </c>
      <c r="K2352" s="527">
        <v>43375</v>
      </c>
    </row>
    <row r="2353" spans="1:11" ht="15.6">
      <c r="B2353" s="52"/>
      <c r="C2353" s="51">
        <v>1000</v>
      </c>
      <c r="D2353" s="52"/>
      <c r="F2353" s="51" t="s">
        <v>3291</v>
      </c>
      <c r="G2353" s="51">
        <v>828</v>
      </c>
      <c r="H2353" s="51">
        <v>904</v>
      </c>
      <c r="I2353" s="51">
        <v>76</v>
      </c>
      <c r="J2353" s="536" t="s">
        <v>3081</v>
      </c>
      <c r="K2353" s="527">
        <v>43375</v>
      </c>
    </row>
    <row r="2354" spans="1:11" ht="15.6">
      <c r="A2354" s="16">
        <v>43374</v>
      </c>
      <c r="C2354" s="51">
        <v>1500</v>
      </c>
      <c r="F2354" s="51" t="s">
        <v>3288</v>
      </c>
      <c r="G2354" s="51">
        <v>1242</v>
      </c>
      <c r="H2354" s="51">
        <v>1326</v>
      </c>
      <c r="I2354" s="51">
        <v>84</v>
      </c>
      <c r="J2354" s="613" t="s">
        <v>3234</v>
      </c>
      <c r="K2354" s="527">
        <v>43374</v>
      </c>
    </row>
    <row r="2355" spans="1:11" ht="15.6">
      <c r="A2355" s="16">
        <v>43374</v>
      </c>
      <c r="C2355" s="129">
        <v>6000</v>
      </c>
      <c r="E2355" s="129">
        <v>0.79800000000000004</v>
      </c>
      <c r="H2355" s="126">
        <v>4788</v>
      </c>
      <c r="I2355" s="51">
        <v>60</v>
      </c>
      <c r="J2355" s="660" t="s">
        <v>3255</v>
      </c>
      <c r="K2355" s="527">
        <v>43375</v>
      </c>
    </row>
    <row r="2356" spans="1:11" ht="15.6">
      <c r="A2356" s="16"/>
      <c r="C2356" s="129">
        <v>4000</v>
      </c>
      <c r="E2356" s="129">
        <v>0.79800000000000004</v>
      </c>
      <c r="H2356" s="126">
        <v>3192</v>
      </c>
      <c r="I2356" s="51">
        <v>40</v>
      </c>
      <c r="J2356" s="660" t="s">
        <v>3255</v>
      </c>
      <c r="K2356" s="527">
        <v>43376</v>
      </c>
    </row>
    <row r="2357" spans="1:11" ht="15.6">
      <c r="A2357" s="16">
        <v>43374</v>
      </c>
      <c r="C2357" s="101">
        <v>1000</v>
      </c>
      <c r="E2357" s="101">
        <v>0.82099999999999995</v>
      </c>
      <c r="H2357" s="51">
        <v>821</v>
      </c>
      <c r="I2357" s="51">
        <v>20</v>
      </c>
      <c r="J2357" s="639" t="s">
        <v>3272</v>
      </c>
      <c r="K2357" s="527">
        <v>43376</v>
      </c>
    </row>
    <row r="2358" spans="1:11" ht="15.6">
      <c r="A2358" s="16">
        <v>43374</v>
      </c>
      <c r="C2358" s="50">
        <v>2000</v>
      </c>
      <c r="E2358" s="50" t="s">
        <v>3164</v>
      </c>
      <c r="G2358" s="50">
        <v>1636</v>
      </c>
      <c r="H2358" s="50">
        <v>1676</v>
      </c>
      <c r="I2358" s="51">
        <v>40</v>
      </c>
      <c r="J2358" s="526" t="s">
        <v>3273</v>
      </c>
      <c r="K2358" s="527">
        <v>43376</v>
      </c>
    </row>
    <row r="2359" spans="1:11" ht="15.6">
      <c r="A2359" s="16">
        <v>43375</v>
      </c>
      <c r="C2359" s="51">
        <v>2000</v>
      </c>
      <c r="F2359" s="51" t="s">
        <v>3274</v>
      </c>
      <c r="G2359" s="51">
        <v>1656</v>
      </c>
      <c r="H2359" s="51">
        <v>1678</v>
      </c>
      <c r="I2359" s="51">
        <v>22</v>
      </c>
      <c r="J2359" s="536" t="s">
        <v>3275</v>
      </c>
      <c r="K2359" s="527">
        <v>43376</v>
      </c>
    </row>
    <row r="2360" spans="1:11" ht="15.6">
      <c r="A2360" s="16">
        <v>43374</v>
      </c>
      <c r="C2360" s="51">
        <v>4000</v>
      </c>
      <c r="F2360" s="51" t="s">
        <v>3276</v>
      </c>
      <c r="G2360" s="51">
        <v>3312</v>
      </c>
      <c r="H2360" s="51">
        <v>3696</v>
      </c>
      <c r="I2360" s="51">
        <v>384</v>
      </c>
      <c r="J2360" s="536" t="s">
        <v>3247</v>
      </c>
      <c r="K2360" s="527">
        <v>43376</v>
      </c>
    </row>
    <row r="2361" spans="1:11" ht="15.6">
      <c r="A2361" s="16">
        <v>43376</v>
      </c>
      <c r="C2361" s="51">
        <v>5000</v>
      </c>
      <c r="F2361" s="51" t="s">
        <v>3277</v>
      </c>
      <c r="G2361" s="51">
        <v>4140</v>
      </c>
      <c r="H2361" s="51">
        <v>4170</v>
      </c>
      <c r="I2361" s="51">
        <v>80</v>
      </c>
      <c r="J2361" s="536" t="s">
        <v>3278</v>
      </c>
      <c r="K2361" s="529">
        <v>43377</v>
      </c>
    </row>
    <row r="2362" spans="1:11" ht="15.6">
      <c r="A2362" s="16">
        <v>43376</v>
      </c>
      <c r="C2362" s="51">
        <v>3500</v>
      </c>
      <c r="F2362" s="51" t="s">
        <v>3279</v>
      </c>
      <c r="G2362" s="51">
        <v>2898</v>
      </c>
      <c r="H2362" s="51">
        <v>2919</v>
      </c>
      <c r="I2362" s="51">
        <v>35</v>
      </c>
      <c r="J2362" s="536" t="s">
        <v>3280</v>
      </c>
      <c r="K2362" s="529">
        <v>43377</v>
      </c>
    </row>
    <row r="2363" spans="1:11" ht="15.6">
      <c r="A2363" s="16">
        <v>43376</v>
      </c>
      <c r="B2363" s="128">
        <v>3000</v>
      </c>
      <c r="F2363" s="128">
        <v>1.3140000000000001</v>
      </c>
      <c r="H2363" s="101">
        <v>3942</v>
      </c>
      <c r="I2363" s="51">
        <v>30</v>
      </c>
      <c r="J2363" s="639" t="s">
        <v>2825</v>
      </c>
      <c r="K2363" s="531">
        <v>43377</v>
      </c>
    </row>
    <row r="2364" spans="1:11" ht="15.6">
      <c r="A2364" s="16">
        <v>43376</v>
      </c>
      <c r="C2364" s="126">
        <v>2000</v>
      </c>
      <c r="E2364" s="126">
        <v>0.80100000000000005</v>
      </c>
      <c r="H2364" s="126">
        <v>1602</v>
      </c>
      <c r="I2364" s="51">
        <v>20</v>
      </c>
      <c r="J2364" s="626" t="s">
        <v>3281</v>
      </c>
      <c r="K2364" s="531">
        <v>43377</v>
      </c>
    </row>
    <row r="2365" spans="1:11" ht="15.6">
      <c r="A2365" s="16">
        <v>43376</v>
      </c>
      <c r="B2365" s="51">
        <v>2000</v>
      </c>
      <c r="F2365" s="51" t="s">
        <v>3282</v>
      </c>
      <c r="G2365" s="51">
        <v>2646</v>
      </c>
      <c r="H2365" s="51">
        <v>2708</v>
      </c>
      <c r="I2365" s="51">
        <v>62</v>
      </c>
      <c r="J2365" s="536" t="s">
        <v>3283</v>
      </c>
      <c r="K2365" s="531">
        <v>43377</v>
      </c>
    </row>
    <row r="2366" spans="1:11" ht="15.6">
      <c r="A2366" s="16">
        <v>43376</v>
      </c>
      <c r="C2366" s="129">
        <v>6000</v>
      </c>
      <c r="E2366" s="134">
        <v>0.79800000000000004</v>
      </c>
      <c r="I2366" s="51">
        <v>60</v>
      </c>
      <c r="J2366" s="660" t="s">
        <v>3255</v>
      </c>
      <c r="K2366" s="529">
        <v>43377</v>
      </c>
    </row>
    <row r="2367" spans="1:11" ht="15.6">
      <c r="A2367" s="16">
        <v>43376</v>
      </c>
      <c r="C2367" s="51">
        <v>2000</v>
      </c>
      <c r="F2367" s="51" t="s">
        <v>3284</v>
      </c>
      <c r="G2367" s="51">
        <v>1656</v>
      </c>
      <c r="H2367" s="51">
        <v>1676</v>
      </c>
      <c r="I2367" s="51">
        <v>20</v>
      </c>
      <c r="J2367" s="536" t="s">
        <v>3285</v>
      </c>
      <c r="K2367" s="531">
        <v>43377</v>
      </c>
    </row>
    <row r="2368" spans="1:11" ht="15.6">
      <c r="A2368" s="16">
        <v>43376</v>
      </c>
      <c r="C2368" s="51">
        <v>1000</v>
      </c>
      <c r="F2368" s="51" t="s">
        <v>3286</v>
      </c>
      <c r="G2368" s="51">
        <v>828</v>
      </c>
      <c r="H2368" s="51">
        <v>898</v>
      </c>
      <c r="I2368" s="51">
        <v>70</v>
      </c>
      <c r="J2368" s="536" t="s">
        <v>3287</v>
      </c>
      <c r="K2368" s="531">
        <v>43377</v>
      </c>
    </row>
    <row r="2369" spans="1:11" ht="15.6">
      <c r="A2369" s="16">
        <v>43377</v>
      </c>
      <c r="C2369" s="51">
        <v>1000</v>
      </c>
      <c r="F2369" s="51" t="s">
        <v>3317</v>
      </c>
      <c r="G2369" s="51">
        <v>828</v>
      </c>
      <c r="H2369" s="51">
        <v>884</v>
      </c>
      <c r="I2369" s="51">
        <v>56</v>
      </c>
      <c r="J2369" s="536" t="s">
        <v>3292</v>
      </c>
      <c r="K2369" s="301" t="s">
        <v>3293</v>
      </c>
    </row>
    <row r="2370" spans="1:11">
      <c r="A2370" s="16"/>
    </row>
    <row r="2371" spans="1:11" ht="15.6">
      <c r="A2371" s="16"/>
      <c r="E2371" s="110" t="s">
        <v>3295</v>
      </c>
      <c r="F2371" s="110" t="s">
        <v>3295</v>
      </c>
    </row>
    <row r="2372" spans="1:11">
      <c r="A2372" s="16"/>
      <c r="E2372" s="107" t="s">
        <v>2118</v>
      </c>
      <c r="F2372" s="107" t="s">
        <v>2372</v>
      </c>
    </row>
    <row r="2373" spans="1:11" ht="15.6">
      <c r="A2373" s="16"/>
      <c r="E2373" s="612" t="s">
        <v>3297</v>
      </c>
      <c r="F2373" s="613" t="s">
        <v>3301</v>
      </c>
    </row>
    <row r="2374" spans="1:11" ht="15.6">
      <c r="A2374" s="16"/>
      <c r="E2374" s="612" t="s">
        <v>3298</v>
      </c>
      <c r="F2374" s="613" t="s">
        <v>3302</v>
      </c>
    </row>
    <row r="2375" spans="1:11" ht="15.6">
      <c r="A2375" s="16"/>
      <c r="E2375" s="612" t="s">
        <v>3299</v>
      </c>
      <c r="F2375" s="613" t="s">
        <v>3303</v>
      </c>
    </row>
    <row r="2376" spans="1:11" ht="15.6">
      <c r="A2376" s="16"/>
      <c r="E2376" s="612" t="s">
        <v>3300</v>
      </c>
      <c r="F2376" s="613" t="s">
        <v>3304</v>
      </c>
    </row>
    <row r="2377" spans="1:11" ht="15.6">
      <c r="A2377" s="16"/>
      <c r="E2377" s="52" t="s">
        <v>2629</v>
      </c>
      <c r="F2377" s="52" t="s">
        <v>2628</v>
      </c>
    </row>
    <row r="2378" spans="1:11">
      <c r="A2378" s="16"/>
      <c r="E2378" s="655" t="s">
        <v>3312</v>
      </c>
      <c r="F2378" s="658" t="s">
        <v>3308</v>
      </c>
    </row>
    <row r="2379" spans="1:11">
      <c r="A2379" s="16"/>
      <c r="E2379" s="655" t="s">
        <v>3305</v>
      </c>
      <c r="F2379" s="658" t="s">
        <v>3309</v>
      </c>
    </row>
    <row r="2380" spans="1:11">
      <c r="A2380" s="16"/>
      <c r="E2380" s="655" t="s">
        <v>3306</v>
      </c>
      <c r="F2380" s="658" t="s">
        <v>3310</v>
      </c>
    </row>
    <row r="2381" spans="1:11">
      <c r="A2381" s="16"/>
      <c r="E2381" s="655" t="s">
        <v>3307</v>
      </c>
      <c r="F2381" s="658" t="s">
        <v>3311</v>
      </c>
    </row>
    <row r="2382" spans="1:11">
      <c r="A2382" s="16"/>
    </row>
    <row r="2383" spans="1:11" ht="15.6">
      <c r="A2383" s="16">
        <v>43379</v>
      </c>
      <c r="C2383" s="128">
        <v>4500</v>
      </c>
      <c r="F2383" s="101">
        <v>0.84299999999999997</v>
      </c>
      <c r="H2383" s="101">
        <v>3794</v>
      </c>
      <c r="I2383" s="51">
        <v>45</v>
      </c>
      <c r="J2383" s="639" t="s">
        <v>3294</v>
      </c>
    </row>
    <row r="2384" spans="1:11" ht="15.6">
      <c r="A2384" s="16">
        <v>43381</v>
      </c>
      <c r="B2384" s="51">
        <v>3000</v>
      </c>
      <c r="C2384" s="135"/>
      <c r="D2384" s="135"/>
      <c r="F2384" s="51" t="s">
        <v>3314</v>
      </c>
      <c r="G2384" s="51">
        <v>4071</v>
      </c>
      <c r="H2384" s="51">
        <v>4287</v>
      </c>
      <c r="I2384" s="51">
        <v>216</v>
      </c>
      <c r="J2384" s="536" t="s">
        <v>3082</v>
      </c>
    </row>
    <row r="2385" spans="1:11" ht="15.6">
      <c r="A2385" s="16"/>
      <c r="B2385" s="135"/>
      <c r="C2385" s="51">
        <v>5000</v>
      </c>
      <c r="D2385" s="135"/>
      <c r="F2385" s="51" t="s">
        <v>3313</v>
      </c>
      <c r="G2385" s="51">
        <v>4300</v>
      </c>
      <c r="H2385" s="51">
        <v>4670</v>
      </c>
      <c r="I2385" s="51">
        <v>370</v>
      </c>
      <c r="J2385" s="536" t="s">
        <v>3082</v>
      </c>
    </row>
    <row r="2386" spans="1:11" ht="15.6">
      <c r="A2386" s="16"/>
      <c r="B2386" s="135"/>
      <c r="C2386" s="135"/>
      <c r="D2386" s="51">
        <v>200</v>
      </c>
      <c r="F2386" s="51" t="s">
        <v>3315</v>
      </c>
      <c r="G2386" s="51">
        <v>306.60000000000002</v>
      </c>
      <c r="H2386" s="51">
        <v>323.8</v>
      </c>
      <c r="I2386" s="51">
        <v>17.2</v>
      </c>
      <c r="J2386" s="536" t="s">
        <v>3082</v>
      </c>
    </row>
    <row r="2387" spans="1:11" ht="15.6">
      <c r="A2387" s="16">
        <v>43108</v>
      </c>
      <c r="C2387" s="50">
        <v>1000</v>
      </c>
      <c r="E2387" s="50" t="s">
        <v>3316</v>
      </c>
      <c r="G2387" s="50">
        <v>860</v>
      </c>
      <c r="H2387" s="50">
        <v>914</v>
      </c>
      <c r="I2387" s="51">
        <v>54</v>
      </c>
      <c r="J2387" s="536" t="s">
        <v>2438</v>
      </c>
    </row>
    <row r="2388" spans="1:11" ht="15.6">
      <c r="A2388" s="16">
        <v>43381</v>
      </c>
      <c r="C2388" s="126">
        <v>5000</v>
      </c>
      <c r="E2388" s="126">
        <v>0.83199999999999996</v>
      </c>
      <c r="H2388" s="126">
        <v>4160</v>
      </c>
      <c r="I2388" s="51">
        <v>50</v>
      </c>
      <c r="J2388" s="655" t="s">
        <v>3296</v>
      </c>
    </row>
    <row r="2389" spans="1:11">
      <c r="A2389" s="16">
        <v>43321</v>
      </c>
      <c r="F2389" s="662" t="s">
        <v>3318</v>
      </c>
      <c r="J2389" s="536" t="s">
        <v>3319</v>
      </c>
    </row>
    <row r="2390" spans="1:11">
      <c r="A2390" s="16">
        <v>43382</v>
      </c>
      <c r="F2390" s="663" t="s">
        <v>3320</v>
      </c>
      <c r="G2390" s="545"/>
      <c r="J2390" s="536" t="s">
        <v>3319</v>
      </c>
    </row>
    <row r="2391" spans="1:11">
      <c r="A2391" s="16">
        <v>43353</v>
      </c>
      <c r="F2391" s="663" t="s">
        <v>3321</v>
      </c>
      <c r="G2391" s="545"/>
      <c r="J2391" s="536" t="s">
        <v>3319</v>
      </c>
    </row>
    <row r="2392" spans="1:11" ht="15.6">
      <c r="A2392" s="16">
        <v>43353</v>
      </c>
      <c r="C2392" s="51">
        <v>1000</v>
      </c>
      <c r="F2392" s="51" t="s">
        <v>3322</v>
      </c>
      <c r="G2392" s="51">
        <v>860</v>
      </c>
      <c r="H2392" s="51">
        <v>899</v>
      </c>
      <c r="I2392" s="51">
        <v>39</v>
      </c>
      <c r="J2392" s="536" t="s">
        <v>3239</v>
      </c>
    </row>
    <row r="2393" spans="1:11" ht="15.6">
      <c r="A2393" s="16">
        <v>43384</v>
      </c>
      <c r="C2393" s="101">
        <v>2500</v>
      </c>
      <c r="D2393" s="52"/>
      <c r="E2393" s="52"/>
      <c r="F2393" s="101">
        <v>0.84299999999999997</v>
      </c>
      <c r="G2393" s="52"/>
      <c r="H2393" s="101">
        <v>2108</v>
      </c>
      <c r="I2393" s="51">
        <v>25</v>
      </c>
      <c r="J2393" s="101" t="s">
        <v>3323</v>
      </c>
    </row>
    <row r="2394" spans="1:11" ht="15.6">
      <c r="A2394" s="16">
        <v>43384</v>
      </c>
      <c r="B2394" s="50">
        <v>500</v>
      </c>
      <c r="E2394" s="50">
        <v>1.3480000000000001</v>
      </c>
      <c r="H2394" s="50">
        <v>674</v>
      </c>
      <c r="I2394" s="51">
        <v>5</v>
      </c>
      <c r="J2394" s="526" t="s">
        <v>3324</v>
      </c>
      <c r="K2394" s="527" t="s">
        <v>3329</v>
      </c>
    </row>
    <row r="2395" spans="1:11" ht="15.6">
      <c r="A2395" s="16">
        <v>43384</v>
      </c>
      <c r="C2395" s="50">
        <v>1500</v>
      </c>
      <c r="E2395" s="50">
        <v>0.83299999999999996</v>
      </c>
      <c r="H2395" s="50">
        <v>1250</v>
      </c>
      <c r="I2395" s="51">
        <v>15</v>
      </c>
      <c r="J2395" s="526" t="s">
        <v>3324</v>
      </c>
      <c r="K2395" s="527" t="s">
        <v>3329</v>
      </c>
    </row>
    <row r="2396" spans="1:11" ht="15.6">
      <c r="A2396" s="16">
        <v>43384</v>
      </c>
      <c r="C2396" s="51">
        <v>4000</v>
      </c>
      <c r="F2396" s="51" t="s">
        <v>3326</v>
      </c>
      <c r="G2396" s="51">
        <v>3440</v>
      </c>
      <c r="H2396" s="51">
        <v>3616</v>
      </c>
      <c r="I2396" s="51">
        <v>176</v>
      </c>
      <c r="J2396" s="536" t="s">
        <v>3325</v>
      </c>
      <c r="K2396" s="527" t="s">
        <v>3329</v>
      </c>
    </row>
    <row r="2397" spans="1:11" ht="15.6">
      <c r="A2397" s="16">
        <v>43384</v>
      </c>
      <c r="C2397" s="129">
        <v>2000</v>
      </c>
      <c r="E2397" s="129">
        <v>0.83299999999999996</v>
      </c>
      <c r="H2397" s="129">
        <v>1666</v>
      </c>
      <c r="I2397" s="51">
        <v>10</v>
      </c>
      <c r="J2397" s="660" t="s">
        <v>3296</v>
      </c>
      <c r="K2397" s="527" t="s">
        <v>3329</v>
      </c>
    </row>
    <row r="2399" spans="1:11" ht="15.6">
      <c r="E2399" s="110" t="s">
        <v>3330</v>
      </c>
      <c r="F2399" s="110" t="s">
        <v>3330</v>
      </c>
    </row>
    <row r="2400" spans="1:11">
      <c r="E2400" s="107" t="s">
        <v>2118</v>
      </c>
      <c r="F2400" s="107" t="s">
        <v>2372</v>
      </c>
    </row>
    <row r="2401" spans="1:11" ht="15.6">
      <c r="E2401" s="612" t="s">
        <v>3332</v>
      </c>
      <c r="F2401" s="613" t="s">
        <v>3335</v>
      </c>
    </row>
    <row r="2402" spans="1:11" ht="15.6">
      <c r="E2402" s="612" t="s">
        <v>3333</v>
      </c>
      <c r="F2402" s="613" t="s">
        <v>3336</v>
      </c>
    </row>
    <row r="2403" spans="1:11" ht="15.6">
      <c r="E2403" s="612" t="s">
        <v>3219</v>
      </c>
      <c r="F2403" s="613" t="s">
        <v>3337</v>
      </c>
    </row>
    <row r="2404" spans="1:11" ht="15.6">
      <c r="E2404" s="612" t="s">
        <v>3334</v>
      </c>
      <c r="F2404" s="613" t="s">
        <v>3338</v>
      </c>
    </row>
    <row r="2405" spans="1:11" ht="15.6">
      <c r="E2405" s="52" t="s">
        <v>2629</v>
      </c>
      <c r="F2405" s="52" t="s">
        <v>2628</v>
      </c>
    </row>
    <row r="2406" spans="1:11">
      <c r="E2406" s="655" t="s">
        <v>3339</v>
      </c>
      <c r="F2406" s="658" t="s">
        <v>3342</v>
      </c>
    </row>
    <row r="2407" spans="1:11">
      <c r="E2407" s="655" t="s">
        <v>3340</v>
      </c>
      <c r="F2407" s="658" t="s">
        <v>3343</v>
      </c>
    </row>
    <row r="2408" spans="1:11">
      <c r="E2408" s="655" t="s">
        <v>3225</v>
      </c>
      <c r="F2408" s="658" t="s">
        <v>3344</v>
      </c>
    </row>
    <row r="2409" spans="1:11">
      <c r="E2409" s="655" t="s">
        <v>3341</v>
      </c>
      <c r="F2409" s="658" t="s">
        <v>3345</v>
      </c>
    </row>
    <row r="2411" spans="1:11" ht="15.6">
      <c r="A2411" s="16">
        <v>43388</v>
      </c>
      <c r="B2411" s="51">
        <v>1000</v>
      </c>
      <c r="F2411" s="69" t="s">
        <v>3351</v>
      </c>
      <c r="G2411" s="51">
        <v>1351</v>
      </c>
      <c r="H2411" s="51">
        <v>1404</v>
      </c>
      <c r="I2411" s="51">
        <v>53</v>
      </c>
      <c r="J2411" s="613" t="s">
        <v>3331</v>
      </c>
    </row>
    <row r="2412" spans="1:11" ht="15.6">
      <c r="C2412" s="51">
        <v>1500</v>
      </c>
      <c r="F2412" s="69" t="s">
        <v>3350</v>
      </c>
      <c r="G2412" s="51">
        <v>1281</v>
      </c>
      <c r="H2412" s="51">
        <v>1364</v>
      </c>
      <c r="I2412" s="51">
        <v>83</v>
      </c>
      <c r="J2412" s="613" t="s">
        <v>3331</v>
      </c>
    </row>
    <row r="2413" spans="1:11" ht="15.6">
      <c r="A2413" s="16">
        <v>43389</v>
      </c>
      <c r="C2413" s="51">
        <v>1000</v>
      </c>
      <c r="F2413" s="51" t="s">
        <v>3346</v>
      </c>
      <c r="G2413" s="51">
        <v>854</v>
      </c>
      <c r="H2413" s="51">
        <v>874</v>
      </c>
      <c r="I2413" s="51">
        <v>20</v>
      </c>
      <c r="J2413" s="536" t="s">
        <v>3347</v>
      </c>
    </row>
    <row r="2414" spans="1:11" ht="15.6">
      <c r="A2414" s="16">
        <v>43389</v>
      </c>
      <c r="C2414" s="51">
        <v>1000</v>
      </c>
      <c r="F2414" s="51" t="s">
        <v>3346</v>
      </c>
      <c r="G2414" s="51">
        <v>854</v>
      </c>
      <c r="H2414" s="51">
        <v>874</v>
      </c>
      <c r="I2414" s="51">
        <v>20</v>
      </c>
      <c r="J2414" s="536" t="s">
        <v>3348</v>
      </c>
      <c r="K2414" s="295" t="s">
        <v>3362</v>
      </c>
    </row>
    <row r="2415" spans="1:11" ht="15.6">
      <c r="A2415" s="16">
        <v>43389</v>
      </c>
      <c r="B2415" s="50">
        <v>3000</v>
      </c>
      <c r="E2415" s="50" t="s">
        <v>3352</v>
      </c>
      <c r="F2415" s="52"/>
      <c r="G2415" s="50">
        <v>4023</v>
      </c>
      <c r="H2415" s="50">
        <v>4152</v>
      </c>
      <c r="I2415" s="51">
        <v>129</v>
      </c>
      <c r="J2415" s="526" t="s">
        <v>3349</v>
      </c>
      <c r="K2415" s="295" t="s">
        <v>3362</v>
      </c>
    </row>
    <row r="2416" spans="1:11" ht="15.6">
      <c r="A2416" s="16">
        <v>43389</v>
      </c>
      <c r="C2416" s="50">
        <v>6000</v>
      </c>
      <c r="E2416" s="50" t="s">
        <v>3353</v>
      </c>
      <c r="F2416" s="52"/>
      <c r="G2416" s="50">
        <v>5064</v>
      </c>
      <c r="H2416" s="50">
        <v>5334</v>
      </c>
      <c r="I2416" s="51">
        <v>270</v>
      </c>
      <c r="J2416" s="526" t="s">
        <v>3349</v>
      </c>
      <c r="K2416" s="295" t="s">
        <v>3362</v>
      </c>
    </row>
    <row r="2417" spans="1:10" ht="15.6">
      <c r="A2417" s="16">
        <v>43384</v>
      </c>
      <c r="C2417" s="51">
        <v>1000</v>
      </c>
      <c r="F2417" s="51" t="s">
        <v>3350</v>
      </c>
      <c r="G2417" s="51">
        <v>854</v>
      </c>
      <c r="H2417" s="51">
        <v>909</v>
      </c>
      <c r="I2417" s="51">
        <v>55</v>
      </c>
      <c r="J2417" s="536" t="s">
        <v>3327</v>
      </c>
    </row>
    <row r="2418" spans="1:10" ht="15.6">
      <c r="A2418" s="16">
        <v>43384</v>
      </c>
      <c r="C2418" s="51">
        <v>1000</v>
      </c>
      <c r="F2418" s="51" t="s">
        <v>3350</v>
      </c>
      <c r="G2418" s="51">
        <v>854</v>
      </c>
      <c r="H2418" s="51">
        <v>909</v>
      </c>
      <c r="I2418" s="51">
        <v>55</v>
      </c>
      <c r="J2418" s="536" t="s">
        <v>3328</v>
      </c>
    </row>
    <row r="2419" spans="1:10" ht="15.6">
      <c r="A2419" s="16">
        <v>43390</v>
      </c>
      <c r="C2419" s="51">
        <v>4000</v>
      </c>
      <c r="F2419" s="51" t="s">
        <v>3346</v>
      </c>
      <c r="G2419" s="51">
        <v>3416</v>
      </c>
      <c r="H2419" s="51">
        <v>3496</v>
      </c>
      <c r="I2419" s="51">
        <v>80</v>
      </c>
      <c r="J2419" s="536" t="s">
        <v>3354</v>
      </c>
    </row>
    <row r="2420" spans="1:10" ht="15.6">
      <c r="A2420" s="16">
        <v>43390</v>
      </c>
      <c r="C2420" s="51">
        <v>2000</v>
      </c>
      <c r="F2420" s="51" t="s">
        <v>3355</v>
      </c>
      <c r="G2420" s="51">
        <v>1708</v>
      </c>
      <c r="H2420" s="51">
        <v>1858</v>
      </c>
      <c r="I2420" s="51">
        <v>150</v>
      </c>
      <c r="J2420" s="536" t="s">
        <v>3356</v>
      </c>
    </row>
    <row r="2421" spans="1:10" ht="15.6">
      <c r="A2421" s="16">
        <v>43391</v>
      </c>
      <c r="B2421" s="69">
        <v>3000</v>
      </c>
      <c r="F2421" s="51" t="s">
        <v>3358</v>
      </c>
      <c r="G2421" s="51">
        <v>5404</v>
      </c>
      <c r="H2421" s="51">
        <v>5696</v>
      </c>
      <c r="I2421" s="51">
        <v>292</v>
      </c>
      <c r="J2421" s="536" t="s">
        <v>3357</v>
      </c>
    </row>
    <row r="2422" spans="1:10" ht="15.6">
      <c r="A2422" s="16">
        <v>43391</v>
      </c>
      <c r="C2422" s="51">
        <v>1000</v>
      </c>
      <c r="F2422" s="51" t="s">
        <v>3355</v>
      </c>
      <c r="G2422" s="51">
        <v>854</v>
      </c>
      <c r="H2422" s="51">
        <v>929</v>
      </c>
      <c r="I2422" s="51">
        <v>75</v>
      </c>
      <c r="J2422" s="536" t="s">
        <v>3357</v>
      </c>
    </row>
    <row r="2423" spans="1:10" ht="15.6">
      <c r="A2423" s="16">
        <v>43391</v>
      </c>
      <c r="C2423" s="51">
        <v>1000</v>
      </c>
      <c r="F2423" s="51" t="s">
        <v>3350</v>
      </c>
      <c r="G2423" s="51">
        <v>854</v>
      </c>
      <c r="H2423" s="51">
        <v>909</v>
      </c>
      <c r="I2423" s="51">
        <v>55</v>
      </c>
      <c r="J2423" s="536" t="s">
        <v>3359</v>
      </c>
    </row>
    <row r="2424" spans="1:10">
      <c r="A2424" s="16"/>
    </row>
    <row r="2425" spans="1:10">
      <c r="A2425" s="16"/>
    </row>
    <row r="2426" spans="1:10">
      <c r="A2426" s="16"/>
    </row>
    <row r="2427" spans="1:10" ht="15.6">
      <c r="A2427" s="16"/>
      <c r="E2427" s="110" t="s">
        <v>3364</v>
      </c>
      <c r="F2427" s="110" t="s">
        <v>3364</v>
      </c>
    </row>
    <row r="2428" spans="1:10">
      <c r="A2428" s="16"/>
      <c r="E2428" s="107" t="s">
        <v>2118</v>
      </c>
      <c r="F2428" s="107" t="s">
        <v>2372</v>
      </c>
    </row>
    <row r="2429" spans="1:10" ht="15.6">
      <c r="A2429" s="16"/>
      <c r="E2429" s="612" t="s">
        <v>3369</v>
      </c>
      <c r="F2429" s="613" t="s">
        <v>3373</v>
      </c>
    </row>
    <row r="2430" spans="1:10" ht="15.6">
      <c r="A2430" s="16"/>
      <c r="E2430" s="612" t="s">
        <v>3370</v>
      </c>
      <c r="F2430" s="613" t="s">
        <v>3374</v>
      </c>
    </row>
    <row r="2431" spans="1:10" ht="15.6">
      <c r="A2431" s="16"/>
      <c r="E2431" s="612" t="s">
        <v>3371</v>
      </c>
      <c r="F2431" s="613" t="s">
        <v>3375</v>
      </c>
    </row>
    <row r="2432" spans="1:10" ht="15.6">
      <c r="A2432" s="16"/>
      <c r="E2432" s="612" t="s">
        <v>3372</v>
      </c>
      <c r="F2432" s="613" t="s">
        <v>3376</v>
      </c>
    </row>
    <row r="2433" spans="1:11" ht="15.6">
      <c r="A2433" s="16"/>
      <c r="E2433" s="52" t="s">
        <v>2629</v>
      </c>
      <c r="F2433" s="52" t="s">
        <v>2628</v>
      </c>
    </row>
    <row r="2434" spans="1:11">
      <c r="A2434" s="16"/>
      <c r="E2434" s="655" t="s">
        <v>3377</v>
      </c>
      <c r="F2434" s="658" t="s">
        <v>3381</v>
      </c>
    </row>
    <row r="2435" spans="1:11">
      <c r="A2435" s="16"/>
      <c r="E2435" s="655" t="s">
        <v>3378</v>
      </c>
      <c r="F2435" s="658" t="s">
        <v>3382</v>
      </c>
    </row>
    <row r="2436" spans="1:11">
      <c r="A2436" s="16"/>
      <c r="E2436" s="655" t="s">
        <v>3379</v>
      </c>
      <c r="F2436" s="658" t="s">
        <v>3383</v>
      </c>
    </row>
    <row r="2437" spans="1:11">
      <c r="A2437" s="16"/>
      <c r="E2437" s="655" t="s">
        <v>3380</v>
      </c>
      <c r="F2437" s="658" t="s">
        <v>3384</v>
      </c>
    </row>
    <row r="2438" spans="1:11">
      <c r="A2438" s="16"/>
    </row>
    <row r="2439" spans="1:11" ht="15.6">
      <c r="A2439" s="16">
        <v>43391</v>
      </c>
      <c r="C2439" s="101">
        <v>1800</v>
      </c>
      <c r="F2439" s="130">
        <v>0.82199999999999995</v>
      </c>
      <c r="H2439" s="101">
        <v>1480</v>
      </c>
      <c r="I2439" s="51">
        <v>18</v>
      </c>
      <c r="J2439" s="639" t="s">
        <v>3360</v>
      </c>
      <c r="K2439" s="527" t="s">
        <v>100</v>
      </c>
    </row>
    <row r="2440" spans="1:11" ht="15.6">
      <c r="A2440" s="16">
        <v>43391</v>
      </c>
      <c r="B2440" s="101">
        <v>1600</v>
      </c>
      <c r="F2440" s="130">
        <v>1316</v>
      </c>
      <c r="H2440" s="101">
        <v>2106</v>
      </c>
      <c r="I2440" s="51">
        <v>16</v>
      </c>
      <c r="J2440" s="639" t="s">
        <v>3361</v>
      </c>
      <c r="K2440" s="527" t="s">
        <v>100</v>
      </c>
    </row>
    <row r="2441" spans="1:11" ht="15.6">
      <c r="A2441" s="16">
        <v>43391</v>
      </c>
      <c r="D2441" s="128">
        <v>800</v>
      </c>
      <c r="F2441" s="130">
        <v>1.4690000000000001</v>
      </c>
      <c r="H2441" s="101">
        <v>1175</v>
      </c>
      <c r="I2441" s="51">
        <v>8</v>
      </c>
      <c r="J2441" s="639" t="s">
        <v>3361</v>
      </c>
      <c r="K2441" s="527" t="s">
        <v>100</v>
      </c>
    </row>
    <row r="2442" spans="1:11" ht="15.6">
      <c r="A2442" s="16">
        <v>43392</v>
      </c>
      <c r="B2442" s="2"/>
      <c r="C2442" s="101">
        <v>2000</v>
      </c>
      <c r="F2442" s="130">
        <v>0.82199999999999995</v>
      </c>
      <c r="G2442" s="128"/>
      <c r="H2442" s="128">
        <v>1644</v>
      </c>
      <c r="I2442" s="51">
        <v>20</v>
      </c>
      <c r="J2442" s="639" t="s">
        <v>3363</v>
      </c>
      <c r="K2442" s="527" t="s">
        <v>100</v>
      </c>
    </row>
    <row r="2443" spans="1:11" ht="15.6">
      <c r="A2443" s="16">
        <v>43392</v>
      </c>
      <c r="C2443" s="101">
        <v>1000</v>
      </c>
      <c r="F2443" s="130">
        <v>0.82199999999999995</v>
      </c>
      <c r="G2443" s="128"/>
      <c r="H2443" s="128">
        <v>822</v>
      </c>
      <c r="I2443" s="51">
        <v>10</v>
      </c>
      <c r="J2443" s="639" t="s">
        <v>3363</v>
      </c>
      <c r="K2443" s="527" t="s">
        <v>100</v>
      </c>
    </row>
    <row r="2444" spans="1:11" ht="15.6">
      <c r="A2444" s="16">
        <v>43392</v>
      </c>
      <c r="B2444" s="51">
        <v>2000</v>
      </c>
      <c r="F2444" s="7" t="s">
        <v>3385</v>
      </c>
      <c r="G2444" s="51">
        <v>2670</v>
      </c>
      <c r="H2444" s="51">
        <v>2738</v>
      </c>
      <c r="I2444" s="51">
        <v>68</v>
      </c>
      <c r="J2444" s="536" t="s">
        <v>982</v>
      </c>
      <c r="K2444" s="527" t="s">
        <v>100</v>
      </c>
    </row>
    <row r="2445" spans="1:11" ht="15.6">
      <c r="A2445" s="16">
        <v>43395</v>
      </c>
      <c r="C2445" s="129">
        <v>1000</v>
      </c>
      <c r="E2445" s="129" t="s">
        <v>3366</v>
      </c>
      <c r="H2445" s="664">
        <v>825</v>
      </c>
      <c r="I2445" s="51">
        <v>10</v>
      </c>
      <c r="J2445" s="660" t="s">
        <v>3365</v>
      </c>
      <c r="K2445" s="527" t="s">
        <v>100</v>
      </c>
    </row>
    <row r="2446" spans="1:11" ht="15.6">
      <c r="A2446" s="16">
        <v>43395</v>
      </c>
      <c r="C2446" s="129">
        <v>2000</v>
      </c>
      <c r="E2446" s="131">
        <v>0.81200000000000006</v>
      </c>
      <c r="H2446" s="129">
        <v>1624</v>
      </c>
      <c r="I2446" s="51">
        <v>20</v>
      </c>
      <c r="J2446" s="660" t="s">
        <v>3367</v>
      </c>
      <c r="K2446" s="527" t="s">
        <v>3396</v>
      </c>
    </row>
    <row r="2447" spans="1:11" ht="15.6">
      <c r="A2447" s="16">
        <v>43395</v>
      </c>
      <c r="C2447" s="51">
        <v>1000</v>
      </c>
      <c r="F2447" s="51" t="s">
        <v>3386</v>
      </c>
      <c r="G2447" s="51">
        <v>838</v>
      </c>
      <c r="H2447" s="51">
        <v>894</v>
      </c>
      <c r="I2447" s="51">
        <v>56</v>
      </c>
      <c r="J2447" s="536" t="s">
        <v>2639</v>
      </c>
      <c r="K2447" s="527" t="s">
        <v>3396</v>
      </c>
    </row>
    <row r="2448" spans="1:11" ht="15.6">
      <c r="A2448" s="16">
        <v>43395</v>
      </c>
      <c r="C2448" s="50">
        <v>2000</v>
      </c>
      <c r="E2448" s="50" t="s">
        <v>3387</v>
      </c>
      <c r="G2448" s="50">
        <v>1656</v>
      </c>
      <c r="H2448" s="50">
        <v>1728</v>
      </c>
      <c r="I2448" s="51">
        <v>72</v>
      </c>
      <c r="J2448" s="526" t="s">
        <v>3368</v>
      </c>
      <c r="K2448" s="527" t="s">
        <v>3396</v>
      </c>
    </row>
    <row r="2449" spans="1:11" ht="15.6">
      <c r="A2449" s="16">
        <v>43396</v>
      </c>
      <c r="B2449" s="50">
        <v>2000</v>
      </c>
      <c r="C2449" s="52"/>
      <c r="E2449" s="50">
        <v>1.3260000000000001</v>
      </c>
      <c r="H2449" s="50">
        <v>2652</v>
      </c>
      <c r="I2449" s="51">
        <v>20</v>
      </c>
      <c r="J2449" s="526" t="s">
        <v>3388</v>
      </c>
      <c r="K2449" s="527" t="s">
        <v>3396</v>
      </c>
    </row>
    <row r="2450" spans="1:11" ht="15.6">
      <c r="A2450" s="136">
        <v>43396</v>
      </c>
      <c r="B2450" s="50">
        <v>5000</v>
      </c>
      <c r="C2450" s="52"/>
      <c r="E2450" s="50">
        <v>1.329</v>
      </c>
      <c r="H2450" s="50">
        <v>6645</v>
      </c>
      <c r="I2450" s="51">
        <v>50</v>
      </c>
      <c r="J2450" s="626" t="s">
        <v>3574</v>
      </c>
      <c r="K2450" s="527" t="s">
        <v>3396</v>
      </c>
    </row>
    <row r="2451" spans="1:11" ht="15.6">
      <c r="A2451" s="16">
        <v>43396</v>
      </c>
      <c r="C2451" s="51">
        <v>1000</v>
      </c>
      <c r="F2451" s="51" t="s">
        <v>3390</v>
      </c>
      <c r="G2451" s="51">
        <v>838</v>
      </c>
      <c r="H2451" s="51">
        <v>898</v>
      </c>
      <c r="I2451" s="51">
        <v>60</v>
      </c>
      <c r="J2451" s="536" t="s">
        <v>3389</v>
      </c>
      <c r="K2451" s="527" t="s">
        <v>3396</v>
      </c>
    </row>
    <row r="2452" spans="1:11" ht="15.6">
      <c r="A2452" s="16">
        <v>43397</v>
      </c>
      <c r="C2452" s="50">
        <v>2000</v>
      </c>
      <c r="E2452" s="50">
        <v>0.83399999999999996</v>
      </c>
      <c r="F2452" s="52"/>
      <c r="G2452" s="52"/>
      <c r="H2452" s="50">
        <v>1668</v>
      </c>
      <c r="I2452" s="51">
        <v>20</v>
      </c>
      <c r="J2452" s="526" t="s">
        <v>3391</v>
      </c>
      <c r="K2452" s="527" t="s">
        <v>3396</v>
      </c>
    </row>
    <row r="2453" spans="1:11" ht="15.6">
      <c r="A2453" s="16">
        <v>43397</v>
      </c>
      <c r="C2453" s="51">
        <v>2000</v>
      </c>
      <c r="F2453" s="51" t="s">
        <v>3393</v>
      </c>
      <c r="G2453" s="51">
        <v>1676</v>
      </c>
      <c r="H2453" s="51">
        <v>1728</v>
      </c>
      <c r="I2453" s="51">
        <v>52</v>
      </c>
      <c r="J2453" s="536" t="s">
        <v>3392</v>
      </c>
      <c r="K2453" s="527" t="s">
        <v>3396</v>
      </c>
    </row>
    <row r="2454" spans="1:11" ht="15.6">
      <c r="A2454" s="16"/>
      <c r="C2454" s="52"/>
    </row>
    <row r="2455" spans="1:11" ht="15.6">
      <c r="A2455" s="16"/>
      <c r="C2455" s="52"/>
      <c r="E2455" s="110" t="s">
        <v>3397</v>
      </c>
      <c r="F2455" s="110" t="s">
        <v>3397</v>
      </c>
    </row>
    <row r="2456" spans="1:11" ht="15.6">
      <c r="A2456" s="16"/>
      <c r="C2456" s="52"/>
      <c r="E2456" s="107" t="s">
        <v>2118</v>
      </c>
      <c r="F2456" s="107" t="s">
        <v>2372</v>
      </c>
    </row>
    <row r="2457" spans="1:11" ht="15.6">
      <c r="A2457" s="16"/>
      <c r="C2457" s="52"/>
      <c r="E2457" s="612" t="s">
        <v>3398</v>
      </c>
      <c r="F2457" s="613" t="s">
        <v>3399</v>
      </c>
    </row>
    <row r="2458" spans="1:11" ht="15.6">
      <c r="A2458" s="16"/>
      <c r="C2458" s="52"/>
      <c r="E2458" s="612" t="s">
        <v>3400</v>
      </c>
      <c r="F2458" s="613" t="s">
        <v>3401</v>
      </c>
    </row>
    <row r="2459" spans="1:11" ht="15.6">
      <c r="A2459" s="16"/>
      <c r="C2459" s="52"/>
      <c r="E2459" s="612" t="s">
        <v>3402</v>
      </c>
      <c r="F2459" s="613" t="s">
        <v>3403</v>
      </c>
    </row>
    <row r="2460" spans="1:11" ht="15.6">
      <c r="A2460" s="16"/>
      <c r="C2460" s="52"/>
      <c r="E2460" s="612" t="s">
        <v>3404</v>
      </c>
      <c r="F2460" s="613" t="s">
        <v>3405</v>
      </c>
    </row>
    <row r="2461" spans="1:11" ht="15.6">
      <c r="A2461" s="16"/>
      <c r="C2461" s="52"/>
      <c r="E2461" s="52" t="s">
        <v>2629</v>
      </c>
      <c r="F2461" s="52" t="s">
        <v>2628</v>
      </c>
    </row>
    <row r="2462" spans="1:11" ht="15.6">
      <c r="A2462" s="16"/>
      <c r="C2462" s="52"/>
      <c r="E2462" s="655" t="s">
        <v>3406</v>
      </c>
      <c r="F2462" s="658" t="s">
        <v>3407</v>
      </c>
    </row>
    <row r="2463" spans="1:11" ht="15.6">
      <c r="A2463" s="16"/>
      <c r="C2463" s="52"/>
      <c r="E2463" s="655" t="s">
        <v>3408</v>
      </c>
      <c r="F2463" s="658" t="s">
        <v>3409</v>
      </c>
    </row>
    <row r="2464" spans="1:11" ht="15.6">
      <c r="A2464" s="16"/>
      <c r="C2464" s="52"/>
      <c r="E2464" s="655" t="s">
        <v>3410</v>
      </c>
      <c r="F2464" s="658" t="s">
        <v>3411</v>
      </c>
    </row>
    <row r="2465" spans="1:11" ht="15.6">
      <c r="A2465" s="16"/>
      <c r="C2465" s="52"/>
      <c r="E2465" s="655" t="s">
        <v>3412</v>
      </c>
      <c r="F2465" s="658" t="s">
        <v>3413</v>
      </c>
    </row>
    <row r="2466" spans="1:11" ht="15.6">
      <c r="A2466" s="16"/>
      <c r="C2466" s="52"/>
    </row>
    <row r="2467" spans="1:11" ht="15.6">
      <c r="A2467" s="16">
        <v>43397</v>
      </c>
      <c r="C2467" s="51">
        <v>4000</v>
      </c>
      <c r="F2467" s="69" t="s">
        <v>3415</v>
      </c>
      <c r="G2467" s="95">
        <v>3364</v>
      </c>
      <c r="H2467" s="95">
        <v>3484</v>
      </c>
      <c r="I2467" s="51">
        <v>120</v>
      </c>
      <c r="J2467" s="536" t="s">
        <v>3394</v>
      </c>
      <c r="K2467" s="529" t="s">
        <v>3395</v>
      </c>
    </row>
    <row r="2468" spans="1:11" ht="15.6">
      <c r="A2468" s="16">
        <v>43401</v>
      </c>
      <c r="B2468" s="51">
        <v>4000</v>
      </c>
      <c r="C2468" s="52"/>
      <c r="F2468" s="51" t="s">
        <v>3416</v>
      </c>
      <c r="G2468" s="51">
        <v>5348</v>
      </c>
      <c r="H2468" s="51">
        <v>5656</v>
      </c>
      <c r="I2468" s="51">
        <v>308</v>
      </c>
      <c r="J2468" s="613" t="s">
        <v>1521</v>
      </c>
      <c r="K2468" s="527" t="s">
        <v>100</v>
      </c>
    </row>
    <row r="2469" spans="1:11" ht="15.6">
      <c r="A2469" s="16">
        <v>43402</v>
      </c>
      <c r="C2469" s="51">
        <v>1000</v>
      </c>
      <c r="F2469" s="69" t="s">
        <v>3414</v>
      </c>
      <c r="G2469" s="69">
        <v>841</v>
      </c>
      <c r="H2469" s="69">
        <v>869</v>
      </c>
      <c r="I2469" s="51">
        <v>28</v>
      </c>
      <c r="J2469" s="536" t="s">
        <v>3179</v>
      </c>
      <c r="K2469" s="527" t="s">
        <v>100</v>
      </c>
    </row>
    <row r="2470" spans="1:11" ht="15.6">
      <c r="A2470" s="16">
        <v>43403</v>
      </c>
      <c r="C2470" s="50">
        <v>10000</v>
      </c>
      <c r="E2470" s="50" t="s">
        <v>3417</v>
      </c>
      <c r="G2470" s="50">
        <v>8310</v>
      </c>
      <c r="H2470" s="50">
        <v>8790</v>
      </c>
      <c r="I2470" s="51">
        <v>480</v>
      </c>
      <c r="J2470" s="526" t="s">
        <v>3022</v>
      </c>
      <c r="K2470" s="527" t="s">
        <v>100</v>
      </c>
    </row>
    <row r="2471" spans="1:11" ht="15.6">
      <c r="A2471" s="16">
        <v>43403</v>
      </c>
      <c r="C2471" s="50">
        <v>1000</v>
      </c>
      <c r="E2471" s="50" t="s">
        <v>3419</v>
      </c>
      <c r="G2471" s="50">
        <v>831</v>
      </c>
      <c r="H2471" s="50">
        <v>899</v>
      </c>
      <c r="I2471" s="51">
        <v>68</v>
      </c>
      <c r="J2471" s="526" t="s">
        <v>3239</v>
      </c>
      <c r="K2471" s="527" t="s">
        <v>100</v>
      </c>
    </row>
    <row r="2472" spans="1:11" ht="15.6">
      <c r="A2472" s="16">
        <v>43403</v>
      </c>
      <c r="C2472" s="101">
        <v>3000</v>
      </c>
      <c r="F2472" s="101" t="s">
        <v>3420</v>
      </c>
      <c r="G2472" s="101">
        <v>2472</v>
      </c>
      <c r="H2472" s="101">
        <v>2532</v>
      </c>
      <c r="I2472" s="51">
        <v>60</v>
      </c>
      <c r="J2472" s="639" t="s">
        <v>3421</v>
      </c>
      <c r="K2472" s="527" t="s">
        <v>3432</v>
      </c>
    </row>
    <row r="2473" spans="1:11" ht="15.6">
      <c r="A2473" s="16">
        <v>43404</v>
      </c>
      <c r="B2473" s="126">
        <v>2000</v>
      </c>
      <c r="C2473" s="52"/>
      <c r="E2473" s="126" t="s">
        <v>3423</v>
      </c>
      <c r="G2473" s="126">
        <v>2672</v>
      </c>
      <c r="H2473" s="126">
        <v>2710</v>
      </c>
      <c r="I2473" s="51">
        <v>38</v>
      </c>
      <c r="J2473" s="626" t="s">
        <v>3422</v>
      </c>
      <c r="K2473" s="305" t="s">
        <v>3433</v>
      </c>
    </row>
    <row r="2474" spans="1:11" ht="15.6">
      <c r="A2474" s="16">
        <v>43404</v>
      </c>
      <c r="C2474" s="126">
        <v>8000</v>
      </c>
      <c r="E2474" s="126" t="s">
        <v>3424</v>
      </c>
      <c r="G2474" s="126">
        <v>6512</v>
      </c>
      <c r="H2474" s="126">
        <v>6600</v>
      </c>
      <c r="I2474" s="51">
        <v>88</v>
      </c>
      <c r="J2474" s="626" t="s">
        <v>3422</v>
      </c>
      <c r="K2474" s="305" t="s">
        <v>3433</v>
      </c>
    </row>
    <row r="2475" spans="1:11" ht="15.6">
      <c r="A2475" s="16">
        <v>43404</v>
      </c>
      <c r="C2475" s="51">
        <v>1000</v>
      </c>
      <c r="F2475" s="51" t="s">
        <v>3414</v>
      </c>
      <c r="G2475" s="51">
        <v>841</v>
      </c>
      <c r="H2475" s="51">
        <v>869</v>
      </c>
      <c r="I2475" s="51">
        <v>28</v>
      </c>
      <c r="J2475" s="536" t="s">
        <v>3425</v>
      </c>
      <c r="K2475" s="305" t="s">
        <v>3433</v>
      </c>
    </row>
    <row r="2476" spans="1:11" ht="15.6">
      <c r="A2476" s="16">
        <v>43404</v>
      </c>
      <c r="C2476" s="126">
        <v>5000</v>
      </c>
      <c r="E2476" s="126" t="s">
        <v>3431</v>
      </c>
      <c r="G2476" s="126">
        <v>4070</v>
      </c>
      <c r="H2476" s="126">
        <v>4120</v>
      </c>
      <c r="I2476" s="51">
        <v>50</v>
      </c>
      <c r="J2476" s="126" t="s">
        <v>3426</v>
      </c>
      <c r="K2476" s="527" t="s">
        <v>100</v>
      </c>
    </row>
    <row r="2477" spans="1:11" ht="15.6">
      <c r="A2477" s="16">
        <v>43404</v>
      </c>
      <c r="C2477" s="126">
        <v>2000</v>
      </c>
      <c r="E2477" s="126" t="s">
        <v>3427</v>
      </c>
      <c r="G2477" s="126">
        <v>1662</v>
      </c>
      <c r="H2477" s="126">
        <v>1700</v>
      </c>
      <c r="I2477" s="51">
        <v>38</v>
      </c>
      <c r="J2477" s="626" t="s">
        <v>3428</v>
      </c>
      <c r="K2477" s="527" t="s">
        <v>100</v>
      </c>
    </row>
    <row r="2478" spans="1:11" ht="15.6">
      <c r="A2478" s="16">
        <v>43403</v>
      </c>
      <c r="C2478" s="50">
        <v>2000</v>
      </c>
      <c r="E2478" s="50" t="s">
        <v>3418</v>
      </c>
      <c r="G2478" s="50">
        <v>1662</v>
      </c>
      <c r="H2478" s="50">
        <v>1712</v>
      </c>
      <c r="I2478" s="51">
        <v>50</v>
      </c>
      <c r="J2478" s="526" t="s">
        <v>3273</v>
      </c>
      <c r="K2478" s="527" t="s">
        <v>100</v>
      </c>
    </row>
    <row r="2479" spans="1:11" ht="15.6">
      <c r="A2479" s="16">
        <v>43404</v>
      </c>
      <c r="C2479" s="126">
        <v>4000</v>
      </c>
      <c r="E2479" s="126" t="s">
        <v>3429</v>
      </c>
      <c r="G2479" s="126">
        <v>3256</v>
      </c>
      <c r="H2479" s="126">
        <v>3308</v>
      </c>
      <c r="I2479" s="51">
        <v>52</v>
      </c>
      <c r="J2479" s="626" t="s">
        <v>3430</v>
      </c>
      <c r="K2479" s="527" t="s">
        <v>100</v>
      </c>
    </row>
    <row r="2480" spans="1:11" ht="15.6">
      <c r="C2480" s="52"/>
    </row>
    <row r="2481" spans="1:12" ht="18">
      <c r="A2481" s="20" t="s">
        <v>295</v>
      </c>
      <c r="B2481" s="52">
        <f>SUM(B2351:B2480)</f>
        <v>37100</v>
      </c>
      <c r="C2481" s="52">
        <f>SUM(C2352:C2480)</f>
        <v>144800</v>
      </c>
      <c r="D2481" s="52">
        <f>SUM(D2351:D2480)</f>
        <v>1500</v>
      </c>
      <c r="E2481" s="14">
        <f>SUM(B2481:D2481)</f>
        <v>183400</v>
      </c>
      <c r="I2481" s="51">
        <f>SUM(I2351:I2480)</f>
        <v>5825.7</v>
      </c>
    </row>
    <row r="2483" spans="1:12" ht="35.4">
      <c r="E2483" s="125" t="s">
        <v>1786</v>
      </c>
      <c r="F2483" s="125" t="s">
        <v>1786</v>
      </c>
      <c r="G2483" s="649" t="s">
        <v>1464</v>
      </c>
      <c r="H2483" s="123">
        <v>2017</v>
      </c>
      <c r="I2483" s="51" t="s">
        <v>2797</v>
      </c>
      <c r="J2483" s="120" t="s">
        <v>2329</v>
      </c>
      <c r="K2483" s="302" t="s">
        <v>2796</v>
      </c>
    </row>
    <row r="2484" spans="1:12" ht="21">
      <c r="G2484" s="122" t="s">
        <v>2432</v>
      </c>
      <c r="H2484" s="652" t="s">
        <v>2337</v>
      </c>
      <c r="I2484" s="51">
        <v>1.03</v>
      </c>
      <c r="J2484" s="112" t="s">
        <v>2346</v>
      </c>
      <c r="K2484" s="650" t="s">
        <v>2331</v>
      </c>
    </row>
    <row r="2485" spans="1:12" ht="21">
      <c r="G2485" s="122" t="s">
        <v>2433</v>
      </c>
      <c r="H2485" s="652" t="s">
        <v>2338</v>
      </c>
      <c r="I2485" s="51">
        <v>2.65</v>
      </c>
      <c r="J2485" s="112" t="s">
        <v>2345</v>
      </c>
      <c r="K2485" s="650" t="s">
        <v>2342</v>
      </c>
    </row>
    <row r="2486" spans="1:12" ht="21">
      <c r="G2486" s="122" t="s">
        <v>2434</v>
      </c>
      <c r="H2486" s="648" t="s">
        <v>2431</v>
      </c>
      <c r="I2486" s="51">
        <v>-0.5</v>
      </c>
      <c r="J2486" s="112" t="s">
        <v>2429</v>
      </c>
      <c r="K2486" s="650" t="s">
        <v>2430</v>
      </c>
      <c r="L2486" s="100" t="s">
        <v>3438</v>
      </c>
    </row>
    <row r="2487" spans="1:12" ht="21">
      <c r="G2487" s="122" t="s">
        <v>2434</v>
      </c>
      <c r="H2487" s="648" t="s">
        <v>2512</v>
      </c>
      <c r="I2487" s="51">
        <v>0.45</v>
      </c>
      <c r="J2487" s="112" t="s">
        <v>2513</v>
      </c>
      <c r="K2487" s="650" t="s">
        <v>2511</v>
      </c>
    </row>
    <row r="2488" spans="1:12" ht="21">
      <c r="G2488" s="122" t="s">
        <v>2434</v>
      </c>
      <c r="H2488" s="656" t="s">
        <v>2631</v>
      </c>
      <c r="I2488" s="51">
        <v>0.1</v>
      </c>
      <c r="J2488" s="112" t="s">
        <v>2792</v>
      </c>
      <c r="K2488" s="650" t="s">
        <v>2643</v>
      </c>
    </row>
    <row r="2489" spans="1:12" ht="21">
      <c r="G2489" s="122" t="s">
        <v>2434</v>
      </c>
      <c r="H2489" s="656" t="s">
        <v>2790</v>
      </c>
      <c r="I2489" s="51">
        <v>0.05</v>
      </c>
      <c r="J2489" s="112" t="s">
        <v>2793</v>
      </c>
      <c r="K2489" s="650" t="s">
        <v>2794</v>
      </c>
    </row>
    <row r="2490" spans="1:12" ht="21">
      <c r="G2490" s="122" t="s">
        <v>2434</v>
      </c>
      <c r="H2490" s="656" t="s">
        <v>2974</v>
      </c>
      <c r="I2490" s="51">
        <v>0.35</v>
      </c>
      <c r="J2490" s="112" t="s">
        <v>2975</v>
      </c>
      <c r="K2490" s="659" t="s">
        <v>2976</v>
      </c>
    </row>
    <row r="2491" spans="1:12" ht="21">
      <c r="E2491" s="535"/>
      <c r="F2491" s="559"/>
      <c r="G2491" s="122" t="s">
        <v>2434</v>
      </c>
      <c r="H2491" s="656" t="s">
        <v>3122</v>
      </c>
      <c r="I2491" s="51">
        <v>0.49</v>
      </c>
      <c r="J2491" s="112" t="s">
        <v>3124</v>
      </c>
      <c r="K2491" s="296" t="s">
        <v>3126</v>
      </c>
    </row>
    <row r="2492" spans="1:12" ht="21">
      <c r="E2492" s="535"/>
      <c r="G2492" s="122" t="s">
        <v>2434</v>
      </c>
      <c r="H2492" s="656" t="s">
        <v>3249</v>
      </c>
      <c r="I2492" s="51">
        <v>0.38</v>
      </c>
      <c r="J2492" s="112" t="s">
        <v>3248</v>
      </c>
      <c r="K2492" s="304" t="s">
        <v>3439</v>
      </c>
      <c r="L2492" s="52" t="s">
        <v>3438</v>
      </c>
    </row>
    <row r="2493" spans="1:12" ht="35.4">
      <c r="E2493" s="125" t="s">
        <v>1786</v>
      </c>
      <c r="F2493" s="125" t="s">
        <v>1786</v>
      </c>
      <c r="G2493" s="122" t="s">
        <v>2434</v>
      </c>
      <c r="H2493" s="656" t="s">
        <v>3434</v>
      </c>
      <c r="I2493" s="51">
        <v>0.12</v>
      </c>
      <c r="J2493" s="112" t="s">
        <v>3436</v>
      </c>
      <c r="K2493" s="306" t="s">
        <v>3437</v>
      </c>
      <c r="L2493" s="52"/>
    </row>
    <row r="2494" spans="1:12" ht="21">
      <c r="G2494" s="20">
        <v>2017</v>
      </c>
      <c r="H2494">
        <v>997800</v>
      </c>
      <c r="I2494" s="51">
        <v>0.2</v>
      </c>
      <c r="J2494" s="112" t="s">
        <v>3435</v>
      </c>
      <c r="K2494" s="303">
        <v>-0.23</v>
      </c>
    </row>
    <row r="2495" spans="1:12" ht="15.6">
      <c r="E2495" s="110" t="s">
        <v>3445</v>
      </c>
      <c r="F2495" s="110" t="s">
        <v>3446</v>
      </c>
    </row>
    <row r="2496" spans="1:12">
      <c r="E2496" s="107" t="s">
        <v>2118</v>
      </c>
      <c r="F2496" s="107" t="s">
        <v>2372</v>
      </c>
    </row>
    <row r="2497" spans="1:11" ht="15.6">
      <c r="E2497" s="612" t="s">
        <v>3454</v>
      </c>
      <c r="F2497" s="613" t="s">
        <v>3458</v>
      </c>
    </row>
    <row r="2498" spans="1:11" ht="15.6">
      <c r="E2498" s="612" t="s">
        <v>3455</v>
      </c>
      <c r="F2498" s="613" t="s">
        <v>3459</v>
      </c>
    </row>
    <row r="2499" spans="1:11" ht="15.6">
      <c r="E2499" s="612" t="s">
        <v>3456</v>
      </c>
      <c r="F2499" s="613" t="s">
        <v>3460</v>
      </c>
    </row>
    <row r="2500" spans="1:11" ht="15.6">
      <c r="E2500" s="612" t="s">
        <v>3457</v>
      </c>
      <c r="F2500" s="613" t="s">
        <v>3461</v>
      </c>
    </row>
    <row r="2501" spans="1:11" ht="15.6">
      <c r="E2501" s="52" t="s">
        <v>3449</v>
      </c>
      <c r="F2501" s="52" t="s">
        <v>3464</v>
      </c>
    </row>
    <row r="2502" spans="1:11">
      <c r="E2502" s="655" t="s">
        <v>3443</v>
      </c>
      <c r="F2502" s="658" t="s">
        <v>3450</v>
      </c>
    </row>
    <row r="2503" spans="1:11">
      <c r="E2503" s="655" t="s">
        <v>3444</v>
      </c>
      <c r="F2503" s="658" t="s">
        <v>3451</v>
      </c>
    </row>
    <row r="2504" spans="1:11">
      <c r="E2504" s="655" t="s">
        <v>3447</v>
      </c>
      <c r="F2504" s="658" t="s">
        <v>3452</v>
      </c>
    </row>
    <row r="2505" spans="1:11">
      <c r="E2505" s="655" t="s">
        <v>3448</v>
      </c>
      <c r="F2505" s="658" t="s">
        <v>3453</v>
      </c>
    </row>
    <row r="2507" spans="1:11" ht="15.6">
      <c r="A2507" s="16">
        <v>43406</v>
      </c>
      <c r="C2507" s="50">
        <v>1000</v>
      </c>
      <c r="E2507" s="50" t="s">
        <v>3441</v>
      </c>
      <c r="G2507" s="50">
        <v>810</v>
      </c>
      <c r="H2507" s="50">
        <v>884</v>
      </c>
      <c r="I2507" s="51">
        <v>74</v>
      </c>
      <c r="J2507" s="526" t="s">
        <v>3440</v>
      </c>
      <c r="K2507" s="307">
        <v>37</v>
      </c>
    </row>
    <row r="2508" spans="1:11" ht="15.6">
      <c r="A2508" s="16">
        <v>43409</v>
      </c>
      <c r="C2508" s="51">
        <v>3000</v>
      </c>
      <c r="F2508" s="69" t="s">
        <v>3442</v>
      </c>
      <c r="G2508" s="51">
        <v>2430</v>
      </c>
      <c r="H2508" s="51">
        <v>2547</v>
      </c>
      <c r="I2508" s="51">
        <v>117</v>
      </c>
      <c r="J2508" s="536" t="s">
        <v>3092</v>
      </c>
      <c r="K2508" s="307">
        <v>58.5</v>
      </c>
    </row>
    <row r="2509" spans="1:11" ht="15.6">
      <c r="A2509" s="16">
        <v>43409</v>
      </c>
      <c r="C2509" s="51">
        <v>2000</v>
      </c>
      <c r="F2509" s="51" t="s">
        <v>3442</v>
      </c>
      <c r="G2509" s="51">
        <v>1620</v>
      </c>
      <c r="H2509" s="51">
        <v>1698</v>
      </c>
      <c r="I2509" s="51">
        <v>78</v>
      </c>
      <c r="J2509" s="536" t="s">
        <v>3029</v>
      </c>
      <c r="K2509" s="307">
        <v>39</v>
      </c>
    </row>
    <row r="2510" spans="1:11" ht="15.6">
      <c r="A2510" s="16">
        <v>43410</v>
      </c>
      <c r="C2510" s="51">
        <v>2000</v>
      </c>
      <c r="F2510" s="69" t="s">
        <v>3462</v>
      </c>
      <c r="G2510" s="69">
        <v>1620</v>
      </c>
      <c r="H2510" s="69">
        <v>1728</v>
      </c>
      <c r="I2510" s="51">
        <v>108</v>
      </c>
      <c r="J2510" s="536" t="s">
        <v>2508</v>
      </c>
      <c r="K2510" s="307">
        <v>54</v>
      </c>
    </row>
    <row r="2511" spans="1:11" ht="15.6">
      <c r="A2511" s="16">
        <v>43410</v>
      </c>
      <c r="B2511" s="51">
        <v>2000</v>
      </c>
      <c r="F2511" s="51" t="s">
        <v>3463</v>
      </c>
      <c r="G2511" s="51">
        <v>2602</v>
      </c>
      <c r="H2511" s="51">
        <v>2738</v>
      </c>
      <c r="I2511" s="51">
        <v>136</v>
      </c>
      <c r="J2511" s="536" t="s">
        <v>982</v>
      </c>
      <c r="K2511" s="307">
        <v>68</v>
      </c>
    </row>
    <row r="2512" spans="1:11" ht="15.6">
      <c r="A2512" s="16">
        <v>43410</v>
      </c>
      <c r="C2512" s="51">
        <v>7000</v>
      </c>
      <c r="F2512" s="51" t="s">
        <v>3465</v>
      </c>
      <c r="G2512" s="51">
        <v>5670</v>
      </c>
      <c r="H2512" s="51">
        <v>5838</v>
      </c>
      <c r="I2512" s="51">
        <v>168</v>
      </c>
      <c r="J2512" s="536" t="s">
        <v>3360</v>
      </c>
      <c r="K2512" s="307">
        <v>84</v>
      </c>
    </row>
    <row r="2513" spans="1:12" ht="15.6">
      <c r="A2513" s="16">
        <v>43410</v>
      </c>
      <c r="C2513" s="50">
        <v>1200</v>
      </c>
      <c r="F2513" s="50" t="s">
        <v>3469</v>
      </c>
      <c r="G2513" s="50">
        <v>972</v>
      </c>
      <c r="H2513" s="50">
        <v>1002</v>
      </c>
      <c r="I2513" s="51">
        <v>30</v>
      </c>
      <c r="J2513" s="526" t="s">
        <v>3470</v>
      </c>
      <c r="K2513" s="307">
        <v>15</v>
      </c>
    </row>
    <row r="2514" spans="1:12" ht="15.6">
      <c r="A2514" s="16">
        <v>43412</v>
      </c>
      <c r="C2514" s="50">
        <v>3000</v>
      </c>
      <c r="F2514" s="50" t="s">
        <v>3469</v>
      </c>
      <c r="G2514" s="50">
        <v>2430</v>
      </c>
      <c r="H2514" s="50">
        <v>2505</v>
      </c>
      <c r="I2514" s="51">
        <v>75</v>
      </c>
      <c r="J2514" s="526" t="s">
        <v>3470</v>
      </c>
      <c r="K2514" s="307">
        <v>37.5</v>
      </c>
    </row>
    <row r="2515" spans="1:12" ht="15.6">
      <c r="A2515" s="16">
        <v>43413</v>
      </c>
      <c r="C2515" s="51">
        <v>2000</v>
      </c>
      <c r="F2515" s="51" t="s">
        <v>3469</v>
      </c>
      <c r="G2515" s="51">
        <v>1620</v>
      </c>
      <c r="H2515" s="51">
        <v>1670</v>
      </c>
      <c r="I2515" s="51">
        <v>50</v>
      </c>
      <c r="J2515" s="536" t="s">
        <v>3053</v>
      </c>
      <c r="K2515" s="307">
        <v>25</v>
      </c>
      <c r="L2515" t="s">
        <v>3433</v>
      </c>
    </row>
    <row r="2518" spans="1:12" ht="15.6">
      <c r="E2518" s="110" t="s">
        <v>3466</v>
      </c>
      <c r="F2518" s="110" t="s">
        <v>3467</v>
      </c>
    </row>
    <row r="2519" spans="1:12">
      <c r="E2519" s="107" t="s">
        <v>2118</v>
      </c>
      <c r="F2519" s="107" t="s">
        <v>2372</v>
      </c>
    </row>
    <row r="2520" spans="1:12" ht="15.6">
      <c r="E2520" s="612" t="s">
        <v>3472</v>
      </c>
      <c r="F2520" s="613" t="s">
        <v>3476</v>
      </c>
    </row>
    <row r="2521" spans="1:12" ht="15.6">
      <c r="E2521" s="612" t="s">
        <v>3473</v>
      </c>
      <c r="F2521" s="613" t="s">
        <v>3477</v>
      </c>
    </row>
    <row r="2522" spans="1:12" ht="15.6">
      <c r="E2522" s="612" t="s">
        <v>3474</v>
      </c>
      <c r="F2522" s="613" t="s">
        <v>3478</v>
      </c>
    </row>
    <row r="2523" spans="1:12" ht="15.6">
      <c r="E2523" s="612" t="s">
        <v>3475</v>
      </c>
      <c r="F2523" s="613" t="s">
        <v>3479</v>
      </c>
    </row>
    <row r="2524" spans="1:12" ht="15.6">
      <c r="E2524" s="52" t="s">
        <v>3449</v>
      </c>
      <c r="F2524" s="52" t="s">
        <v>3464</v>
      </c>
    </row>
    <row r="2525" spans="1:12">
      <c r="E2525" s="655" t="s">
        <v>3480</v>
      </c>
      <c r="F2525" s="658" t="s">
        <v>3450</v>
      </c>
    </row>
    <row r="2526" spans="1:12">
      <c r="E2526" s="655" t="s">
        <v>3481</v>
      </c>
      <c r="F2526" s="658" t="s">
        <v>3451</v>
      </c>
    </row>
    <row r="2527" spans="1:12">
      <c r="E2527" s="655" t="s">
        <v>3482</v>
      </c>
      <c r="F2527" s="658" t="s">
        <v>3452</v>
      </c>
    </row>
    <row r="2528" spans="1:12">
      <c r="E2528" s="655" t="s">
        <v>3483</v>
      </c>
      <c r="F2528" s="658" t="s">
        <v>3453</v>
      </c>
    </row>
    <row r="2530" spans="1:12" ht="15.6">
      <c r="A2530" s="16">
        <v>43416</v>
      </c>
      <c r="B2530" s="50">
        <v>6000</v>
      </c>
      <c r="F2530" s="96" t="s">
        <v>3490</v>
      </c>
      <c r="G2530" s="50">
        <v>7704</v>
      </c>
      <c r="H2530" s="50">
        <v>7884</v>
      </c>
      <c r="I2530" s="51">
        <v>180</v>
      </c>
      <c r="J2530" s="665" t="s">
        <v>3573</v>
      </c>
      <c r="K2530" s="307">
        <v>90</v>
      </c>
      <c r="L2530" s="52"/>
    </row>
    <row r="2531" spans="1:12" ht="15.6">
      <c r="A2531" s="16">
        <v>43410</v>
      </c>
      <c r="C2531" s="51">
        <v>1000</v>
      </c>
      <c r="F2531" s="95" t="s">
        <v>3489</v>
      </c>
      <c r="G2531" s="51">
        <v>792</v>
      </c>
      <c r="H2531" s="51">
        <v>849</v>
      </c>
      <c r="I2531" s="51">
        <v>47</v>
      </c>
      <c r="J2531" s="536" t="s">
        <v>3468</v>
      </c>
      <c r="K2531" s="307">
        <v>23.5</v>
      </c>
      <c r="L2531" s="52"/>
    </row>
    <row r="2532" spans="1:12" ht="15.6">
      <c r="A2532" s="16">
        <v>43412</v>
      </c>
      <c r="C2532" s="51">
        <v>1500</v>
      </c>
      <c r="F2532" s="95" t="s">
        <v>3488</v>
      </c>
      <c r="G2532" s="51">
        <v>1188</v>
      </c>
      <c r="H2532" s="51">
        <v>1305.5</v>
      </c>
      <c r="I2532" s="51">
        <v>117.5</v>
      </c>
      <c r="J2532" s="536" t="s">
        <v>2538</v>
      </c>
      <c r="K2532" s="307">
        <v>58.75</v>
      </c>
      <c r="L2532" s="52"/>
    </row>
    <row r="2533" spans="1:12" ht="15.6">
      <c r="A2533" s="16">
        <v>43413</v>
      </c>
      <c r="C2533" s="51">
        <v>5000</v>
      </c>
      <c r="F2533" s="95" t="s">
        <v>3487</v>
      </c>
      <c r="G2533" s="51">
        <v>3960</v>
      </c>
      <c r="H2533" s="51">
        <v>4085</v>
      </c>
      <c r="I2533" s="51">
        <v>125</v>
      </c>
      <c r="J2533" s="536" t="s">
        <v>3053</v>
      </c>
      <c r="K2533" s="307">
        <v>62.5</v>
      </c>
      <c r="L2533" s="52"/>
    </row>
    <row r="2534" spans="1:12" ht="15.6">
      <c r="A2534" s="16">
        <v>43416</v>
      </c>
      <c r="C2534" s="50">
        <v>6000</v>
      </c>
      <c r="F2534" s="6" t="s">
        <v>3484</v>
      </c>
      <c r="G2534" s="50">
        <v>4752</v>
      </c>
      <c r="H2534" s="50">
        <v>5154</v>
      </c>
      <c r="I2534" s="51">
        <v>402</v>
      </c>
      <c r="J2534" s="526" t="s">
        <v>2274</v>
      </c>
      <c r="K2534" s="307">
        <v>201</v>
      </c>
      <c r="L2534" s="52"/>
    </row>
    <row r="2535" spans="1:12" ht="15.6">
      <c r="A2535" s="16">
        <v>43416</v>
      </c>
      <c r="B2535" s="50">
        <v>6000</v>
      </c>
      <c r="F2535" s="6" t="s">
        <v>3486</v>
      </c>
      <c r="G2535" s="50">
        <v>7704</v>
      </c>
      <c r="H2535" s="50">
        <v>8124</v>
      </c>
      <c r="I2535" s="51">
        <v>420</v>
      </c>
      <c r="J2535" s="526" t="s">
        <v>3471</v>
      </c>
      <c r="K2535" s="307">
        <v>210</v>
      </c>
      <c r="L2535" s="20"/>
    </row>
    <row r="2536" spans="1:12" ht="15.6">
      <c r="A2536" s="16">
        <v>43416</v>
      </c>
      <c r="C2536" s="51">
        <v>2000</v>
      </c>
      <c r="F2536" s="7" t="s">
        <v>3484</v>
      </c>
      <c r="G2536" s="51">
        <v>1584</v>
      </c>
      <c r="H2536" s="51">
        <v>1718</v>
      </c>
      <c r="I2536" s="51">
        <v>134</v>
      </c>
      <c r="J2536" s="536" t="s">
        <v>3485</v>
      </c>
      <c r="K2536" s="307">
        <v>67</v>
      </c>
      <c r="L2536" s="20" t="s">
        <v>3438</v>
      </c>
    </row>
    <row r="2537" spans="1:12" ht="15.6">
      <c r="A2537" s="16">
        <v>43417</v>
      </c>
      <c r="B2537" s="51">
        <v>2000</v>
      </c>
      <c r="F2537" s="51" t="s">
        <v>3486</v>
      </c>
      <c r="G2537" s="51">
        <v>2568</v>
      </c>
      <c r="H2537" s="51">
        <v>2708</v>
      </c>
      <c r="I2537" s="51">
        <v>140</v>
      </c>
      <c r="J2537" s="536" t="s">
        <v>3283</v>
      </c>
      <c r="K2537" s="307">
        <v>70</v>
      </c>
      <c r="L2537" s="20" t="s">
        <v>3438</v>
      </c>
    </row>
    <row r="2538" spans="1:12" ht="15.6">
      <c r="A2538" s="16">
        <v>43417</v>
      </c>
      <c r="C2538" s="51">
        <v>1500</v>
      </c>
      <c r="F2538" s="51" t="s">
        <v>3484</v>
      </c>
      <c r="G2538" s="51">
        <v>1188</v>
      </c>
      <c r="H2538" s="51">
        <v>1288.5</v>
      </c>
      <c r="I2538" s="51">
        <v>100.5</v>
      </c>
      <c r="J2538" s="536" t="s">
        <v>3078</v>
      </c>
      <c r="K2538" s="307">
        <v>50.25</v>
      </c>
      <c r="L2538" s="20" t="s">
        <v>3438</v>
      </c>
    </row>
    <row r="2539" spans="1:12" ht="15.6">
      <c r="A2539" s="16">
        <v>43417</v>
      </c>
      <c r="C2539" s="50">
        <v>5000</v>
      </c>
      <c r="F2539" s="50" t="s">
        <v>3491</v>
      </c>
      <c r="G2539" s="50">
        <v>3960</v>
      </c>
      <c r="H2539" s="50">
        <v>4120</v>
      </c>
      <c r="I2539" s="51">
        <v>160</v>
      </c>
      <c r="J2539" s="526" t="s">
        <v>143</v>
      </c>
      <c r="K2539" s="307">
        <v>80</v>
      </c>
      <c r="L2539" s="20" t="s">
        <v>3438</v>
      </c>
    </row>
    <row r="2540" spans="1:12" ht="15.6">
      <c r="A2540" s="16">
        <v>43418</v>
      </c>
      <c r="C2540" s="51">
        <v>2000</v>
      </c>
      <c r="F2540" s="51" t="s">
        <v>3492</v>
      </c>
      <c r="G2540" s="51">
        <v>1584</v>
      </c>
      <c r="H2540" s="51">
        <v>1668</v>
      </c>
      <c r="I2540" s="51">
        <v>84</v>
      </c>
      <c r="J2540" s="536" t="s">
        <v>3493</v>
      </c>
      <c r="K2540" s="307">
        <v>42</v>
      </c>
    </row>
    <row r="2541" spans="1:12" ht="15.6">
      <c r="A2541" s="16">
        <v>43418</v>
      </c>
      <c r="C2541" s="51">
        <v>1500</v>
      </c>
      <c r="F2541" s="51" t="s">
        <v>3484</v>
      </c>
      <c r="G2541" s="51">
        <v>1188</v>
      </c>
      <c r="H2541" s="51">
        <v>1288.5</v>
      </c>
      <c r="I2541" s="51">
        <v>100.5</v>
      </c>
      <c r="J2541" s="536" t="s">
        <v>3494</v>
      </c>
      <c r="K2541" s="307">
        <v>50.25</v>
      </c>
    </row>
    <row r="2542" spans="1:12" ht="15.6">
      <c r="A2542" s="16">
        <v>43418</v>
      </c>
      <c r="C2542" s="51">
        <v>2000</v>
      </c>
      <c r="F2542" s="51" t="s">
        <v>3484</v>
      </c>
      <c r="G2542" s="51">
        <v>1584</v>
      </c>
      <c r="H2542" s="51">
        <v>1718</v>
      </c>
      <c r="I2542" s="51">
        <v>134</v>
      </c>
      <c r="J2542" s="536" t="s">
        <v>3495</v>
      </c>
      <c r="K2542" s="307">
        <v>67</v>
      </c>
    </row>
    <row r="2543" spans="1:12" ht="15.6">
      <c r="A2543" s="16">
        <v>43419</v>
      </c>
      <c r="C2543" s="51">
        <v>1000</v>
      </c>
      <c r="F2543" s="51" t="s">
        <v>3498</v>
      </c>
      <c r="G2543" s="51">
        <v>792</v>
      </c>
      <c r="H2543" s="51">
        <v>869</v>
      </c>
      <c r="I2543" s="51">
        <v>77</v>
      </c>
      <c r="J2543" s="536" t="s">
        <v>3496</v>
      </c>
      <c r="K2543" s="307">
        <v>38.5</v>
      </c>
    </row>
    <row r="2544" spans="1:12" ht="15.6">
      <c r="A2544" s="16">
        <v>43419</v>
      </c>
      <c r="D2544" s="51">
        <v>800</v>
      </c>
      <c r="F2544" s="51" t="s">
        <v>3499</v>
      </c>
      <c r="G2544" s="51">
        <v>1171.2</v>
      </c>
      <c r="H2544" s="51">
        <v>1331.2</v>
      </c>
      <c r="I2544" s="51">
        <v>160</v>
      </c>
      <c r="J2544" s="536" t="s">
        <v>3497</v>
      </c>
      <c r="K2544" s="307">
        <v>80</v>
      </c>
    </row>
    <row r="2545" spans="1:11">
      <c r="A2545" s="16">
        <v>43419</v>
      </c>
      <c r="E2545" s="545" t="s">
        <v>3500</v>
      </c>
      <c r="J2545" s="536" t="s">
        <v>3497</v>
      </c>
      <c r="K2545" s="295" t="s">
        <v>3293</v>
      </c>
    </row>
    <row r="2546" spans="1:11" ht="15.6">
      <c r="A2546" s="16">
        <v>43419</v>
      </c>
      <c r="B2546" s="51">
        <v>2000</v>
      </c>
      <c r="F2546" s="51" t="s">
        <v>3501</v>
      </c>
      <c r="G2546" s="51">
        <v>2568</v>
      </c>
      <c r="H2546" s="51">
        <v>2648</v>
      </c>
      <c r="I2546" s="51">
        <v>80</v>
      </c>
      <c r="J2546" s="536" t="s">
        <v>1245</v>
      </c>
      <c r="K2546" s="307">
        <v>40</v>
      </c>
    </row>
    <row r="2548" spans="1:11" ht="15.6">
      <c r="E2548" s="110" t="s">
        <v>3502</v>
      </c>
      <c r="F2548" s="110" t="s">
        <v>3503</v>
      </c>
    </row>
    <row r="2549" spans="1:11">
      <c r="E2549" s="107" t="s">
        <v>2118</v>
      </c>
      <c r="F2549" s="107" t="s">
        <v>3522</v>
      </c>
    </row>
    <row r="2550" spans="1:11" ht="15.6">
      <c r="E2550" s="612" t="s">
        <v>3518</v>
      </c>
      <c r="F2550" s="613" t="s">
        <v>3514</v>
      </c>
    </row>
    <row r="2551" spans="1:11" ht="15.6">
      <c r="E2551" s="612" t="s">
        <v>3519</v>
      </c>
      <c r="F2551" s="613" t="s">
        <v>3515</v>
      </c>
    </row>
    <row r="2552" spans="1:11" ht="15.6">
      <c r="E2552" s="612" t="s">
        <v>3520</v>
      </c>
      <c r="F2552" s="613" t="s">
        <v>3516</v>
      </c>
    </row>
    <row r="2553" spans="1:11" ht="15.6">
      <c r="E2553" s="612" t="s">
        <v>3521</v>
      </c>
      <c r="F2553" s="613" t="s">
        <v>3517</v>
      </c>
    </row>
    <row r="2554" spans="1:11" ht="15.6">
      <c r="E2554" s="52" t="s">
        <v>3449</v>
      </c>
      <c r="F2554" s="52" t="s">
        <v>3523</v>
      </c>
    </row>
    <row r="2555" spans="1:11">
      <c r="E2555" s="655" t="s">
        <v>3506</v>
      </c>
      <c r="F2555" s="658" t="s">
        <v>3510</v>
      </c>
    </row>
    <row r="2556" spans="1:11">
      <c r="E2556" s="655" t="s">
        <v>3507</v>
      </c>
      <c r="F2556" s="658" t="s">
        <v>3511</v>
      </c>
    </row>
    <row r="2557" spans="1:11">
      <c r="E2557" s="655" t="s">
        <v>3508</v>
      </c>
      <c r="F2557" s="658" t="s">
        <v>3512</v>
      </c>
    </row>
    <row r="2558" spans="1:11">
      <c r="E2558" s="655" t="s">
        <v>3509</v>
      </c>
      <c r="F2558" s="658" t="s">
        <v>3513</v>
      </c>
    </row>
    <row r="2560" spans="1:11" ht="15.6">
      <c r="A2560" s="16">
        <v>43420</v>
      </c>
      <c r="C2560" s="50">
        <v>2000</v>
      </c>
      <c r="E2560" s="50" t="s">
        <v>3524</v>
      </c>
      <c r="G2560" s="50">
        <v>1554</v>
      </c>
      <c r="H2560" s="50">
        <v>1628</v>
      </c>
      <c r="I2560" s="51">
        <v>74</v>
      </c>
      <c r="J2560" s="612" t="s">
        <v>3505</v>
      </c>
      <c r="K2560" s="307">
        <v>37</v>
      </c>
    </row>
    <row r="2561" spans="1:11" ht="15.6">
      <c r="A2561" s="16">
        <v>43420</v>
      </c>
      <c r="D2561" s="51">
        <v>900</v>
      </c>
      <c r="F2561" s="51" t="s">
        <v>3525</v>
      </c>
      <c r="G2561" s="51">
        <v>1.3049999999999999</v>
      </c>
      <c r="H2561" s="51">
        <v>1485</v>
      </c>
      <c r="I2561" s="51">
        <v>180</v>
      </c>
      <c r="J2561" s="536" t="s">
        <v>3504</v>
      </c>
      <c r="K2561" s="307">
        <v>90</v>
      </c>
    </row>
    <row r="2562" spans="1:11" ht="15.6">
      <c r="A2562" s="16">
        <v>43423</v>
      </c>
      <c r="B2562" s="51">
        <v>2000</v>
      </c>
      <c r="F2562" s="51" t="s">
        <v>3526</v>
      </c>
      <c r="G2562" s="51">
        <v>2536</v>
      </c>
      <c r="H2562" s="51">
        <v>2678</v>
      </c>
      <c r="I2562" s="51">
        <v>142</v>
      </c>
      <c r="J2562" s="536" t="s">
        <v>982</v>
      </c>
      <c r="K2562" s="307">
        <v>71</v>
      </c>
    </row>
    <row r="2563" spans="1:11" ht="15.6">
      <c r="A2563" s="16">
        <v>43423</v>
      </c>
      <c r="C2563" s="51">
        <v>1000</v>
      </c>
      <c r="F2563" s="51" t="s">
        <v>3527</v>
      </c>
      <c r="G2563" s="51">
        <v>777</v>
      </c>
      <c r="H2563" s="51">
        <v>844</v>
      </c>
      <c r="I2563" s="51">
        <v>67</v>
      </c>
      <c r="J2563" s="536" t="s">
        <v>982</v>
      </c>
      <c r="K2563" s="307">
        <v>33.5</v>
      </c>
    </row>
    <row r="2564" spans="1:11" ht="15.6">
      <c r="A2564" s="16">
        <v>43423</v>
      </c>
      <c r="C2564" s="51">
        <v>2000</v>
      </c>
      <c r="F2564" s="51" t="s">
        <v>3528</v>
      </c>
      <c r="G2564" s="51">
        <v>1554</v>
      </c>
      <c r="H2564" s="51">
        <v>1654</v>
      </c>
      <c r="I2564" s="51">
        <v>100</v>
      </c>
      <c r="J2564" s="536" t="s">
        <v>1410</v>
      </c>
      <c r="K2564" s="307">
        <v>50</v>
      </c>
    </row>
    <row r="2565" spans="1:11" ht="15.6">
      <c r="A2565" s="16">
        <v>43424</v>
      </c>
      <c r="C2565" s="51">
        <v>1000</v>
      </c>
      <c r="F2565" s="51" t="s">
        <v>3529</v>
      </c>
      <c r="G2565" s="51">
        <v>777</v>
      </c>
      <c r="H2565" s="51">
        <v>864</v>
      </c>
      <c r="I2565" s="51">
        <v>97</v>
      </c>
      <c r="J2565" s="536" t="s">
        <v>3530</v>
      </c>
      <c r="K2565" s="307">
        <v>48.5</v>
      </c>
    </row>
    <row r="2566" spans="1:11" ht="15.6">
      <c r="A2566" s="16">
        <v>43425</v>
      </c>
      <c r="C2566" s="51">
        <v>1000</v>
      </c>
      <c r="F2566" s="51" t="s">
        <v>3531</v>
      </c>
      <c r="G2566" s="51">
        <v>777</v>
      </c>
      <c r="H2566" s="51">
        <v>849</v>
      </c>
      <c r="I2566" s="51">
        <v>72</v>
      </c>
      <c r="J2566" s="536" t="s">
        <v>3027</v>
      </c>
      <c r="K2566" s="307">
        <v>36</v>
      </c>
    </row>
    <row r="2567" spans="1:11" ht="15.6">
      <c r="A2567" s="16">
        <v>43425</v>
      </c>
      <c r="C2567" s="94">
        <v>1000</v>
      </c>
      <c r="F2567" s="94" t="s">
        <v>3532</v>
      </c>
      <c r="G2567" s="94">
        <v>777</v>
      </c>
      <c r="H2567" s="94">
        <v>899</v>
      </c>
      <c r="I2567" s="51">
        <v>122</v>
      </c>
      <c r="J2567" s="558" t="s">
        <v>2639</v>
      </c>
      <c r="K2567" s="307">
        <v>62</v>
      </c>
    </row>
    <row r="2568" spans="1:11" ht="15.6">
      <c r="A2568" s="16">
        <v>43426</v>
      </c>
      <c r="C2568" s="98">
        <v>1000</v>
      </c>
      <c r="F2568" s="98" t="s">
        <v>3564</v>
      </c>
      <c r="G2568" s="98">
        <v>744</v>
      </c>
      <c r="H2568" s="98">
        <v>814</v>
      </c>
      <c r="I2568" s="51">
        <v>70</v>
      </c>
      <c r="J2568" s="547" t="s">
        <v>3539</v>
      </c>
      <c r="K2568" s="307">
        <v>35</v>
      </c>
    </row>
    <row r="2570" spans="1:11" ht="15.6">
      <c r="E2570" s="110" t="s">
        <v>3537</v>
      </c>
      <c r="F2570" s="110" t="s">
        <v>3538</v>
      </c>
    </row>
    <row r="2571" spans="1:11">
      <c r="E2571" s="107" t="s">
        <v>2118</v>
      </c>
      <c r="F2571" s="107" t="s">
        <v>3522</v>
      </c>
    </row>
    <row r="2572" spans="1:11" ht="15.6">
      <c r="E2572" s="612" t="s">
        <v>3548</v>
      </c>
      <c r="F2572" s="613" t="s">
        <v>3553</v>
      </c>
    </row>
    <row r="2573" spans="1:11" ht="15.6">
      <c r="E2573" s="612" t="s">
        <v>3549</v>
      </c>
      <c r="F2573" s="613" t="s">
        <v>3554</v>
      </c>
    </row>
    <row r="2574" spans="1:11" ht="15.6">
      <c r="E2574" s="612" t="s">
        <v>3552</v>
      </c>
      <c r="F2574" s="613" t="s">
        <v>3555</v>
      </c>
    </row>
    <row r="2575" spans="1:11" ht="15.6">
      <c r="E2575" s="612" t="s">
        <v>3550</v>
      </c>
      <c r="F2575" s="613" t="s">
        <v>3556</v>
      </c>
    </row>
    <row r="2576" spans="1:11" ht="15.6">
      <c r="E2576" s="52" t="s">
        <v>3449</v>
      </c>
      <c r="F2576" s="52" t="s">
        <v>3523</v>
      </c>
    </row>
    <row r="2577" spans="1:11">
      <c r="E2577" s="655" t="s">
        <v>3541</v>
      </c>
      <c r="F2577" s="658" t="s">
        <v>3544</v>
      </c>
    </row>
    <row r="2578" spans="1:11">
      <c r="E2578" s="655" t="s">
        <v>3542</v>
      </c>
      <c r="F2578" s="658" t="s">
        <v>3545</v>
      </c>
    </row>
    <row r="2579" spans="1:11">
      <c r="E2579" s="655" t="s">
        <v>3551</v>
      </c>
      <c r="F2579" s="658" t="s">
        <v>3546</v>
      </c>
    </row>
    <row r="2580" spans="1:11">
      <c r="E2580" s="655" t="s">
        <v>3543</v>
      </c>
      <c r="F2580" s="658" t="s">
        <v>3547</v>
      </c>
    </row>
    <row r="2582" spans="1:11" ht="15.6">
      <c r="A2582" s="16">
        <v>43426</v>
      </c>
      <c r="B2582" s="51">
        <v>1000</v>
      </c>
      <c r="F2582" s="69" t="s">
        <v>3571</v>
      </c>
      <c r="G2582" s="536">
        <v>1230</v>
      </c>
      <c r="H2582" s="536">
        <v>1254</v>
      </c>
      <c r="I2582" s="51">
        <v>24</v>
      </c>
      <c r="J2582" s="536" t="s">
        <v>3533</v>
      </c>
      <c r="K2582" s="308">
        <v>12</v>
      </c>
    </row>
    <row r="2583" spans="1:11" ht="15.6">
      <c r="A2583" s="16">
        <v>43426</v>
      </c>
      <c r="C2583" s="51">
        <v>2000</v>
      </c>
      <c r="F2583" s="69" t="s">
        <v>3568</v>
      </c>
      <c r="G2583" s="536">
        <v>1488</v>
      </c>
      <c r="H2583" s="536">
        <v>1548</v>
      </c>
      <c r="I2583" s="51">
        <v>60</v>
      </c>
      <c r="J2583" s="536" t="s">
        <v>3534</v>
      </c>
      <c r="K2583" s="308">
        <v>30</v>
      </c>
    </row>
    <row r="2584" spans="1:11" ht="15.6">
      <c r="A2584" s="16">
        <v>43426</v>
      </c>
      <c r="C2584" s="51">
        <v>2000</v>
      </c>
      <c r="F2584" s="69" t="s">
        <v>3568</v>
      </c>
      <c r="G2584" s="536">
        <v>1488</v>
      </c>
      <c r="H2584" s="536">
        <v>1548</v>
      </c>
      <c r="I2584" s="51">
        <v>60</v>
      </c>
      <c r="J2584" s="536" t="s">
        <v>3535</v>
      </c>
      <c r="K2584" s="308">
        <v>30</v>
      </c>
    </row>
    <row r="2585" spans="1:11" ht="15.6">
      <c r="A2585" s="16">
        <v>43426</v>
      </c>
      <c r="C2585" s="51">
        <v>1000</v>
      </c>
      <c r="F2585" s="69" t="s">
        <v>3570</v>
      </c>
      <c r="G2585" s="51">
        <v>744</v>
      </c>
      <c r="H2585" s="51">
        <v>766</v>
      </c>
      <c r="I2585" s="51">
        <v>22</v>
      </c>
      <c r="J2585" s="536" t="s">
        <v>3536</v>
      </c>
      <c r="K2585" s="309">
        <v>11</v>
      </c>
    </row>
    <row r="2586" spans="1:11" ht="15.6">
      <c r="A2586" s="16">
        <v>43426</v>
      </c>
      <c r="C2586" s="51">
        <v>4000</v>
      </c>
      <c r="F2586" s="7" t="s">
        <v>3570</v>
      </c>
      <c r="G2586" s="51">
        <v>2976</v>
      </c>
      <c r="H2586" s="51">
        <v>3064</v>
      </c>
      <c r="I2586" s="51">
        <v>88</v>
      </c>
      <c r="J2586" s="536" t="s">
        <v>3536</v>
      </c>
      <c r="K2586" s="309">
        <v>44</v>
      </c>
    </row>
    <row r="2587" spans="1:11" ht="15.6">
      <c r="A2587" s="16">
        <v>43430</v>
      </c>
      <c r="C2587" s="50">
        <v>4000</v>
      </c>
      <c r="F2587" s="6" t="s">
        <v>3565</v>
      </c>
      <c r="G2587" s="50">
        <v>2976</v>
      </c>
      <c r="H2587" s="50">
        <v>3136</v>
      </c>
      <c r="I2587" s="51">
        <v>160</v>
      </c>
      <c r="J2587" s="526" t="s">
        <v>143</v>
      </c>
      <c r="K2587" s="307">
        <v>80</v>
      </c>
    </row>
    <row r="2588" spans="1:11" ht="15.6">
      <c r="A2588" s="16">
        <v>43427</v>
      </c>
      <c r="C2588" s="51">
        <v>2000</v>
      </c>
      <c r="F2588" s="51" t="s">
        <v>3563</v>
      </c>
      <c r="G2588" s="51">
        <v>1488</v>
      </c>
      <c r="H2588" s="51">
        <v>1578</v>
      </c>
      <c r="I2588" s="51">
        <v>90</v>
      </c>
      <c r="J2588" s="536" t="s">
        <v>3273</v>
      </c>
      <c r="K2588" s="307">
        <v>45</v>
      </c>
    </row>
    <row r="2589" spans="1:11" ht="15.6">
      <c r="A2589" s="16">
        <v>43427</v>
      </c>
      <c r="D2589" s="50">
        <v>2000</v>
      </c>
      <c r="F2589" s="6" t="s">
        <v>3567</v>
      </c>
      <c r="G2589" s="50">
        <v>2708</v>
      </c>
      <c r="H2589" s="50">
        <v>2778</v>
      </c>
      <c r="I2589" s="51">
        <v>70</v>
      </c>
      <c r="J2589" s="526" t="s">
        <v>3540</v>
      </c>
      <c r="K2589" s="307">
        <v>35</v>
      </c>
    </row>
    <row r="2590" spans="1:11" ht="15.6">
      <c r="A2590" s="16">
        <v>43427</v>
      </c>
      <c r="C2590" s="50">
        <v>7000</v>
      </c>
      <c r="F2590" s="96" t="s">
        <v>3566</v>
      </c>
      <c r="G2590" s="50">
        <v>5208</v>
      </c>
      <c r="H2590" s="50">
        <v>5446</v>
      </c>
      <c r="I2590" s="51">
        <v>238</v>
      </c>
      <c r="J2590" s="526" t="s">
        <v>3540</v>
      </c>
      <c r="K2590" s="307">
        <v>119</v>
      </c>
    </row>
    <row r="2591" spans="1:11" ht="15.6">
      <c r="A2591" s="16">
        <v>43428</v>
      </c>
      <c r="C2591" s="51">
        <v>6000</v>
      </c>
      <c r="F2591" s="95" t="s">
        <v>3568</v>
      </c>
      <c r="G2591" s="50">
        <v>4464</v>
      </c>
      <c r="H2591" s="50">
        <v>4644</v>
      </c>
      <c r="I2591" s="51">
        <v>180</v>
      </c>
      <c r="J2591" s="536" t="s">
        <v>3053</v>
      </c>
      <c r="K2591" s="307">
        <v>90</v>
      </c>
    </row>
    <row r="2592" spans="1:11" ht="15.6">
      <c r="A2592" s="16">
        <v>43428</v>
      </c>
      <c r="B2592" s="43">
        <v>2000</v>
      </c>
      <c r="F2592" s="95" t="s">
        <v>3569</v>
      </c>
      <c r="G2592" s="50">
        <v>2460</v>
      </c>
      <c r="H2592" s="50">
        <v>2520</v>
      </c>
      <c r="I2592" s="51">
        <v>60</v>
      </c>
      <c r="J2592" s="536" t="s">
        <v>3053</v>
      </c>
      <c r="K2592" s="307">
        <v>30</v>
      </c>
    </row>
    <row r="2593" spans="1:12" ht="15.6">
      <c r="A2593" s="16">
        <v>43431</v>
      </c>
      <c r="B2593" s="126">
        <v>5000</v>
      </c>
      <c r="F2593" s="50" t="s">
        <v>3559</v>
      </c>
      <c r="G2593" s="50">
        <v>6150</v>
      </c>
      <c r="H2593" s="50">
        <v>6320</v>
      </c>
      <c r="I2593" s="51">
        <v>170</v>
      </c>
      <c r="J2593" s="626" t="s">
        <v>3572</v>
      </c>
      <c r="K2593" s="307">
        <v>85</v>
      </c>
    </row>
    <row r="2594" spans="1:12" ht="15.6">
      <c r="A2594" s="16">
        <v>43431</v>
      </c>
      <c r="B2594" s="69">
        <v>1000</v>
      </c>
      <c r="F2594" s="51" t="s">
        <v>3560</v>
      </c>
      <c r="G2594" s="51">
        <v>1230</v>
      </c>
      <c r="H2594" s="51">
        <v>1324</v>
      </c>
      <c r="I2594" s="51">
        <v>94</v>
      </c>
      <c r="J2594" s="536" t="s">
        <v>3557</v>
      </c>
      <c r="K2594" s="307">
        <v>47</v>
      </c>
      <c r="L2594" t="s">
        <v>3433</v>
      </c>
    </row>
    <row r="2595" spans="1:12" ht="15.6">
      <c r="A2595" s="16">
        <v>43431</v>
      </c>
      <c r="C2595" s="51">
        <v>2500</v>
      </c>
      <c r="F2595" s="51" t="s">
        <v>3561</v>
      </c>
      <c r="G2595" s="51">
        <v>1860</v>
      </c>
      <c r="H2595" s="51">
        <v>2072.5</v>
      </c>
      <c r="I2595" s="51">
        <v>212.5</v>
      </c>
      <c r="J2595" s="536" t="s">
        <v>3558</v>
      </c>
      <c r="K2595" s="307">
        <v>106.25</v>
      </c>
      <c r="L2595" t="s">
        <v>3433</v>
      </c>
    </row>
    <row r="2596" spans="1:12" ht="15.6">
      <c r="A2596" s="16">
        <v>43431</v>
      </c>
      <c r="C2596" s="51">
        <v>1000</v>
      </c>
      <c r="F2596" s="51" t="s">
        <v>3561</v>
      </c>
      <c r="G2596" s="51">
        <v>744</v>
      </c>
      <c r="H2596" s="51">
        <v>829</v>
      </c>
      <c r="I2596" s="51">
        <v>85</v>
      </c>
      <c r="J2596" s="536" t="s">
        <v>3562</v>
      </c>
      <c r="K2596" s="307">
        <v>42.5</v>
      </c>
      <c r="L2596" t="s">
        <v>3433</v>
      </c>
    </row>
    <row r="2597" spans="1:12" ht="15.6">
      <c r="A2597" s="16">
        <v>43432</v>
      </c>
      <c r="C2597" s="51">
        <v>3000</v>
      </c>
      <c r="F2597" s="51" t="s">
        <v>3575</v>
      </c>
      <c r="G2597" s="51">
        <v>2232</v>
      </c>
      <c r="H2597" s="51">
        <v>2532</v>
      </c>
      <c r="I2597" s="51">
        <v>300</v>
      </c>
      <c r="J2597" s="536" t="s">
        <v>3576</v>
      </c>
      <c r="K2597" s="307">
        <v>150</v>
      </c>
    </row>
    <row r="2598" spans="1:12" ht="15.6">
      <c r="A2598" s="16">
        <v>43432</v>
      </c>
      <c r="C2598" s="51">
        <v>3000</v>
      </c>
      <c r="F2598" s="51" t="s">
        <v>3568</v>
      </c>
      <c r="G2598" s="51">
        <v>2232</v>
      </c>
      <c r="H2598" s="51">
        <v>2322</v>
      </c>
      <c r="I2598" s="51">
        <v>90</v>
      </c>
      <c r="J2598" s="536" t="s">
        <v>3092</v>
      </c>
      <c r="K2598" s="307">
        <v>45</v>
      </c>
    </row>
    <row r="2599" spans="1:12" ht="15.6">
      <c r="A2599" s="16">
        <v>43432</v>
      </c>
      <c r="C2599" s="51">
        <v>2000</v>
      </c>
      <c r="E2599" t="s">
        <v>474</v>
      </c>
      <c r="F2599" s="51" t="s">
        <v>3577</v>
      </c>
      <c r="G2599" s="51">
        <v>1488</v>
      </c>
      <c r="H2599" s="51">
        <v>1528</v>
      </c>
      <c r="I2599" s="51">
        <v>40</v>
      </c>
      <c r="J2599" s="536" t="s">
        <v>3578</v>
      </c>
      <c r="K2599" s="307">
        <v>20</v>
      </c>
    </row>
    <row r="2600" spans="1:12" ht="15.6">
      <c r="A2600" s="16">
        <v>43433</v>
      </c>
      <c r="D2600" s="51">
        <v>1500</v>
      </c>
      <c r="F2600" s="51" t="s">
        <v>3579</v>
      </c>
      <c r="G2600" s="51">
        <v>2122.5</v>
      </c>
      <c r="H2600" s="51">
        <v>2406</v>
      </c>
      <c r="I2600" s="51">
        <v>283.5</v>
      </c>
      <c r="J2600" s="536" t="s">
        <v>142</v>
      </c>
      <c r="K2600" s="307">
        <v>141.75</v>
      </c>
      <c r="L2600" t="s">
        <v>3433</v>
      </c>
    </row>
    <row r="2601" spans="1:12" ht="15.6">
      <c r="A2601" s="16">
        <v>43433</v>
      </c>
      <c r="E2601" s="663" t="s">
        <v>3321</v>
      </c>
      <c r="F2601" s="545"/>
      <c r="G2601" s="51"/>
      <c r="H2601" s="51"/>
      <c r="J2601" s="536" t="s">
        <v>142</v>
      </c>
      <c r="K2601" s="307"/>
      <c r="L2601" t="s">
        <v>3433</v>
      </c>
    </row>
    <row r="2602" spans="1:12" ht="15.6">
      <c r="A2602" s="16">
        <v>43433</v>
      </c>
      <c r="C2602" s="50">
        <v>5000</v>
      </c>
      <c r="F2602" s="50" t="s">
        <v>3584</v>
      </c>
      <c r="G2602" s="50">
        <v>3720</v>
      </c>
      <c r="H2602" s="50">
        <v>3970</v>
      </c>
      <c r="I2602" s="51">
        <v>250</v>
      </c>
      <c r="J2602" s="526" t="s">
        <v>143</v>
      </c>
      <c r="K2602" s="307">
        <v>125</v>
      </c>
      <c r="L2602" t="s">
        <v>3433</v>
      </c>
    </row>
    <row r="2603" spans="1:12">
      <c r="A2603" s="16"/>
    </row>
    <row r="2605" spans="1:12" ht="18">
      <c r="A2605" s="52" t="s">
        <v>295</v>
      </c>
      <c r="B2605" s="52">
        <f>SUM(B2511:B2604)</f>
        <v>29000</v>
      </c>
      <c r="C2605" s="52">
        <f>SUM(C2507:C2604)</f>
        <v>103200</v>
      </c>
      <c r="D2605" s="52">
        <f>SUM(D2543:D2604)</f>
        <v>5200</v>
      </c>
      <c r="E2605" s="14">
        <f>SUM(B2605:D2605)</f>
        <v>137400</v>
      </c>
      <c r="I2605" s="51">
        <f>SUM(I2507:I2604)</f>
        <v>6798.5</v>
      </c>
      <c r="K2605" s="310">
        <f>SUM(K2507:K2604)</f>
        <v>3400.25</v>
      </c>
    </row>
    <row r="2607" spans="1:12" ht="35.4">
      <c r="E2607" s="125" t="s">
        <v>1955</v>
      </c>
      <c r="F2607" s="125" t="s">
        <v>1955</v>
      </c>
      <c r="G2607" s="649" t="s">
        <v>1464</v>
      </c>
      <c r="H2607" s="123">
        <v>2017</v>
      </c>
      <c r="I2607" s="51" t="s">
        <v>2797</v>
      </c>
      <c r="J2607" s="120" t="s">
        <v>2329</v>
      </c>
      <c r="K2607" s="302" t="s">
        <v>2796</v>
      </c>
    </row>
    <row r="2608" spans="1:12" ht="21">
      <c r="G2608" s="122" t="s">
        <v>2432</v>
      </c>
      <c r="H2608" s="652" t="s">
        <v>2337</v>
      </c>
      <c r="I2608" s="51">
        <v>1.03</v>
      </c>
      <c r="J2608" s="112" t="s">
        <v>2346</v>
      </c>
      <c r="K2608" s="650" t="s">
        <v>2331</v>
      </c>
    </row>
    <row r="2609" spans="5:12" ht="21">
      <c r="G2609" s="122" t="s">
        <v>2433</v>
      </c>
      <c r="H2609" s="652" t="s">
        <v>2338</v>
      </c>
      <c r="I2609" s="51">
        <v>2.65</v>
      </c>
      <c r="J2609" s="112" t="s">
        <v>2345</v>
      </c>
      <c r="K2609" s="650" t="s">
        <v>2342</v>
      </c>
    </row>
    <row r="2610" spans="5:12" ht="21">
      <c r="G2610" s="122" t="s">
        <v>2434</v>
      </c>
      <c r="H2610" s="648" t="s">
        <v>2431</v>
      </c>
      <c r="I2610" s="51">
        <v>-0.5</v>
      </c>
      <c r="J2610" s="112" t="s">
        <v>2429</v>
      </c>
      <c r="K2610" s="650" t="s">
        <v>2430</v>
      </c>
    </row>
    <row r="2611" spans="5:12" ht="21">
      <c r="G2611" s="122" t="s">
        <v>2434</v>
      </c>
      <c r="H2611" s="648" t="s">
        <v>2512</v>
      </c>
      <c r="I2611" s="51">
        <v>0.45</v>
      </c>
      <c r="J2611" s="112" t="s">
        <v>2513</v>
      </c>
      <c r="K2611" s="650" t="s">
        <v>2511</v>
      </c>
    </row>
    <row r="2612" spans="5:12" ht="21">
      <c r="G2612" s="122" t="s">
        <v>2434</v>
      </c>
      <c r="H2612" s="656" t="s">
        <v>2631</v>
      </c>
      <c r="I2612" s="51">
        <v>0.1</v>
      </c>
      <c r="J2612" s="112" t="s">
        <v>2792</v>
      </c>
      <c r="K2612" s="650" t="s">
        <v>2643</v>
      </c>
    </row>
    <row r="2613" spans="5:12" ht="21">
      <c r="G2613" s="122" t="s">
        <v>2434</v>
      </c>
      <c r="H2613" s="656" t="s">
        <v>2790</v>
      </c>
      <c r="I2613" s="51">
        <v>0.05</v>
      </c>
      <c r="J2613" s="112" t="s">
        <v>2793</v>
      </c>
      <c r="K2613" s="650" t="s">
        <v>2794</v>
      </c>
    </row>
    <row r="2614" spans="5:12" ht="21">
      <c r="G2614" s="122" t="s">
        <v>2434</v>
      </c>
      <c r="H2614" s="656" t="s">
        <v>2974</v>
      </c>
      <c r="I2614" s="51">
        <v>0.35</v>
      </c>
      <c r="J2614" s="112" t="s">
        <v>2975</v>
      </c>
      <c r="K2614" s="659" t="s">
        <v>2976</v>
      </c>
    </row>
    <row r="2615" spans="5:12" ht="21">
      <c r="E2615" s="535"/>
      <c r="F2615" s="559"/>
      <c r="G2615" s="122" t="s">
        <v>2434</v>
      </c>
      <c r="H2615" s="656" t="s">
        <v>3122</v>
      </c>
      <c r="I2615" s="51">
        <v>0.49</v>
      </c>
      <c r="J2615" s="112" t="s">
        <v>3124</v>
      </c>
      <c r="K2615" s="296" t="s">
        <v>3126</v>
      </c>
    </row>
    <row r="2616" spans="5:12" ht="21">
      <c r="E2616" s="535"/>
      <c r="G2616" s="122" t="s">
        <v>2434</v>
      </c>
      <c r="H2616" s="656" t="s">
        <v>3249</v>
      </c>
      <c r="I2616" s="51">
        <v>0.38</v>
      </c>
      <c r="J2616" s="112" t="s">
        <v>3248</v>
      </c>
      <c r="K2616" s="304" t="s">
        <v>3439</v>
      </c>
    </row>
    <row r="2617" spans="5:12" ht="35.4">
      <c r="E2617" s="125"/>
      <c r="F2617" s="125"/>
      <c r="G2617" s="122" t="s">
        <v>2434</v>
      </c>
      <c r="H2617" s="656" t="s">
        <v>3434</v>
      </c>
      <c r="I2617" s="51">
        <v>0.12</v>
      </c>
      <c r="J2617" s="112" t="s">
        <v>3436</v>
      </c>
      <c r="K2617" s="306" t="s">
        <v>3437</v>
      </c>
    </row>
    <row r="2618" spans="5:12" ht="35.4">
      <c r="E2618" s="125"/>
      <c r="F2618" s="125"/>
      <c r="G2618" s="122" t="s">
        <v>2434</v>
      </c>
      <c r="H2618" s="656" t="s">
        <v>3582</v>
      </c>
      <c r="I2618" s="51">
        <v>0.2</v>
      </c>
      <c r="J2618" s="112" t="s">
        <v>3580</v>
      </c>
      <c r="K2618" s="304" t="s">
        <v>3581</v>
      </c>
    </row>
    <row r="2619" spans="5:12" ht="21">
      <c r="G2619" s="122" t="s">
        <v>2434</v>
      </c>
      <c r="H2619" t="s">
        <v>3800</v>
      </c>
      <c r="I2619" s="51">
        <v>0.2</v>
      </c>
      <c r="J2619" s="112" t="s">
        <v>3797</v>
      </c>
      <c r="K2619" s="303">
        <v>-0.23</v>
      </c>
    </row>
    <row r="2620" spans="5:12" ht="21">
      <c r="G2620" s="153">
        <v>2017</v>
      </c>
      <c r="H2620" s="666" t="s">
        <v>3799</v>
      </c>
      <c r="I2620" s="51">
        <v>2018</v>
      </c>
      <c r="J2620" s="155" t="s">
        <v>4678</v>
      </c>
      <c r="K2620" s="311">
        <v>0.115</v>
      </c>
      <c r="L2620" s="540" t="s">
        <v>3801</v>
      </c>
    </row>
    <row r="2621" spans="5:12" ht="35.4">
      <c r="E2621" s="125" t="s">
        <v>1955</v>
      </c>
      <c r="F2621" s="125" t="s">
        <v>1955</v>
      </c>
    </row>
    <row r="2623" spans="5:12" ht="15.6">
      <c r="E2623" s="110" t="s">
        <v>3583</v>
      </c>
      <c r="F2623" s="110" t="s">
        <v>3583</v>
      </c>
    </row>
    <row r="2624" spans="5:12">
      <c r="E2624" s="107" t="s">
        <v>2118</v>
      </c>
      <c r="F2624" s="107" t="s">
        <v>3522</v>
      </c>
    </row>
    <row r="2625" spans="1:12" ht="15.6">
      <c r="E2625" s="612" t="s">
        <v>3595</v>
      </c>
      <c r="F2625" s="613" t="s">
        <v>3599</v>
      </c>
    </row>
    <row r="2626" spans="1:12" ht="15.6">
      <c r="E2626" s="612" t="s">
        <v>3596</v>
      </c>
      <c r="F2626" s="613" t="s">
        <v>3600</v>
      </c>
    </row>
    <row r="2627" spans="1:12" ht="15.6">
      <c r="E2627" s="612" t="s">
        <v>3597</v>
      </c>
      <c r="F2627" s="613" t="s">
        <v>3601</v>
      </c>
    </row>
    <row r="2628" spans="1:12" ht="15.6">
      <c r="E2628" s="612" t="s">
        <v>3598</v>
      </c>
      <c r="F2628" s="613" t="s">
        <v>3602</v>
      </c>
    </row>
    <row r="2629" spans="1:12" ht="15.6">
      <c r="E2629" s="52" t="s">
        <v>3449</v>
      </c>
      <c r="F2629" s="52" t="s">
        <v>3523</v>
      </c>
    </row>
    <row r="2630" spans="1:12">
      <c r="E2630" s="655" t="s">
        <v>3587</v>
      </c>
      <c r="F2630" s="658" t="s">
        <v>3591</v>
      </c>
    </row>
    <row r="2631" spans="1:12">
      <c r="E2631" s="655" t="s">
        <v>3588</v>
      </c>
      <c r="F2631" s="658" t="s">
        <v>3592</v>
      </c>
    </row>
    <row r="2632" spans="1:12">
      <c r="E2632" s="655" t="s">
        <v>3589</v>
      </c>
      <c r="F2632" s="658" t="s">
        <v>3593</v>
      </c>
    </row>
    <row r="2633" spans="1:12">
      <c r="E2633" s="655" t="s">
        <v>3590</v>
      </c>
      <c r="F2633" s="658" t="s">
        <v>3594</v>
      </c>
    </row>
    <row r="2635" spans="1:12" ht="15.6">
      <c r="A2635" s="16">
        <v>43433</v>
      </c>
      <c r="C2635" s="51">
        <v>2000</v>
      </c>
      <c r="F2635" s="51" t="s">
        <v>2072</v>
      </c>
      <c r="G2635" s="51">
        <v>1426</v>
      </c>
      <c r="H2635" s="51">
        <v>1558</v>
      </c>
      <c r="I2635" s="51">
        <v>132</v>
      </c>
      <c r="J2635" s="536" t="s">
        <v>1398</v>
      </c>
      <c r="K2635" s="307">
        <v>66</v>
      </c>
      <c r="L2635" s="2">
        <v>43437</v>
      </c>
    </row>
    <row r="2636" spans="1:12" ht="15.6">
      <c r="A2636" s="16">
        <v>43433</v>
      </c>
      <c r="B2636" s="50">
        <v>500</v>
      </c>
      <c r="C2636" s="52"/>
      <c r="F2636" s="50" t="s">
        <v>3603</v>
      </c>
      <c r="G2636" s="50">
        <v>598.5</v>
      </c>
      <c r="H2636" s="50">
        <v>608.5</v>
      </c>
      <c r="I2636" s="51">
        <v>10</v>
      </c>
      <c r="J2636" s="526" t="s">
        <v>3585</v>
      </c>
      <c r="K2636" s="307">
        <v>5</v>
      </c>
      <c r="L2636" s="2">
        <v>43437</v>
      </c>
    </row>
    <row r="2637" spans="1:12" ht="15.6">
      <c r="A2637" s="16">
        <v>43433</v>
      </c>
      <c r="B2637" s="52"/>
      <c r="C2637" s="50">
        <v>2000</v>
      </c>
      <c r="F2637" s="50" t="s">
        <v>3604</v>
      </c>
      <c r="G2637" s="50">
        <v>1426</v>
      </c>
      <c r="H2637" s="50">
        <v>1766</v>
      </c>
      <c r="I2637" s="51">
        <v>40</v>
      </c>
      <c r="J2637" s="526" t="s">
        <v>3585</v>
      </c>
      <c r="K2637" s="307">
        <v>20</v>
      </c>
      <c r="L2637" s="2">
        <v>43437</v>
      </c>
    </row>
    <row r="2638" spans="1:12" ht="15.6">
      <c r="A2638" s="16">
        <v>43463</v>
      </c>
      <c r="C2638" s="51">
        <v>2000</v>
      </c>
      <c r="F2638" s="51" t="s">
        <v>3606</v>
      </c>
      <c r="G2638" s="51">
        <v>1426</v>
      </c>
      <c r="H2638" s="51">
        <v>1496</v>
      </c>
      <c r="I2638" s="51">
        <v>70</v>
      </c>
      <c r="J2638" s="536" t="s">
        <v>3586</v>
      </c>
      <c r="K2638" s="307">
        <v>35</v>
      </c>
      <c r="L2638" s="2">
        <v>43437</v>
      </c>
    </row>
    <row r="2639" spans="1:12" ht="15.6">
      <c r="A2639" s="16">
        <v>43437</v>
      </c>
      <c r="C2639" s="51">
        <v>1000</v>
      </c>
      <c r="F2639" s="51" t="s">
        <v>3605</v>
      </c>
      <c r="G2639" s="51">
        <v>713</v>
      </c>
      <c r="H2639" s="51">
        <v>784</v>
      </c>
      <c r="I2639" s="51">
        <v>71</v>
      </c>
      <c r="J2639" s="536" t="s">
        <v>3027</v>
      </c>
      <c r="K2639" s="307">
        <v>35.5</v>
      </c>
      <c r="L2639" s="2">
        <v>43438</v>
      </c>
    </row>
    <row r="2640" spans="1:12" ht="15.6">
      <c r="A2640" s="16">
        <v>43438</v>
      </c>
      <c r="B2640" s="51">
        <v>2000</v>
      </c>
      <c r="F2640" s="51" t="s">
        <v>3609</v>
      </c>
      <c r="G2640" s="51">
        <v>2394</v>
      </c>
      <c r="H2640" s="51">
        <v>2548</v>
      </c>
      <c r="I2640" s="51">
        <v>154</v>
      </c>
      <c r="J2640" s="536" t="s">
        <v>3607</v>
      </c>
      <c r="K2640" s="307">
        <v>77</v>
      </c>
      <c r="L2640" s="16">
        <v>43440</v>
      </c>
    </row>
    <row r="2641" spans="1:13" ht="15.6">
      <c r="A2641" s="16">
        <v>43438</v>
      </c>
      <c r="C2641" s="51">
        <v>2000</v>
      </c>
      <c r="F2641" s="51" t="s">
        <v>3610</v>
      </c>
      <c r="G2641" s="51">
        <v>1426</v>
      </c>
      <c r="H2641" s="51">
        <v>1546</v>
      </c>
      <c r="I2641" s="51">
        <v>120</v>
      </c>
      <c r="J2641" s="536" t="s">
        <v>965</v>
      </c>
      <c r="K2641" s="307">
        <v>60</v>
      </c>
      <c r="L2641" s="16">
        <v>43440</v>
      </c>
    </row>
    <row r="2642" spans="1:13" ht="15.6">
      <c r="A2642" s="16">
        <v>43438</v>
      </c>
      <c r="B2642" s="51">
        <v>1000</v>
      </c>
      <c r="F2642" s="51" t="s">
        <v>3611</v>
      </c>
      <c r="G2642" s="51">
        <v>1197</v>
      </c>
      <c r="H2642" s="51">
        <v>1237</v>
      </c>
      <c r="I2642" s="51">
        <v>40</v>
      </c>
      <c r="J2642" s="536" t="s">
        <v>3608</v>
      </c>
      <c r="K2642" s="307">
        <v>20</v>
      </c>
      <c r="L2642" s="16">
        <v>43441</v>
      </c>
    </row>
    <row r="2643" spans="1:13" ht="15.6">
      <c r="A2643" s="16">
        <v>43438</v>
      </c>
      <c r="C2643" s="50">
        <v>4000</v>
      </c>
      <c r="F2643" s="50" t="s">
        <v>3612</v>
      </c>
      <c r="G2643" s="50">
        <v>2852</v>
      </c>
      <c r="H2643" s="50">
        <v>3052</v>
      </c>
      <c r="I2643" s="51">
        <v>200</v>
      </c>
      <c r="J2643" s="526" t="s">
        <v>143</v>
      </c>
      <c r="K2643" s="307">
        <v>100</v>
      </c>
      <c r="L2643" s="16">
        <v>43440</v>
      </c>
    </row>
    <row r="2644" spans="1:13" ht="15.6">
      <c r="A2644" s="16">
        <v>43438</v>
      </c>
      <c r="C2644" s="51">
        <v>1000</v>
      </c>
      <c r="F2644" s="51" t="s">
        <v>3612</v>
      </c>
      <c r="G2644" s="51">
        <v>713</v>
      </c>
      <c r="H2644" s="51">
        <v>763</v>
      </c>
      <c r="I2644" s="51">
        <v>50</v>
      </c>
      <c r="J2644" s="536" t="s">
        <v>3425</v>
      </c>
      <c r="K2644" s="307">
        <v>25</v>
      </c>
      <c r="L2644" s="2">
        <v>43441</v>
      </c>
    </row>
    <row r="2645" spans="1:13" ht="15.6">
      <c r="A2645" s="16">
        <v>43439</v>
      </c>
      <c r="C2645" s="50">
        <v>1000</v>
      </c>
      <c r="F2645" s="50" t="s">
        <v>3604</v>
      </c>
      <c r="G2645" s="50">
        <v>713</v>
      </c>
      <c r="H2645" s="50">
        <v>733</v>
      </c>
      <c r="I2645" s="51">
        <v>20</v>
      </c>
      <c r="J2645" s="526" t="s">
        <v>3585</v>
      </c>
      <c r="K2645" s="307">
        <v>10</v>
      </c>
      <c r="L2645" s="667">
        <v>43444</v>
      </c>
    </row>
    <row r="2646" spans="1:13" ht="15.6">
      <c r="A2646" s="16">
        <v>43439</v>
      </c>
      <c r="C2646" s="51">
        <v>2000</v>
      </c>
      <c r="F2646" s="51" t="s">
        <v>3617</v>
      </c>
      <c r="G2646" s="51">
        <v>1426</v>
      </c>
      <c r="H2646" s="51">
        <v>1546</v>
      </c>
      <c r="I2646" s="51">
        <v>120</v>
      </c>
      <c r="J2646" s="536" t="s">
        <v>3613</v>
      </c>
      <c r="K2646" s="307">
        <v>60</v>
      </c>
      <c r="L2646" s="668">
        <v>43442</v>
      </c>
    </row>
    <row r="2647" spans="1:13" ht="15.6">
      <c r="A2647" s="16">
        <v>43439</v>
      </c>
      <c r="C2647" s="51">
        <v>4000</v>
      </c>
      <c r="F2647" s="69" t="s">
        <v>3616</v>
      </c>
      <c r="G2647" s="51">
        <v>2852</v>
      </c>
      <c r="H2647" s="51">
        <v>2972</v>
      </c>
      <c r="I2647" s="51">
        <v>120</v>
      </c>
      <c r="J2647" s="536" t="s">
        <v>3614</v>
      </c>
      <c r="K2647" s="307">
        <v>60</v>
      </c>
      <c r="L2647" s="668">
        <v>43442</v>
      </c>
    </row>
    <row r="2648" spans="1:13" ht="15.6">
      <c r="A2648" s="16">
        <v>43439</v>
      </c>
      <c r="B2648" s="51">
        <v>1000</v>
      </c>
      <c r="F2648" s="69" t="s">
        <v>3615</v>
      </c>
      <c r="G2648" s="51">
        <v>1197</v>
      </c>
      <c r="H2648" s="51">
        <v>1227</v>
      </c>
      <c r="I2648" s="51">
        <v>30</v>
      </c>
      <c r="J2648" s="536" t="s">
        <v>3614</v>
      </c>
      <c r="K2648" s="307">
        <v>15</v>
      </c>
      <c r="L2648" s="668">
        <v>43442</v>
      </c>
    </row>
    <row r="2649" spans="1:13" ht="15.6">
      <c r="A2649" s="16">
        <v>43440</v>
      </c>
      <c r="C2649" s="51">
        <v>6000</v>
      </c>
      <c r="F2649" s="51" t="s">
        <v>3618</v>
      </c>
      <c r="G2649" s="51">
        <v>4278</v>
      </c>
      <c r="H2649" s="51">
        <v>4914</v>
      </c>
      <c r="I2649" s="51">
        <v>636</v>
      </c>
      <c r="J2649" s="536" t="s">
        <v>1521</v>
      </c>
      <c r="K2649" s="307">
        <v>318</v>
      </c>
      <c r="L2649" s="667">
        <v>43444</v>
      </c>
    </row>
    <row r="2650" spans="1:13" ht="15.6">
      <c r="A2650" s="16">
        <v>43440</v>
      </c>
      <c r="C2650" s="51">
        <v>2500</v>
      </c>
      <c r="F2650" s="69" t="s">
        <v>3616</v>
      </c>
      <c r="G2650" s="51">
        <v>1782.5</v>
      </c>
      <c r="H2650" s="51">
        <v>1857.5</v>
      </c>
      <c r="I2650" s="51">
        <v>75</v>
      </c>
      <c r="J2650" s="536" t="s">
        <v>3619</v>
      </c>
      <c r="K2650" s="307">
        <v>37.5</v>
      </c>
      <c r="L2650" s="668">
        <v>43442</v>
      </c>
      <c r="M2650" s="138" t="s">
        <v>3630</v>
      </c>
    </row>
    <row r="2651" spans="1:13" ht="15.6">
      <c r="A2651" s="16">
        <v>43440</v>
      </c>
      <c r="C2651" s="51">
        <v>5000</v>
      </c>
      <c r="F2651" s="69" t="s">
        <v>3620</v>
      </c>
      <c r="G2651" s="51">
        <v>3565</v>
      </c>
      <c r="H2651" s="51">
        <v>3680</v>
      </c>
      <c r="I2651" s="51">
        <v>115</v>
      </c>
      <c r="J2651" s="536" t="s">
        <v>3621</v>
      </c>
      <c r="K2651" s="307">
        <v>57.5</v>
      </c>
      <c r="L2651" s="667">
        <v>43444</v>
      </c>
    </row>
    <row r="2652" spans="1:13" ht="15.6">
      <c r="A2652" s="16">
        <v>43440</v>
      </c>
      <c r="C2652" s="51">
        <v>5000</v>
      </c>
      <c r="F2652" s="69" t="s">
        <v>3623</v>
      </c>
      <c r="G2652" s="51">
        <v>3565</v>
      </c>
      <c r="H2652" s="51">
        <v>3945</v>
      </c>
      <c r="I2652" s="51">
        <v>380</v>
      </c>
      <c r="J2652" s="536" t="s">
        <v>3622</v>
      </c>
      <c r="K2652" s="307">
        <v>190</v>
      </c>
      <c r="L2652" s="667">
        <v>43444</v>
      </c>
    </row>
    <row r="2653" spans="1:13" ht="15.6">
      <c r="A2653" s="16">
        <v>43440</v>
      </c>
      <c r="B2653" s="50">
        <v>5000</v>
      </c>
      <c r="F2653" s="41" t="s">
        <v>3609</v>
      </c>
      <c r="G2653" s="50">
        <v>5985</v>
      </c>
      <c r="H2653" s="50">
        <v>6370</v>
      </c>
      <c r="I2653" s="51">
        <v>385</v>
      </c>
      <c r="J2653" s="526" t="s">
        <v>2274</v>
      </c>
      <c r="K2653" s="307">
        <v>192.5</v>
      </c>
      <c r="L2653" s="667">
        <v>43444</v>
      </c>
    </row>
    <row r="2654" spans="1:13" ht="15.6">
      <c r="A2654" s="16">
        <v>43440</v>
      </c>
      <c r="C2654" s="51">
        <v>5000</v>
      </c>
      <c r="F2654" s="69" t="s">
        <v>3624</v>
      </c>
      <c r="G2654" s="51">
        <v>3565</v>
      </c>
      <c r="H2654" s="51">
        <v>3845</v>
      </c>
      <c r="I2654" s="51">
        <v>280</v>
      </c>
      <c r="J2654" s="536" t="s">
        <v>3625</v>
      </c>
      <c r="K2654" s="307">
        <v>140</v>
      </c>
      <c r="L2654" s="667">
        <v>43444</v>
      </c>
      <c r="M2654" s="1"/>
    </row>
    <row r="2655" spans="1:13" ht="15.6">
      <c r="A2655" s="16">
        <v>43440</v>
      </c>
      <c r="B2655" s="51">
        <v>500</v>
      </c>
      <c r="F2655" s="69" t="s">
        <v>3611</v>
      </c>
      <c r="G2655" s="51">
        <v>598.5</v>
      </c>
      <c r="H2655" s="51">
        <v>618.5</v>
      </c>
      <c r="I2655" s="51">
        <v>20</v>
      </c>
      <c r="J2655" s="536" t="s">
        <v>3608</v>
      </c>
      <c r="K2655" s="307">
        <v>10</v>
      </c>
      <c r="L2655" s="667">
        <v>43444</v>
      </c>
    </row>
    <row r="2656" spans="1:13" ht="15.6">
      <c r="A2656" s="16">
        <v>43440</v>
      </c>
      <c r="C2656" s="51">
        <v>1000</v>
      </c>
      <c r="F2656" s="69" t="s">
        <v>2415</v>
      </c>
      <c r="G2656" s="51">
        <v>713</v>
      </c>
      <c r="H2656" s="51">
        <v>753</v>
      </c>
      <c r="I2656" s="51">
        <v>40</v>
      </c>
      <c r="J2656" s="536" t="s">
        <v>3608</v>
      </c>
      <c r="K2656" s="307">
        <v>20</v>
      </c>
      <c r="L2656" s="667">
        <v>43444</v>
      </c>
    </row>
    <row r="2657" spans="1:13" ht="15.6">
      <c r="A2657" s="16">
        <v>43441</v>
      </c>
      <c r="C2657" s="50">
        <v>2000</v>
      </c>
      <c r="F2657" s="41" t="s">
        <v>3612</v>
      </c>
      <c r="G2657" s="50">
        <v>4278</v>
      </c>
      <c r="H2657" s="50">
        <v>4578</v>
      </c>
      <c r="I2657" s="51">
        <v>100</v>
      </c>
      <c r="J2657" s="526" t="s">
        <v>3430</v>
      </c>
      <c r="K2657" s="307">
        <v>50</v>
      </c>
      <c r="L2657" s="668">
        <v>43442</v>
      </c>
      <c r="M2657" s="1"/>
    </row>
    <row r="2658" spans="1:13" ht="15.6">
      <c r="A2658" s="16">
        <v>43441</v>
      </c>
      <c r="C2658" s="50">
        <v>4000</v>
      </c>
      <c r="F2658" s="41"/>
      <c r="G2658" s="50"/>
      <c r="H2658" s="50"/>
      <c r="I2658" s="51">
        <v>200</v>
      </c>
      <c r="J2658" s="526" t="s">
        <v>3430</v>
      </c>
      <c r="K2658" s="307">
        <v>100</v>
      </c>
      <c r="L2658" s="667">
        <v>43444</v>
      </c>
      <c r="M2658" s="137" t="s">
        <v>3631</v>
      </c>
    </row>
    <row r="2659" spans="1:13" ht="15.6">
      <c r="A2659" s="16">
        <v>43441</v>
      </c>
      <c r="C2659" s="51">
        <v>3000</v>
      </c>
      <c r="F2659" s="69" t="s">
        <v>3604</v>
      </c>
      <c r="G2659" s="51">
        <v>2139</v>
      </c>
      <c r="H2659" s="51">
        <v>2199</v>
      </c>
      <c r="I2659" s="51">
        <v>60</v>
      </c>
      <c r="J2659" s="536" t="s">
        <v>3626</v>
      </c>
      <c r="K2659" s="307">
        <v>30</v>
      </c>
      <c r="L2659" s="667">
        <v>43444</v>
      </c>
    </row>
    <row r="2660" spans="1:13" ht="15.6">
      <c r="A2660" s="16">
        <v>43441</v>
      </c>
      <c r="B2660" s="51">
        <v>2000</v>
      </c>
      <c r="F2660" s="69" t="s">
        <v>3611</v>
      </c>
      <c r="G2660" s="51">
        <v>2394</v>
      </c>
      <c r="H2660" s="51">
        <v>2474</v>
      </c>
      <c r="I2660" s="51">
        <v>80</v>
      </c>
      <c r="J2660" s="536" t="s">
        <v>3627</v>
      </c>
      <c r="K2660" s="307">
        <v>40</v>
      </c>
      <c r="L2660" s="667">
        <v>43444</v>
      </c>
    </row>
    <row r="2661" spans="1:13" ht="15.6">
      <c r="A2661" s="16">
        <v>43441</v>
      </c>
      <c r="C2661" s="51">
        <v>2000</v>
      </c>
      <c r="F2661" s="69" t="s">
        <v>3628</v>
      </c>
      <c r="G2661" s="51">
        <v>1426</v>
      </c>
      <c r="H2661" s="51">
        <v>1638</v>
      </c>
      <c r="I2661" s="51">
        <v>212</v>
      </c>
      <c r="J2661" s="536" t="s">
        <v>3629</v>
      </c>
      <c r="K2661" s="307">
        <v>106</v>
      </c>
      <c r="L2661" s="667">
        <v>43444</v>
      </c>
    </row>
    <row r="2663" spans="1:13" ht="15.6">
      <c r="E2663" s="110" t="s">
        <v>3642</v>
      </c>
      <c r="F2663" s="110" t="s">
        <v>3642</v>
      </c>
    </row>
    <row r="2664" spans="1:13">
      <c r="E2664" s="107" t="s">
        <v>2118</v>
      </c>
      <c r="F2664" s="107" t="s">
        <v>3522</v>
      </c>
    </row>
    <row r="2665" spans="1:13" ht="15.6">
      <c r="E2665" s="612" t="s">
        <v>3595</v>
      </c>
      <c r="F2665" s="613" t="s">
        <v>3599</v>
      </c>
    </row>
    <row r="2666" spans="1:13" ht="15.6">
      <c r="E2666" s="612" t="s">
        <v>3596</v>
      </c>
      <c r="F2666" s="613" t="s">
        <v>3600</v>
      </c>
    </row>
    <row r="2667" spans="1:13" ht="15.6">
      <c r="E2667" s="612" t="s">
        <v>3597</v>
      </c>
      <c r="F2667" s="613" t="s">
        <v>3601</v>
      </c>
    </row>
    <row r="2668" spans="1:13" ht="15.6">
      <c r="E2668" s="612" t="s">
        <v>3598</v>
      </c>
      <c r="F2668" s="613" t="s">
        <v>3602</v>
      </c>
    </row>
    <row r="2669" spans="1:13" ht="15.6">
      <c r="E2669" s="52" t="s">
        <v>3449</v>
      </c>
      <c r="F2669" s="52" t="s">
        <v>3523</v>
      </c>
    </row>
    <row r="2670" spans="1:13">
      <c r="E2670" s="655" t="s">
        <v>3633</v>
      </c>
      <c r="F2670" s="658" t="s">
        <v>3639</v>
      </c>
    </row>
    <row r="2671" spans="1:13">
      <c r="E2671" s="655" t="s">
        <v>3634</v>
      </c>
      <c r="F2671" s="658" t="s">
        <v>3637</v>
      </c>
    </row>
    <row r="2672" spans="1:13">
      <c r="E2672" s="655" t="s">
        <v>3635</v>
      </c>
      <c r="F2672" s="658" t="s">
        <v>3593</v>
      </c>
    </row>
    <row r="2673" spans="1:12">
      <c r="E2673" s="655" t="s">
        <v>3636</v>
      </c>
      <c r="F2673" s="658" t="s">
        <v>3638</v>
      </c>
    </row>
    <row r="2675" spans="1:12" ht="15.6">
      <c r="A2675" s="16">
        <v>43444</v>
      </c>
      <c r="C2675" s="51">
        <v>1000</v>
      </c>
      <c r="F2675" s="51" t="s">
        <v>3641</v>
      </c>
      <c r="G2675" s="51">
        <v>715</v>
      </c>
      <c r="H2675" s="51">
        <v>769</v>
      </c>
      <c r="I2675" s="51">
        <v>54</v>
      </c>
      <c r="J2675" s="536" t="s">
        <v>3179</v>
      </c>
      <c r="K2675" s="308">
        <v>27</v>
      </c>
      <c r="L2675" s="551">
        <v>43445</v>
      </c>
    </row>
    <row r="2676" spans="1:12" ht="15.6">
      <c r="A2676" s="16">
        <v>43444</v>
      </c>
      <c r="C2676" s="51">
        <v>2000</v>
      </c>
      <c r="F2676" s="69" t="s">
        <v>3640</v>
      </c>
      <c r="G2676" s="51">
        <v>1430</v>
      </c>
      <c r="H2676" s="51">
        <v>1638</v>
      </c>
      <c r="I2676" s="51">
        <v>208</v>
      </c>
      <c r="J2676" s="51" t="s">
        <v>3632</v>
      </c>
      <c r="K2676" s="307">
        <v>104</v>
      </c>
      <c r="L2676" s="551">
        <v>43447</v>
      </c>
    </row>
    <row r="2677" spans="1:12" ht="15.6">
      <c r="A2677" s="16">
        <v>43445</v>
      </c>
      <c r="C2677" s="51">
        <v>2000</v>
      </c>
      <c r="D2677" s="52"/>
      <c r="E2677" s="52"/>
      <c r="F2677" s="51" t="s">
        <v>3643</v>
      </c>
      <c r="G2677" s="51">
        <v>1430</v>
      </c>
      <c r="H2677" s="51">
        <v>1530</v>
      </c>
      <c r="I2677" s="51">
        <v>100</v>
      </c>
      <c r="J2677" s="536" t="s">
        <v>1410</v>
      </c>
      <c r="K2677" s="307">
        <v>50</v>
      </c>
      <c r="L2677" s="669">
        <v>43448</v>
      </c>
    </row>
    <row r="2678" spans="1:12" ht="15.6">
      <c r="A2678" s="16">
        <v>43445</v>
      </c>
      <c r="C2678" s="50">
        <v>8000</v>
      </c>
      <c r="F2678" s="50" t="s">
        <v>3644</v>
      </c>
      <c r="G2678" s="50">
        <v>5720</v>
      </c>
      <c r="H2678" s="50">
        <v>5880</v>
      </c>
      <c r="I2678" s="51">
        <v>160</v>
      </c>
      <c r="J2678" s="526" t="s">
        <v>3645</v>
      </c>
      <c r="K2678" s="307">
        <v>80</v>
      </c>
      <c r="L2678" s="551">
        <v>43447</v>
      </c>
    </row>
    <row r="2679" spans="1:12" ht="15.6">
      <c r="A2679" s="16">
        <v>43445</v>
      </c>
      <c r="C2679" s="51">
        <v>1000</v>
      </c>
      <c r="F2679" s="51" t="s">
        <v>3646</v>
      </c>
      <c r="G2679" s="51">
        <v>715</v>
      </c>
      <c r="H2679" s="51">
        <v>784</v>
      </c>
      <c r="I2679" s="51">
        <v>69</v>
      </c>
      <c r="J2679" s="536" t="s">
        <v>3027</v>
      </c>
      <c r="K2679" s="307">
        <v>34.5</v>
      </c>
      <c r="L2679" s="551">
        <v>43448</v>
      </c>
    </row>
    <row r="2680" spans="1:12" ht="15.6">
      <c r="A2680" s="16">
        <v>43445</v>
      </c>
      <c r="C2680" s="51">
        <v>2500</v>
      </c>
      <c r="F2680" s="51" t="s">
        <v>3644</v>
      </c>
      <c r="G2680" s="51">
        <v>1787.5</v>
      </c>
      <c r="H2680" s="51">
        <v>1837.5</v>
      </c>
      <c r="I2680" s="51">
        <v>50</v>
      </c>
      <c r="J2680" s="536" t="s">
        <v>3647</v>
      </c>
      <c r="K2680" s="307">
        <v>25</v>
      </c>
      <c r="L2680" s="551">
        <v>43447</v>
      </c>
    </row>
    <row r="2681" spans="1:12" ht="15.6">
      <c r="A2681" s="16">
        <v>43445</v>
      </c>
      <c r="D2681" s="51">
        <v>1500</v>
      </c>
      <c r="F2681" s="51" t="s">
        <v>3649</v>
      </c>
      <c r="G2681" s="51">
        <v>2088</v>
      </c>
      <c r="H2681" s="51">
        <v>2328</v>
      </c>
      <c r="I2681" s="51">
        <v>240</v>
      </c>
      <c r="J2681" s="536" t="s">
        <v>3648</v>
      </c>
      <c r="K2681" s="307">
        <v>120</v>
      </c>
      <c r="L2681" s="551">
        <v>43447</v>
      </c>
    </row>
    <row r="2682" spans="1:12" ht="15.6">
      <c r="A2682" s="16">
        <v>43446</v>
      </c>
      <c r="C2682" s="51">
        <v>1500</v>
      </c>
      <c r="F2682" s="51" t="s">
        <v>3644</v>
      </c>
      <c r="G2682" s="51">
        <v>1072.5</v>
      </c>
      <c r="H2682" s="51">
        <v>1102.5</v>
      </c>
      <c r="I2682" s="51">
        <v>30</v>
      </c>
      <c r="J2682" s="536" t="s">
        <v>3647</v>
      </c>
      <c r="K2682" s="307">
        <v>15</v>
      </c>
      <c r="L2682" s="551">
        <v>43447</v>
      </c>
    </row>
    <row r="2683" spans="1:12" ht="15.6">
      <c r="A2683" s="16">
        <v>43446</v>
      </c>
      <c r="B2683" s="51">
        <v>2000</v>
      </c>
      <c r="F2683" s="51" t="s">
        <v>3650</v>
      </c>
      <c r="G2683" s="51">
        <v>2400</v>
      </c>
      <c r="H2683" s="51">
        <v>2548</v>
      </c>
      <c r="I2683" s="51">
        <v>148</v>
      </c>
      <c r="J2683" s="536" t="s">
        <v>3607</v>
      </c>
      <c r="K2683" s="307">
        <v>74</v>
      </c>
      <c r="L2683" s="551">
        <v>43448</v>
      </c>
    </row>
    <row r="2684" spans="1:12" ht="15.6">
      <c r="A2684" s="16">
        <v>43447</v>
      </c>
      <c r="C2684" s="50">
        <v>4000</v>
      </c>
      <c r="F2684" s="50" t="s">
        <v>3654</v>
      </c>
      <c r="G2684" s="50">
        <v>2860</v>
      </c>
      <c r="H2684" s="50">
        <v>3052</v>
      </c>
      <c r="I2684" s="51">
        <v>192</v>
      </c>
      <c r="J2684" s="526" t="s">
        <v>3430</v>
      </c>
      <c r="K2684" s="307">
        <v>96</v>
      </c>
      <c r="L2684" s="551">
        <v>43449</v>
      </c>
    </row>
    <row r="2685" spans="1:12">
      <c r="A2685" s="16"/>
    </row>
    <row r="2686" spans="1:12" ht="15.6">
      <c r="A2686" s="16"/>
      <c r="E2686" s="110" t="s">
        <v>3651</v>
      </c>
      <c r="F2686" s="110" t="s">
        <v>3652</v>
      </c>
    </row>
    <row r="2687" spans="1:12">
      <c r="A2687" s="16"/>
      <c r="E2687" s="107" t="s">
        <v>2118</v>
      </c>
      <c r="F2687" s="107" t="s">
        <v>3522</v>
      </c>
    </row>
    <row r="2688" spans="1:12" ht="15.6">
      <c r="A2688" s="16"/>
      <c r="E2688" s="612" t="s">
        <v>3656</v>
      </c>
      <c r="F2688" s="613" t="s">
        <v>3659</v>
      </c>
    </row>
    <row r="2689" spans="1:12" ht="15.6">
      <c r="A2689" s="16"/>
      <c r="E2689" s="612" t="s">
        <v>3657</v>
      </c>
      <c r="F2689" s="613" t="s">
        <v>3660</v>
      </c>
    </row>
    <row r="2690" spans="1:12" ht="15.6">
      <c r="A2690" s="16"/>
      <c r="E2690" s="612" t="s">
        <v>3597</v>
      </c>
      <c r="F2690" s="613" t="s">
        <v>3601</v>
      </c>
    </row>
    <row r="2691" spans="1:12" ht="15.6">
      <c r="A2691" s="16"/>
      <c r="E2691" s="612" t="s">
        <v>3658</v>
      </c>
      <c r="F2691" s="613" t="s">
        <v>3661</v>
      </c>
    </row>
    <row r="2692" spans="1:12" ht="15.6">
      <c r="A2692" s="16"/>
      <c r="E2692" s="52" t="s">
        <v>3449</v>
      </c>
      <c r="F2692" s="52" t="s">
        <v>3523</v>
      </c>
    </row>
    <row r="2693" spans="1:12">
      <c r="A2693" s="16"/>
      <c r="E2693" s="655" t="s">
        <v>3662</v>
      </c>
      <c r="F2693" s="658" t="s">
        <v>3639</v>
      </c>
    </row>
    <row r="2694" spans="1:12">
      <c r="A2694" s="16"/>
      <c r="E2694" s="655" t="s">
        <v>3663</v>
      </c>
      <c r="F2694" s="658" t="s">
        <v>3637</v>
      </c>
    </row>
    <row r="2695" spans="1:12">
      <c r="A2695" s="16"/>
      <c r="E2695" s="655" t="s">
        <v>3664</v>
      </c>
      <c r="F2695" s="658" t="s">
        <v>3593</v>
      </c>
    </row>
    <row r="2696" spans="1:12">
      <c r="A2696" s="16"/>
      <c r="E2696" s="655" t="s">
        <v>3665</v>
      </c>
      <c r="F2696" s="658" t="s">
        <v>3638</v>
      </c>
    </row>
    <row r="2697" spans="1:12">
      <c r="A2697" s="16"/>
    </row>
    <row r="2698" spans="1:12" ht="15.6">
      <c r="A2698" s="16">
        <v>43446</v>
      </c>
      <c r="B2698" s="50">
        <v>6000</v>
      </c>
      <c r="E2698" s="41" t="s">
        <v>3666</v>
      </c>
      <c r="G2698" s="50">
        <v>7134</v>
      </c>
      <c r="H2698" s="50">
        <v>7344</v>
      </c>
      <c r="I2698" s="51">
        <v>210</v>
      </c>
      <c r="J2698" s="612" t="s">
        <v>3653</v>
      </c>
      <c r="K2698" s="307">
        <v>105</v>
      </c>
      <c r="L2698" s="551">
        <v>43451</v>
      </c>
    </row>
    <row r="2699" spans="1:12" ht="15.6">
      <c r="A2699" s="16">
        <v>43448</v>
      </c>
      <c r="C2699" s="50">
        <v>2000</v>
      </c>
      <c r="E2699" s="50" t="s">
        <v>3667</v>
      </c>
      <c r="G2699" s="50">
        <v>1412</v>
      </c>
      <c r="H2699" s="50">
        <v>1530</v>
      </c>
      <c r="I2699" s="51">
        <v>118</v>
      </c>
      <c r="J2699" s="612" t="s">
        <v>3430</v>
      </c>
      <c r="K2699" s="307">
        <v>59</v>
      </c>
      <c r="L2699" s="551">
        <v>43451</v>
      </c>
    </row>
    <row r="2700" spans="1:12" ht="15.6">
      <c r="A2700" s="16">
        <v>43451</v>
      </c>
      <c r="C2700" s="50">
        <v>10000</v>
      </c>
      <c r="E2700" s="41" t="s">
        <v>3668</v>
      </c>
      <c r="G2700" s="41">
        <v>7030</v>
      </c>
      <c r="H2700" s="41">
        <v>7690</v>
      </c>
      <c r="I2700" s="51">
        <v>660</v>
      </c>
      <c r="J2700" s="526" t="s">
        <v>1398</v>
      </c>
      <c r="K2700" s="308">
        <v>330</v>
      </c>
      <c r="L2700" s="551">
        <v>43452</v>
      </c>
    </row>
    <row r="2701" spans="1:12" ht="15.6">
      <c r="A2701" s="16">
        <v>43451</v>
      </c>
      <c r="C2701" s="51">
        <v>7000</v>
      </c>
      <c r="F2701" s="69" t="s">
        <v>3669</v>
      </c>
      <c r="G2701" s="69">
        <v>4942</v>
      </c>
      <c r="H2701" s="69">
        <v>5082</v>
      </c>
      <c r="I2701" s="51">
        <v>140</v>
      </c>
      <c r="J2701" s="536" t="s">
        <v>188</v>
      </c>
      <c r="K2701" s="308">
        <v>70</v>
      </c>
      <c r="L2701" s="551">
        <v>43453</v>
      </c>
    </row>
    <row r="2702" spans="1:12" ht="15.6">
      <c r="A2702" s="16">
        <v>43451</v>
      </c>
      <c r="C2702" s="51">
        <v>2000</v>
      </c>
      <c r="F2702" s="69" t="s">
        <v>3670</v>
      </c>
      <c r="G2702" s="69">
        <v>1412</v>
      </c>
      <c r="H2702" s="69">
        <v>1858</v>
      </c>
      <c r="I2702" s="51">
        <v>446</v>
      </c>
      <c r="J2702" s="536" t="s">
        <v>3655</v>
      </c>
      <c r="K2702" s="308">
        <v>223</v>
      </c>
      <c r="L2702" s="551">
        <v>43454</v>
      </c>
    </row>
    <row r="2703" spans="1:12" ht="15.6">
      <c r="A2703" s="16">
        <v>43453</v>
      </c>
      <c r="D2703" s="51">
        <v>1000</v>
      </c>
      <c r="F2703" s="51" t="s">
        <v>3674</v>
      </c>
      <c r="G2703" s="51">
        <v>1389</v>
      </c>
      <c r="H2703" s="51">
        <v>1559</v>
      </c>
      <c r="I2703" s="51">
        <v>170</v>
      </c>
      <c r="J2703" s="51" t="s">
        <v>188</v>
      </c>
      <c r="K2703" s="307">
        <v>85</v>
      </c>
      <c r="L2703" s="551">
        <v>43455</v>
      </c>
    </row>
    <row r="2704" spans="1:12" ht="15.6">
      <c r="A2704" s="16">
        <v>43455</v>
      </c>
      <c r="C2704" s="50">
        <v>2000</v>
      </c>
      <c r="E2704" s="50" t="s">
        <v>3677</v>
      </c>
      <c r="F2704" s="50"/>
      <c r="G2704" s="50">
        <v>1412</v>
      </c>
      <c r="H2704" s="50">
        <v>1510</v>
      </c>
      <c r="I2704" s="51">
        <v>98</v>
      </c>
      <c r="J2704" s="50" t="s">
        <v>3430</v>
      </c>
      <c r="K2704" s="307">
        <v>49</v>
      </c>
      <c r="L2704" s="551">
        <v>43455</v>
      </c>
    </row>
    <row r="2705" spans="1:12">
      <c r="A2705" s="16"/>
    </row>
    <row r="2706" spans="1:12" ht="15.6">
      <c r="A2706" s="16"/>
      <c r="E2706" s="110" t="s">
        <v>3672</v>
      </c>
      <c r="F2706" s="110" t="s">
        <v>3673</v>
      </c>
    </row>
    <row r="2707" spans="1:12">
      <c r="A2707" s="16"/>
      <c r="E2707" s="107" t="s">
        <v>2118</v>
      </c>
      <c r="F2707" s="107" t="s">
        <v>3522</v>
      </c>
    </row>
    <row r="2708" spans="1:12" ht="15.6">
      <c r="A2708" s="16"/>
      <c r="E2708" s="612" t="s">
        <v>3683</v>
      </c>
      <c r="F2708" s="613" t="s">
        <v>3691</v>
      </c>
    </row>
    <row r="2709" spans="1:12" ht="15.6">
      <c r="A2709" s="16"/>
      <c r="E2709" s="612" t="s">
        <v>3684</v>
      </c>
      <c r="F2709" s="613" t="s">
        <v>3692</v>
      </c>
    </row>
    <row r="2710" spans="1:12" ht="15.6">
      <c r="A2710" s="16"/>
      <c r="E2710" s="612" t="s">
        <v>3685</v>
      </c>
      <c r="F2710" s="613" t="s">
        <v>3601</v>
      </c>
    </row>
    <row r="2711" spans="1:12" ht="15.6">
      <c r="A2711" s="16"/>
      <c r="E2711" s="612" t="s">
        <v>3686</v>
      </c>
      <c r="F2711" s="613" t="s">
        <v>3693</v>
      </c>
    </row>
    <row r="2712" spans="1:12" ht="15.6">
      <c r="A2712" s="16"/>
      <c r="E2712" s="52" t="s">
        <v>3449</v>
      </c>
      <c r="F2712" s="52" t="s">
        <v>3523</v>
      </c>
    </row>
    <row r="2713" spans="1:12">
      <c r="A2713" s="16"/>
      <c r="E2713" s="655" t="s">
        <v>3680</v>
      </c>
      <c r="F2713" s="658" t="s">
        <v>3687</v>
      </c>
    </row>
    <row r="2714" spans="1:12">
      <c r="A2714" s="16"/>
      <c r="E2714" s="655" t="s">
        <v>3702</v>
      </c>
      <c r="F2714" s="658" t="s">
        <v>3688</v>
      </c>
    </row>
    <row r="2715" spans="1:12">
      <c r="A2715" s="16"/>
      <c r="E2715" s="655" t="s">
        <v>3681</v>
      </c>
      <c r="F2715" s="658" t="s">
        <v>3689</v>
      </c>
    </row>
    <row r="2716" spans="1:12">
      <c r="A2716" s="16"/>
      <c r="E2716" s="655" t="s">
        <v>3682</v>
      </c>
      <c r="F2716" s="658" t="s">
        <v>3690</v>
      </c>
    </row>
    <row r="2717" spans="1:12">
      <c r="A2717" s="16"/>
    </row>
    <row r="2718" spans="1:12" ht="15.6">
      <c r="A2718" s="16">
        <v>43455</v>
      </c>
      <c r="C2718" s="50">
        <v>2000</v>
      </c>
      <c r="E2718" s="96" t="s">
        <v>3694</v>
      </c>
      <c r="G2718" s="95">
        <v>1370</v>
      </c>
      <c r="H2718" s="51">
        <v>1510</v>
      </c>
      <c r="I2718" s="51">
        <v>140</v>
      </c>
      <c r="J2718" s="526" t="s">
        <v>3678</v>
      </c>
      <c r="K2718" s="307">
        <v>70</v>
      </c>
      <c r="L2718" s="551">
        <v>43460</v>
      </c>
    </row>
    <row r="2719" spans="1:12" ht="15.6">
      <c r="A2719" s="16">
        <v>43453</v>
      </c>
      <c r="C2719" s="51">
        <v>1500</v>
      </c>
      <c r="F2719" s="51" t="s">
        <v>3695</v>
      </c>
      <c r="G2719" s="95">
        <v>1027.5</v>
      </c>
      <c r="H2719" s="95">
        <v>1138.5</v>
      </c>
      <c r="I2719" s="51">
        <v>111</v>
      </c>
      <c r="J2719" s="536" t="s">
        <v>2457</v>
      </c>
      <c r="K2719" s="308">
        <v>55.5</v>
      </c>
      <c r="L2719" s="670">
        <v>43458</v>
      </c>
    </row>
    <row r="2720" spans="1:12" ht="15.6">
      <c r="A2720" s="16">
        <v>43453</v>
      </c>
      <c r="C2720" s="51">
        <v>1000</v>
      </c>
      <c r="F2720" s="69" t="s">
        <v>3696</v>
      </c>
      <c r="G2720" s="95">
        <v>685</v>
      </c>
      <c r="H2720" s="95">
        <v>779</v>
      </c>
      <c r="I2720" s="51">
        <v>94</v>
      </c>
      <c r="J2720" s="536" t="s">
        <v>3671</v>
      </c>
      <c r="K2720" s="308">
        <v>47</v>
      </c>
      <c r="L2720" s="670">
        <v>43458</v>
      </c>
    </row>
    <row r="2721" spans="1:13" ht="15.6">
      <c r="A2721" s="16">
        <v>43454</v>
      </c>
      <c r="B2721" s="51">
        <v>2000</v>
      </c>
      <c r="F2721" s="51" t="s">
        <v>3697</v>
      </c>
      <c r="G2721" s="95">
        <v>2334</v>
      </c>
      <c r="H2721" s="95">
        <v>2378</v>
      </c>
      <c r="I2721" s="51">
        <v>44</v>
      </c>
      <c r="J2721" s="536" t="s">
        <v>3675</v>
      </c>
      <c r="K2721" s="307">
        <v>22</v>
      </c>
      <c r="L2721" s="670">
        <v>43458</v>
      </c>
    </row>
    <row r="2722" spans="1:13" ht="15.6">
      <c r="A2722" s="16">
        <v>43454</v>
      </c>
      <c r="C2722" s="51">
        <v>3000</v>
      </c>
      <c r="F2722" s="69" t="s">
        <v>3698</v>
      </c>
      <c r="G2722" s="95">
        <v>2055</v>
      </c>
      <c r="H2722" s="95">
        <v>2121</v>
      </c>
      <c r="I2722" s="51">
        <v>66</v>
      </c>
      <c r="J2722" s="536" t="s">
        <v>3675</v>
      </c>
      <c r="K2722" s="307">
        <v>33</v>
      </c>
      <c r="L2722" s="670">
        <v>43458</v>
      </c>
    </row>
    <row r="2723" spans="1:13" ht="15.6">
      <c r="A2723" s="16">
        <v>43454</v>
      </c>
      <c r="B2723" s="51">
        <v>3000</v>
      </c>
      <c r="F2723" s="51" t="s">
        <v>3700</v>
      </c>
      <c r="G2723" s="95">
        <v>3552</v>
      </c>
      <c r="H2723" s="95">
        <v>3762</v>
      </c>
      <c r="I2723" s="51">
        <v>210</v>
      </c>
      <c r="J2723" s="536" t="s">
        <v>3422</v>
      </c>
      <c r="K2723" s="307">
        <v>105</v>
      </c>
      <c r="L2723" s="667">
        <v>43460</v>
      </c>
    </row>
    <row r="2724" spans="1:13" ht="15.6">
      <c r="A2724" s="16">
        <v>43454</v>
      </c>
      <c r="C2724" s="51">
        <v>6000</v>
      </c>
      <c r="F2724" s="51" t="s">
        <v>1780</v>
      </c>
      <c r="G2724" s="95">
        <v>4110</v>
      </c>
      <c r="H2724" s="95">
        <v>4374</v>
      </c>
      <c r="I2724" s="51">
        <v>264</v>
      </c>
      <c r="J2724" s="536" t="s">
        <v>3422</v>
      </c>
      <c r="K2724" s="307">
        <v>132</v>
      </c>
      <c r="L2724" s="667">
        <v>43460</v>
      </c>
    </row>
    <row r="2725" spans="1:13" ht="15.6">
      <c r="A2725" s="16">
        <v>43454</v>
      </c>
      <c r="C2725" s="51">
        <v>3000</v>
      </c>
      <c r="F2725" s="51" t="s">
        <v>1780</v>
      </c>
      <c r="G2725" s="95">
        <v>2055</v>
      </c>
      <c r="H2725" s="95">
        <v>2187</v>
      </c>
      <c r="I2725" s="51">
        <v>132</v>
      </c>
      <c r="J2725" s="536" t="s">
        <v>3676</v>
      </c>
      <c r="K2725" s="307">
        <v>66</v>
      </c>
      <c r="L2725" s="667">
        <v>43460</v>
      </c>
    </row>
    <row r="2726" spans="1:13" ht="15.6">
      <c r="A2726" s="16">
        <v>43455</v>
      </c>
      <c r="B2726" s="51">
        <v>2000</v>
      </c>
      <c r="F2726" s="51" t="s">
        <v>3699</v>
      </c>
      <c r="G2726" s="95">
        <v>2334</v>
      </c>
      <c r="H2726" s="95">
        <v>2478</v>
      </c>
      <c r="I2726" s="51">
        <v>144</v>
      </c>
      <c r="J2726" s="536" t="s">
        <v>3283</v>
      </c>
      <c r="K2726" s="307">
        <v>72</v>
      </c>
      <c r="L2726" s="667">
        <v>43460</v>
      </c>
    </row>
    <row r="2727" spans="1:13" ht="15.6">
      <c r="A2727" s="16">
        <v>43458</v>
      </c>
      <c r="C2727" s="51">
        <v>1000</v>
      </c>
      <c r="F2727" s="51" t="s">
        <v>3696</v>
      </c>
      <c r="G2727" s="95">
        <v>685</v>
      </c>
      <c r="H2727" s="95">
        <v>779</v>
      </c>
      <c r="I2727" s="51">
        <v>94</v>
      </c>
      <c r="J2727" s="536" t="s">
        <v>3679</v>
      </c>
      <c r="K2727" s="307">
        <v>47</v>
      </c>
      <c r="L2727" s="2">
        <v>43461</v>
      </c>
    </row>
    <row r="2728" spans="1:13" ht="15.6">
      <c r="A2728" s="16">
        <v>43460</v>
      </c>
      <c r="C2728" s="51">
        <v>2000</v>
      </c>
      <c r="F2728" s="51" t="s">
        <v>3701</v>
      </c>
      <c r="G2728" s="95">
        <v>1370</v>
      </c>
      <c r="H2728" s="95">
        <v>1478</v>
      </c>
      <c r="I2728" s="51">
        <v>108</v>
      </c>
      <c r="J2728" s="536" t="s">
        <v>3607</v>
      </c>
      <c r="K2728" s="307">
        <v>54</v>
      </c>
      <c r="L2728" s="2">
        <v>43461</v>
      </c>
    </row>
    <row r="2729" spans="1:13" ht="15.6">
      <c r="A2729" s="16">
        <v>43461</v>
      </c>
      <c r="D2729" s="51">
        <v>1000</v>
      </c>
      <c r="F2729" s="51" t="s">
        <v>3703</v>
      </c>
      <c r="G2729" s="95">
        <v>1368</v>
      </c>
      <c r="H2729" s="95">
        <v>1538</v>
      </c>
      <c r="I2729" s="51">
        <v>170</v>
      </c>
      <c r="J2729" s="536" t="s">
        <v>188</v>
      </c>
      <c r="K2729" s="307">
        <v>85</v>
      </c>
      <c r="L2729" s="2">
        <v>43462</v>
      </c>
    </row>
    <row r="2730" spans="1:13">
      <c r="A2730" s="16"/>
    </row>
    <row r="2732" spans="1:13" ht="18">
      <c r="A2732" s="14" t="s">
        <v>295</v>
      </c>
      <c r="B2732" s="14">
        <f>SUM(B2636:B2731)</f>
        <v>27000</v>
      </c>
      <c r="C2732" s="14">
        <f>SUM(C2635:C2731)</f>
        <v>121000</v>
      </c>
      <c r="D2732" s="14">
        <f>SUM(D2635:D2731)</f>
        <v>3500</v>
      </c>
      <c r="E2732" s="14">
        <f>SUM(B2732:D2732)</f>
        <v>151500</v>
      </c>
      <c r="I2732" s="51">
        <f>SUM(I2635:I2731)</f>
        <v>8430</v>
      </c>
      <c r="K2732" s="310">
        <f>SUM(K2635:K2731)</f>
        <v>4215</v>
      </c>
    </row>
    <row r="2735" spans="1:13" ht="25.8">
      <c r="A2735" s="144"/>
      <c r="B2735" s="671" t="s">
        <v>3720</v>
      </c>
      <c r="C2735" s="671" t="s">
        <v>3719</v>
      </c>
      <c r="D2735" s="672"/>
      <c r="E2735" s="139" t="s">
        <v>3705</v>
      </c>
      <c r="F2735" s="104">
        <v>2018</v>
      </c>
      <c r="G2735" s="142"/>
      <c r="H2735" s="672"/>
      <c r="J2735" s="139" t="s">
        <v>3704</v>
      </c>
      <c r="K2735" s="312">
        <v>0.115</v>
      </c>
      <c r="L2735" s="55" t="s">
        <v>3717</v>
      </c>
    </row>
    <row r="2736" spans="1:13">
      <c r="A2736" s="106"/>
      <c r="B2736" s="641"/>
      <c r="C2736" s="641"/>
      <c r="D2736" s="641"/>
      <c r="E2736" s="641"/>
      <c r="F2736" s="641"/>
      <c r="G2736" s="641"/>
      <c r="H2736" s="641"/>
      <c r="J2736" s="641"/>
      <c r="K2736" s="642"/>
      <c r="L2736" s="673"/>
      <c r="M2736" s="673"/>
    </row>
    <row r="2737" spans="1:13">
      <c r="A2737" s="106"/>
      <c r="B2737" s="641"/>
      <c r="C2737" s="641"/>
      <c r="D2737" s="641"/>
      <c r="E2737" s="641"/>
      <c r="F2737" s="641"/>
      <c r="G2737" s="641"/>
      <c r="H2737" s="641"/>
      <c r="J2737" s="641"/>
      <c r="K2737" s="642"/>
      <c r="L2737" s="673"/>
      <c r="M2737" s="673"/>
    </row>
    <row r="2738" spans="1:13">
      <c r="A2738" s="106"/>
      <c r="B2738" s="641"/>
      <c r="C2738" s="641"/>
      <c r="D2738" s="641"/>
      <c r="E2738" s="641"/>
      <c r="F2738" s="641"/>
      <c r="G2738" s="641"/>
      <c r="H2738" s="641"/>
      <c r="J2738" s="641"/>
      <c r="K2738" s="642"/>
      <c r="L2738" s="673"/>
      <c r="M2738" s="673"/>
    </row>
    <row r="2740" spans="1:13" ht="60.6">
      <c r="E2740" s="178">
        <v>2019</v>
      </c>
      <c r="G2740" s="153">
        <v>2017</v>
      </c>
      <c r="H2740" s="666" t="s">
        <v>3799</v>
      </c>
      <c r="I2740" s="51">
        <v>2018</v>
      </c>
      <c r="J2740" s="155" t="s">
        <v>3798</v>
      </c>
      <c r="K2740" s="311" t="s">
        <v>3802</v>
      </c>
      <c r="L2740" s="674" t="s">
        <v>3801</v>
      </c>
      <c r="M2740" s="156">
        <v>0.115</v>
      </c>
    </row>
    <row r="2741" spans="1:13" ht="28.8">
      <c r="B2741" s="675" t="s">
        <v>3720</v>
      </c>
      <c r="C2741" s="675" t="s">
        <v>3719</v>
      </c>
      <c r="E2741" s="140" t="s">
        <v>3707</v>
      </c>
      <c r="F2741" s="146">
        <v>2019</v>
      </c>
      <c r="G2741" s="556" t="s">
        <v>3718</v>
      </c>
      <c r="H2741" s="676" t="s">
        <v>3796</v>
      </c>
      <c r="J2741" s="145" t="s">
        <v>3708</v>
      </c>
      <c r="K2741" s="313" t="s">
        <v>3706</v>
      </c>
    </row>
    <row r="2742" spans="1:13" ht="28.2">
      <c r="E2742" s="157">
        <v>2019</v>
      </c>
    </row>
    <row r="2743" spans="1:13" ht="21">
      <c r="C2743" s="677" t="s">
        <v>647</v>
      </c>
      <c r="E2743" s="110" t="s">
        <v>3709</v>
      </c>
      <c r="F2743" s="110" t="s">
        <v>3710</v>
      </c>
      <c r="G2743" s="678" t="s">
        <v>1464</v>
      </c>
    </row>
    <row r="2744" spans="1:13" ht="18">
      <c r="E2744" s="52" t="s">
        <v>3449</v>
      </c>
      <c r="F2744" s="143" t="s">
        <v>3522</v>
      </c>
      <c r="G2744" s="158" t="s">
        <v>3803</v>
      </c>
      <c r="H2744" s="133">
        <v>2018</v>
      </c>
      <c r="I2744" s="51">
        <v>2019</v>
      </c>
      <c r="K2744" s="314" t="s">
        <v>3796</v>
      </c>
    </row>
    <row r="2745" spans="1:13" ht="15.6">
      <c r="E2745" s="655" t="s">
        <v>3723</v>
      </c>
      <c r="F2745" s="613" t="s">
        <v>3727</v>
      </c>
      <c r="G2745" s="141" t="s">
        <v>647</v>
      </c>
      <c r="H2745" s="50">
        <v>126.5</v>
      </c>
      <c r="I2745" s="51">
        <v>152.5</v>
      </c>
    </row>
    <row r="2746" spans="1:13" ht="15.6">
      <c r="E2746" s="655" t="s">
        <v>3735</v>
      </c>
      <c r="F2746" s="613" t="s">
        <v>3728</v>
      </c>
      <c r="G2746" s="141" t="s">
        <v>648</v>
      </c>
      <c r="H2746" s="50">
        <v>90.5</v>
      </c>
    </row>
    <row r="2747" spans="1:13" ht="15.6">
      <c r="E2747" s="655" t="s">
        <v>3725</v>
      </c>
      <c r="F2747" s="613" t="s">
        <v>3729</v>
      </c>
      <c r="G2747" s="141" t="s">
        <v>2310</v>
      </c>
      <c r="H2747" s="50">
        <v>54.2</v>
      </c>
    </row>
    <row r="2748" spans="1:13" ht="15.6">
      <c r="E2748" s="655" t="s">
        <v>3726</v>
      </c>
      <c r="F2748" s="613" t="s">
        <v>3730</v>
      </c>
      <c r="G2748" s="141" t="s">
        <v>3806</v>
      </c>
      <c r="H2748" s="50">
        <v>72</v>
      </c>
    </row>
    <row r="2749" spans="1:13" ht="15.6">
      <c r="E2749" s="52"/>
      <c r="F2749" s="52"/>
      <c r="G2749" s="141" t="s">
        <v>2510</v>
      </c>
      <c r="H2749" s="50">
        <v>92.1</v>
      </c>
    </row>
    <row r="2751" spans="1:13" ht="15.6">
      <c r="A2751" s="16">
        <v>43465</v>
      </c>
      <c r="C2751" s="51">
        <v>2000</v>
      </c>
      <c r="F2751" s="69" t="s">
        <v>3716</v>
      </c>
      <c r="G2751" s="51">
        <v>1314</v>
      </c>
      <c r="H2751" s="51">
        <v>1418</v>
      </c>
      <c r="I2751" s="51">
        <v>104</v>
      </c>
      <c r="J2751" s="7" t="s">
        <v>3711</v>
      </c>
      <c r="K2751" s="315">
        <v>52</v>
      </c>
      <c r="L2751" s="679">
        <v>43467</v>
      </c>
    </row>
    <row r="2752" spans="1:13" ht="15.6">
      <c r="A2752" s="16">
        <v>43467</v>
      </c>
      <c r="C2752" s="51">
        <v>2000</v>
      </c>
      <c r="F2752" s="69" t="s">
        <v>3721</v>
      </c>
      <c r="G2752" s="51">
        <v>1314</v>
      </c>
      <c r="H2752" s="51">
        <v>1394</v>
      </c>
      <c r="I2752" s="51">
        <v>80</v>
      </c>
      <c r="J2752" s="95" t="s">
        <v>3285</v>
      </c>
      <c r="K2752" s="316">
        <v>40</v>
      </c>
      <c r="L2752" s="2">
        <v>43468</v>
      </c>
    </row>
    <row r="2753" spans="1:12" ht="15.6">
      <c r="A2753" s="16">
        <v>43467</v>
      </c>
      <c r="C2753" s="50">
        <v>7000</v>
      </c>
      <c r="F2753" s="96" t="s">
        <v>889</v>
      </c>
      <c r="G2753" s="50">
        <v>4599</v>
      </c>
      <c r="H2753" s="50">
        <v>4739</v>
      </c>
      <c r="I2753" s="51">
        <v>140</v>
      </c>
      <c r="J2753" s="50" t="s">
        <v>3722</v>
      </c>
      <c r="K2753" s="317">
        <v>70</v>
      </c>
      <c r="L2753" s="2">
        <v>43468</v>
      </c>
    </row>
    <row r="2755" spans="1:12" ht="15.6">
      <c r="E2755" s="110" t="s">
        <v>3731</v>
      </c>
      <c r="F2755" s="110" t="s">
        <v>3732</v>
      </c>
    </row>
    <row r="2756" spans="1:12" ht="18">
      <c r="E2756" s="107"/>
      <c r="F2756" s="143" t="s">
        <v>3522</v>
      </c>
    </row>
    <row r="2757" spans="1:12" ht="15.6">
      <c r="E2757" s="612"/>
      <c r="F2757" s="613" t="s">
        <v>3727</v>
      </c>
    </row>
    <row r="2758" spans="1:12" ht="15.6">
      <c r="E2758" s="612"/>
      <c r="F2758" s="613" t="s">
        <v>3728</v>
      </c>
    </row>
    <row r="2759" spans="1:12" ht="15.6">
      <c r="E2759" s="612"/>
      <c r="F2759" s="613" t="s">
        <v>3729</v>
      </c>
    </row>
    <row r="2760" spans="1:12" ht="15.6">
      <c r="E2760" s="612"/>
      <c r="F2760" s="613" t="s">
        <v>3730</v>
      </c>
    </row>
    <row r="2761" spans="1:12" ht="15.6">
      <c r="E2761" s="52" t="s">
        <v>3449</v>
      </c>
      <c r="F2761" s="52" t="s">
        <v>3523</v>
      </c>
    </row>
    <row r="2762" spans="1:12">
      <c r="E2762" s="655" t="s">
        <v>3723</v>
      </c>
      <c r="F2762" s="658" t="s">
        <v>3712</v>
      </c>
    </row>
    <row r="2763" spans="1:12">
      <c r="E2763" s="655" t="s">
        <v>3724</v>
      </c>
      <c r="F2763" s="658" t="s">
        <v>3713</v>
      </c>
    </row>
    <row r="2764" spans="1:12">
      <c r="E2764" s="655" t="s">
        <v>3725</v>
      </c>
      <c r="F2764" s="658" t="s">
        <v>3714</v>
      </c>
    </row>
    <row r="2765" spans="1:12">
      <c r="E2765" s="655" t="s">
        <v>3726</v>
      </c>
      <c r="F2765" s="658" t="s">
        <v>3715</v>
      </c>
    </row>
    <row r="2767" spans="1:12" ht="15.6">
      <c r="A2767" s="16">
        <v>43468</v>
      </c>
      <c r="C2767" s="51">
        <v>2500</v>
      </c>
      <c r="F2767" s="69" t="s">
        <v>3733</v>
      </c>
      <c r="G2767" s="51">
        <v>1680</v>
      </c>
      <c r="H2767" s="51">
        <v>1742.5</v>
      </c>
      <c r="I2767" s="51">
        <v>62.5</v>
      </c>
      <c r="J2767" s="536" t="s">
        <v>3734</v>
      </c>
      <c r="K2767" s="318">
        <v>31.25</v>
      </c>
    </row>
    <row r="2768" spans="1:12" ht="15.6">
      <c r="A2768" s="16">
        <v>43468</v>
      </c>
      <c r="C2768" s="51">
        <v>1000</v>
      </c>
      <c r="F2768" s="69" t="s">
        <v>3736</v>
      </c>
      <c r="G2768" s="51">
        <v>672</v>
      </c>
      <c r="H2768" s="51">
        <v>727</v>
      </c>
      <c r="I2768" s="51">
        <v>55</v>
      </c>
      <c r="J2768" s="536" t="s">
        <v>3179</v>
      </c>
      <c r="K2768" s="318">
        <v>27.5</v>
      </c>
    </row>
    <row r="2769" spans="1:11" ht="15.6">
      <c r="A2769" s="16">
        <v>43468</v>
      </c>
      <c r="C2769" s="69">
        <v>7000</v>
      </c>
      <c r="F2769" s="51" t="s">
        <v>3733</v>
      </c>
      <c r="G2769" s="536">
        <v>4704</v>
      </c>
      <c r="H2769" s="536">
        <v>4879</v>
      </c>
      <c r="I2769" s="51">
        <v>175</v>
      </c>
      <c r="J2769" s="536" t="s">
        <v>3361</v>
      </c>
      <c r="K2769" s="318">
        <v>87.5</v>
      </c>
    </row>
    <row r="2770" spans="1:11" ht="15.6">
      <c r="A2770" s="16">
        <v>43468</v>
      </c>
      <c r="C2770" s="41">
        <v>5000</v>
      </c>
      <c r="F2770" s="50" t="s">
        <v>3737</v>
      </c>
      <c r="G2770" s="526">
        <v>3360</v>
      </c>
      <c r="H2770" s="526">
        <v>3620</v>
      </c>
      <c r="I2770" s="51">
        <v>260</v>
      </c>
      <c r="J2770" s="526" t="s">
        <v>1543</v>
      </c>
      <c r="K2770" s="316">
        <v>130</v>
      </c>
    </row>
    <row r="2771" spans="1:11" ht="15.6">
      <c r="A2771" s="16">
        <v>43468</v>
      </c>
      <c r="B2771" s="41">
        <v>5000</v>
      </c>
      <c r="F2771" s="50" t="s">
        <v>3738</v>
      </c>
      <c r="G2771" s="526">
        <v>5770</v>
      </c>
      <c r="H2771" s="526">
        <v>6120</v>
      </c>
      <c r="I2771" s="51">
        <v>350</v>
      </c>
      <c r="J2771" s="526" t="s">
        <v>1543</v>
      </c>
      <c r="K2771" s="317">
        <v>175</v>
      </c>
    </row>
    <row r="2772" spans="1:11" ht="15.6">
      <c r="A2772" s="16">
        <v>43468</v>
      </c>
      <c r="B2772" s="50">
        <v>5000</v>
      </c>
      <c r="F2772" s="50" t="s">
        <v>3739</v>
      </c>
      <c r="G2772" s="6">
        <v>5770</v>
      </c>
      <c r="H2772" s="6">
        <v>5920</v>
      </c>
      <c r="I2772" s="51">
        <v>150</v>
      </c>
      <c r="J2772" s="526" t="s">
        <v>3740</v>
      </c>
      <c r="K2772" s="318">
        <v>75</v>
      </c>
    </row>
    <row r="2773" spans="1:11" ht="15.6">
      <c r="A2773" s="16">
        <v>43468</v>
      </c>
      <c r="D2773" s="51">
        <v>1000</v>
      </c>
      <c r="F2773" s="51" t="s">
        <v>3741</v>
      </c>
      <c r="G2773" s="51">
        <v>1331</v>
      </c>
      <c r="H2773" s="51">
        <v>1499</v>
      </c>
      <c r="I2773" s="51">
        <v>168</v>
      </c>
      <c r="J2773" s="536" t="s">
        <v>3734</v>
      </c>
      <c r="K2773" s="318">
        <v>84</v>
      </c>
    </row>
    <row r="2774" spans="1:11" ht="15.6">
      <c r="A2774" s="16">
        <v>43468</v>
      </c>
      <c r="C2774" s="51">
        <v>1500</v>
      </c>
      <c r="F2774" s="51" t="s">
        <v>1701</v>
      </c>
      <c r="G2774" s="69">
        <v>1008</v>
      </c>
      <c r="H2774" s="69">
        <v>1063.5</v>
      </c>
      <c r="I2774" s="51">
        <v>55.5</v>
      </c>
      <c r="J2774" s="536" t="s">
        <v>3742</v>
      </c>
      <c r="K2774" s="318">
        <v>27.75</v>
      </c>
    </row>
    <row r="2776" spans="1:11" ht="15.6">
      <c r="E2776" s="110" t="s">
        <v>3731</v>
      </c>
      <c r="F2776" s="110" t="s">
        <v>3732</v>
      </c>
    </row>
    <row r="2777" spans="1:11" ht="18">
      <c r="E2777" s="107"/>
      <c r="F2777" s="143" t="s">
        <v>3522</v>
      </c>
    </row>
    <row r="2778" spans="1:11" ht="15.6">
      <c r="E2778" s="612"/>
      <c r="F2778" s="613" t="s">
        <v>3727</v>
      </c>
    </row>
    <row r="2779" spans="1:11" ht="15.6">
      <c r="E2779" s="612"/>
      <c r="F2779" s="613" t="s">
        <v>3728</v>
      </c>
    </row>
    <row r="2780" spans="1:11" ht="15.6">
      <c r="E2780" s="612"/>
      <c r="F2780" s="613" t="s">
        <v>3729</v>
      </c>
    </row>
    <row r="2781" spans="1:11" ht="15.6">
      <c r="E2781" s="612"/>
      <c r="F2781" s="613" t="s">
        <v>3730</v>
      </c>
    </row>
    <row r="2782" spans="1:11" ht="15.6">
      <c r="E2782" s="52" t="s">
        <v>3449</v>
      </c>
      <c r="F2782" s="52" t="s">
        <v>3523</v>
      </c>
    </row>
    <row r="2783" spans="1:11">
      <c r="E2783" s="655" t="s">
        <v>3723</v>
      </c>
      <c r="F2783" s="658" t="s">
        <v>3712</v>
      </c>
    </row>
    <row r="2784" spans="1:11">
      <c r="E2784" s="655" t="s">
        <v>3724</v>
      </c>
      <c r="F2784" s="658" t="s">
        <v>3713</v>
      </c>
    </row>
    <row r="2785" spans="1:11">
      <c r="E2785" s="655" t="s">
        <v>3725</v>
      </c>
      <c r="F2785" s="658" t="s">
        <v>3714</v>
      </c>
    </row>
    <row r="2786" spans="1:11">
      <c r="E2786" s="655" t="s">
        <v>3726</v>
      </c>
      <c r="F2786" s="658" t="s">
        <v>3715</v>
      </c>
    </row>
    <row r="2788" spans="1:11" ht="15.6">
      <c r="A2788" s="16">
        <v>43469</v>
      </c>
      <c r="B2788" s="51">
        <v>2000</v>
      </c>
      <c r="F2788" s="69" t="s">
        <v>3738</v>
      </c>
      <c r="G2788" s="51">
        <v>2308</v>
      </c>
      <c r="H2788" s="51">
        <v>2448</v>
      </c>
      <c r="I2788" s="51">
        <v>140</v>
      </c>
      <c r="J2788" s="536" t="s">
        <v>982</v>
      </c>
      <c r="K2788" s="315">
        <v>70</v>
      </c>
    </row>
    <row r="2789" spans="1:11" ht="15.6">
      <c r="A2789" s="16">
        <v>43469</v>
      </c>
      <c r="B2789" s="50">
        <v>500</v>
      </c>
      <c r="F2789" s="41" t="s">
        <v>3743</v>
      </c>
      <c r="G2789" s="50">
        <v>577</v>
      </c>
      <c r="H2789" s="50">
        <v>589.5</v>
      </c>
      <c r="I2789" s="51">
        <v>12.5</v>
      </c>
      <c r="J2789" s="526" t="s">
        <v>3585</v>
      </c>
      <c r="K2789" s="316">
        <v>6.25</v>
      </c>
    </row>
    <row r="2790" spans="1:11" ht="15.6">
      <c r="C2790" s="50">
        <v>1000</v>
      </c>
      <c r="F2790" s="41" t="s">
        <v>3733</v>
      </c>
      <c r="G2790" s="50">
        <v>672</v>
      </c>
      <c r="H2790" s="50">
        <v>697</v>
      </c>
      <c r="I2790" s="51">
        <v>25</v>
      </c>
      <c r="J2790" s="526" t="s">
        <v>3585</v>
      </c>
      <c r="K2790" s="316">
        <v>12.5</v>
      </c>
    </row>
    <row r="2792" spans="1:11" ht="15.6">
      <c r="E2792" s="110" t="s">
        <v>3731</v>
      </c>
      <c r="F2792" s="110" t="s">
        <v>3732</v>
      </c>
    </row>
    <row r="2793" spans="1:11" ht="18">
      <c r="E2793" s="107"/>
      <c r="F2793" s="143" t="s">
        <v>3522</v>
      </c>
    </row>
    <row r="2794" spans="1:11" ht="15.6">
      <c r="E2794" s="612"/>
      <c r="F2794" s="613" t="s">
        <v>3747</v>
      </c>
    </row>
    <row r="2795" spans="1:11" ht="15.6">
      <c r="E2795" s="612"/>
      <c r="F2795" s="613" t="s">
        <v>3748</v>
      </c>
    </row>
    <row r="2796" spans="1:11" ht="15.6">
      <c r="E2796" s="612"/>
      <c r="F2796" s="613" t="s">
        <v>3749</v>
      </c>
    </row>
    <row r="2797" spans="1:11" ht="15.6">
      <c r="E2797" s="612"/>
      <c r="F2797" s="613" t="s">
        <v>3755</v>
      </c>
    </row>
    <row r="2798" spans="1:11" ht="15.6">
      <c r="E2798" s="52" t="s">
        <v>3449</v>
      </c>
      <c r="F2798" s="52" t="s">
        <v>3523</v>
      </c>
    </row>
    <row r="2799" spans="1:11">
      <c r="E2799" s="655" t="s">
        <v>3744</v>
      </c>
      <c r="F2799" s="658" t="s">
        <v>3750</v>
      </c>
    </row>
    <row r="2800" spans="1:11">
      <c r="E2800" s="655" t="s">
        <v>3745</v>
      </c>
      <c r="F2800" s="658" t="s">
        <v>3751</v>
      </c>
    </row>
    <row r="2801" spans="1:11">
      <c r="E2801" s="655" t="s">
        <v>3746</v>
      </c>
      <c r="F2801" s="658" t="s">
        <v>3752</v>
      </c>
    </row>
    <row r="2802" spans="1:11">
      <c r="E2802" s="655" t="s">
        <v>3754</v>
      </c>
      <c r="F2802" s="658" t="s">
        <v>3753</v>
      </c>
    </row>
    <row r="2804" spans="1:11" ht="15.6">
      <c r="A2804" s="16">
        <v>43473</v>
      </c>
      <c r="C2804" s="148">
        <v>2000</v>
      </c>
      <c r="E2804" s="148" t="s">
        <v>3756</v>
      </c>
      <c r="G2804" s="148">
        <v>1378</v>
      </c>
      <c r="H2804" s="148">
        <v>1378.6</v>
      </c>
      <c r="I2804" s="51">
        <v>0.6</v>
      </c>
      <c r="J2804" s="680" t="s">
        <v>3757</v>
      </c>
      <c r="K2804" s="316">
        <v>0.3</v>
      </c>
    </row>
    <row r="2805" spans="1:11" ht="15.6">
      <c r="A2805" s="16">
        <v>43473</v>
      </c>
      <c r="C2805" s="51">
        <v>1500</v>
      </c>
      <c r="E2805" s="51" t="s">
        <v>3758</v>
      </c>
      <c r="G2805" s="51">
        <v>1033.5</v>
      </c>
      <c r="H2805" s="51">
        <v>1138.5</v>
      </c>
      <c r="I2805" s="51">
        <v>105</v>
      </c>
      <c r="J2805" s="51" t="s">
        <v>3759</v>
      </c>
      <c r="K2805" s="316">
        <v>52.5</v>
      </c>
    </row>
    <row r="2806" spans="1:11" ht="15.6">
      <c r="A2806" s="16">
        <v>43474</v>
      </c>
      <c r="C2806" s="51">
        <v>3000</v>
      </c>
      <c r="E2806" s="69" t="s">
        <v>3760</v>
      </c>
      <c r="G2806" s="51">
        <v>2067</v>
      </c>
      <c r="H2806" s="51">
        <v>2187</v>
      </c>
      <c r="I2806" s="51">
        <v>120</v>
      </c>
      <c r="J2806" s="51" t="s">
        <v>3761</v>
      </c>
      <c r="K2806" s="315">
        <v>60</v>
      </c>
    </row>
    <row r="2807" spans="1:11" ht="15.6">
      <c r="A2807" s="16">
        <v>43474</v>
      </c>
      <c r="C2807" s="51">
        <v>1800</v>
      </c>
      <c r="E2807" s="51" t="s">
        <v>3762</v>
      </c>
      <c r="G2807" s="51">
        <v>1240.02</v>
      </c>
      <c r="H2807" s="51">
        <v>1276.2</v>
      </c>
      <c r="I2807" s="51">
        <v>36</v>
      </c>
      <c r="J2807" s="51" t="s">
        <v>3763</v>
      </c>
      <c r="K2807" s="315">
        <v>18</v>
      </c>
    </row>
    <row r="2808" spans="1:11" ht="15.6">
      <c r="A2808" s="16">
        <v>43476</v>
      </c>
      <c r="C2808" s="50">
        <v>5000</v>
      </c>
      <c r="E2808" s="50" t="s">
        <v>3764</v>
      </c>
      <c r="G2808" s="50">
        <v>3445</v>
      </c>
      <c r="H2808" s="50">
        <v>3695</v>
      </c>
      <c r="I2808" s="51">
        <v>250</v>
      </c>
      <c r="J2808" s="50" t="s">
        <v>1543</v>
      </c>
      <c r="K2808" s="315">
        <v>125</v>
      </c>
    </row>
    <row r="2809" spans="1:11" ht="15.6">
      <c r="A2809" s="16">
        <v>43476</v>
      </c>
      <c r="B2809" s="51">
        <v>1500</v>
      </c>
      <c r="C2809" s="52"/>
      <c r="D2809" s="52"/>
      <c r="E2809" s="51" t="s">
        <v>3765</v>
      </c>
      <c r="G2809" s="51">
        <v>1756.5</v>
      </c>
      <c r="H2809" s="51">
        <v>1858.5</v>
      </c>
      <c r="I2809" s="51">
        <v>102</v>
      </c>
      <c r="J2809" s="51" t="s">
        <v>3766</v>
      </c>
      <c r="K2809" s="315">
        <v>51</v>
      </c>
    </row>
    <row r="2810" spans="1:11" ht="15.6">
      <c r="A2810" s="16">
        <v>43476</v>
      </c>
      <c r="C2810" s="51">
        <v>1500</v>
      </c>
      <c r="E2810" s="51" t="s">
        <v>3764</v>
      </c>
      <c r="G2810" s="51">
        <v>1033.5</v>
      </c>
      <c r="H2810" s="51">
        <v>1108.5</v>
      </c>
      <c r="I2810" s="51">
        <v>75</v>
      </c>
      <c r="J2810" s="51" t="s">
        <v>982</v>
      </c>
      <c r="K2810" s="315">
        <v>37.5</v>
      </c>
    </row>
    <row r="2811" spans="1:11" ht="15.6">
      <c r="K2811" s="315"/>
    </row>
    <row r="2812" spans="1:11" ht="15.6">
      <c r="E2812" s="110" t="s">
        <v>3767</v>
      </c>
      <c r="F2812" s="110" t="s">
        <v>3768</v>
      </c>
      <c r="K2812" s="315"/>
    </row>
    <row r="2813" spans="1:11" ht="18">
      <c r="E2813" s="52" t="s">
        <v>3449</v>
      </c>
      <c r="F2813" s="143" t="s">
        <v>3522</v>
      </c>
      <c r="K2813" s="315"/>
    </row>
    <row r="2814" spans="1:11" ht="15.6">
      <c r="E2814" s="655" t="s">
        <v>3769</v>
      </c>
      <c r="F2814" s="51" t="s">
        <v>3770</v>
      </c>
      <c r="K2814" s="315"/>
    </row>
    <row r="2815" spans="1:11" ht="15.6">
      <c r="E2815" s="655" t="s">
        <v>3771</v>
      </c>
      <c r="F2815" s="51" t="s">
        <v>3773</v>
      </c>
      <c r="K2815" s="315"/>
    </row>
    <row r="2816" spans="1:11" ht="15.6">
      <c r="E2816" s="655" t="s">
        <v>3772</v>
      </c>
      <c r="F2816" s="51" t="s">
        <v>3774</v>
      </c>
      <c r="K2816" s="315"/>
    </row>
    <row r="2817" spans="1:13" ht="15.6">
      <c r="E2817" s="655" t="s">
        <v>3776</v>
      </c>
      <c r="F2817" s="51" t="s">
        <v>3775</v>
      </c>
      <c r="K2817" s="315"/>
    </row>
    <row r="2818" spans="1:13" ht="15.6">
      <c r="E2818" s="52"/>
      <c r="F2818" s="52"/>
      <c r="K2818" s="315"/>
    </row>
    <row r="2819" spans="1:13" ht="15.6">
      <c r="A2819" s="16">
        <v>43480</v>
      </c>
      <c r="C2819" s="51">
        <v>1000</v>
      </c>
      <c r="E2819" s="51" t="s">
        <v>3777</v>
      </c>
      <c r="F2819" s="52"/>
      <c r="G2819" s="51">
        <v>716</v>
      </c>
      <c r="H2819" s="51">
        <v>779</v>
      </c>
      <c r="I2819" s="51">
        <v>63</v>
      </c>
      <c r="J2819" s="51" t="s">
        <v>2481</v>
      </c>
      <c r="K2819" s="315">
        <v>31.5</v>
      </c>
    </row>
    <row r="2820" spans="1:13" ht="15.6">
      <c r="A2820" s="16">
        <v>43480</v>
      </c>
      <c r="C2820" s="51">
        <v>2000</v>
      </c>
      <c r="E2820" s="51" t="s">
        <v>3778</v>
      </c>
      <c r="F2820" s="52"/>
      <c r="G2820" s="51">
        <v>1432</v>
      </c>
      <c r="H2820" s="51">
        <v>1512</v>
      </c>
      <c r="I2820" s="51">
        <v>80</v>
      </c>
      <c r="J2820" s="51" t="s">
        <v>3779</v>
      </c>
      <c r="K2820" s="315">
        <v>40</v>
      </c>
    </row>
    <row r="2821" spans="1:13" ht="15.6">
      <c r="A2821" s="16">
        <v>43481</v>
      </c>
      <c r="C2821" s="50">
        <v>1800</v>
      </c>
      <c r="E2821" s="50" t="s">
        <v>3780</v>
      </c>
      <c r="F2821" s="52"/>
      <c r="G2821" s="50">
        <v>1288.8</v>
      </c>
      <c r="H2821" s="50">
        <v>1396.8</v>
      </c>
      <c r="I2821" s="51">
        <v>108</v>
      </c>
      <c r="J2821" s="50" t="s">
        <v>3793</v>
      </c>
      <c r="K2821" s="315">
        <v>54</v>
      </c>
    </row>
    <row r="2822" spans="1:13" ht="15.6">
      <c r="A2822" s="16">
        <v>43481</v>
      </c>
      <c r="C2822" s="50">
        <v>2000</v>
      </c>
      <c r="E2822" s="50" t="s">
        <v>3780</v>
      </c>
      <c r="F2822" s="52"/>
      <c r="G2822" s="50">
        <v>1432</v>
      </c>
      <c r="H2822" s="50">
        <v>1552</v>
      </c>
      <c r="I2822" s="51">
        <v>120</v>
      </c>
      <c r="J2822" s="50" t="s">
        <v>3781</v>
      </c>
      <c r="K2822" s="315">
        <v>60</v>
      </c>
    </row>
    <row r="2823" spans="1:13" ht="15.6">
      <c r="A2823" s="16">
        <v>43481</v>
      </c>
      <c r="B2823" s="50">
        <v>4000</v>
      </c>
      <c r="E2823" s="50" t="s">
        <v>3782</v>
      </c>
      <c r="F2823" s="52"/>
      <c r="G2823" s="50">
        <v>4808</v>
      </c>
      <c r="H2823" s="50">
        <v>4916</v>
      </c>
      <c r="I2823" s="51">
        <v>108</v>
      </c>
      <c r="J2823" s="681" t="s">
        <v>3789</v>
      </c>
      <c r="K2823" s="315">
        <v>54</v>
      </c>
    </row>
    <row r="2824" spans="1:13" ht="18">
      <c r="A2824" s="16">
        <v>43481</v>
      </c>
      <c r="C2824" s="51">
        <v>1000</v>
      </c>
      <c r="E2824" s="51" t="s">
        <v>3777</v>
      </c>
      <c r="F2824" s="52"/>
      <c r="G2824" s="51">
        <v>716</v>
      </c>
      <c r="H2824" s="51">
        <v>779</v>
      </c>
      <c r="I2824" s="51">
        <v>63</v>
      </c>
      <c r="J2824" s="536" t="s">
        <v>1804</v>
      </c>
      <c r="K2824" s="315">
        <v>31.5</v>
      </c>
      <c r="L2824" s="602"/>
    </row>
    <row r="2825" spans="1:13" ht="18">
      <c r="A2825" s="16">
        <v>43481</v>
      </c>
      <c r="C2825" s="149">
        <v>5000</v>
      </c>
      <c r="D2825" s="682"/>
      <c r="E2825" s="149">
        <v>0.71599999999999997</v>
      </c>
      <c r="F2825" s="52"/>
      <c r="G2825" s="150" t="s">
        <v>3438</v>
      </c>
      <c r="H2825" s="149">
        <v>3582</v>
      </c>
      <c r="J2825" s="683" t="s">
        <v>3787</v>
      </c>
      <c r="K2825" s="315">
        <v>25</v>
      </c>
      <c r="L2825" s="602"/>
    </row>
    <row r="2826" spans="1:13" ht="18">
      <c r="A2826" s="16">
        <v>43481</v>
      </c>
      <c r="B2826" s="51">
        <v>5000</v>
      </c>
      <c r="E2826" s="51">
        <v>1.2</v>
      </c>
      <c r="F2826" s="52"/>
      <c r="G2826" s="151" t="s">
        <v>3438</v>
      </c>
      <c r="H2826" s="51">
        <v>6000</v>
      </c>
      <c r="J2826" s="654" t="s">
        <v>3788</v>
      </c>
      <c r="K2826" s="315">
        <v>25</v>
      </c>
      <c r="L2826" s="602"/>
    </row>
    <row r="2827" spans="1:13" ht="18">
      <c r="A2827" s="16">
        <v>43481</v>
      </c>
      <c r="C2827" s="51">
        <v>2000</v>
      </c>
      <c r="E2827" s="51" t="s">
        <v>3790</v>
      </c>
      <c r="F2827" s="52"/>
      <c r="G2827" s="51">
        <v>1432</v>
      </c>
      <c r="H2827" s="51">
        <v>1538</v>
      </c>
      <c r="I2827" s="51">
        <v>106</v>
      </c>
      <c r="J2827" s="654" t="s">
        <v>3273</v>
      </c>
      <c r="K2827" s="315">
        <v>53</v>
      </c>
      <c r="L2827" s="602"/>
    </row>
    <row r="2828" spans="1:13" ht="18">
      <c r="A2828" s="16">
        <v>43481</v>
      </c>
      <c r="B2828" s="51">
        <v>1000</v>
      </c>
      <c r="E2828" s="51" t="s">
        <v>3792</v>
      </c>
      <c r="F2828" s="52"/>
      <c r="G2828" s="51">
        <v>1202</v>
      </c>
      <c r="H2828" s="51">
        <v>1269</v>
      </c>
      <c r="I2828" s="51">
        <v>67</v>
      </c>
      <c r="J2828" s="654" t="s">
        <v>3791</v>
      </c>
      <c r="K2828" s="315">
        <v>33.5</v>
      </c>
      <c r="L2828" s="602"/>
    </row>
    <row r="2829" spans="1:13" ht="18">
      <c r="A2829" s="16">
        <v>43482</v>
      </c>
      <c r="C2829" s="51">
        <v>8000</v>
      </c>
      <c r="E2829" s="51" t="s">
        <v>3794</v>
      </c>
      <c r="F2829" s="52"/>
      <c r="G2829" s="51">
        <v>5728</v>
      </c>
      <c r="H2829" s="51">
        <v>5968</v>
      </c>
      <c r="I2829" s="51">
        <v>240</v>
      </c>
      <c r="J2829" s="654" t="s">
        <v>3795</v>
      </c>
      <c r="K2829" s="315">
        <v>120</v>
      </c>
      <c r="L2829" s="602"/>
    </row>
    <row r="2830" spans="1:13" ht="18">
      <c r="A2830" s="16">
        <v>43482</v>
      </c>
      <c r="C2830" s="51">
        <v>4500</v>
      </c>
      <c r="E2830" s="51" t="s">
        <v>3777</v>
      </c>
      <c r="F2830" s="52"/>
      <c r="G2830" s="51">
        <v>3222</v>
      </c>
      <c r="H2830" s="69">
        <v>3505.5</v>
      </c>
      <c r="I2830" s="51">
        <v>283.5</v>
      </c>
      <c r="J2830" s="654" t="s">
        <v>2538</v>
      </c>
      <c r="K2830" s="315">
        <v>141.75</v>
      </c>
      <c r="L2830" s="602"/>
      <c r="M2830" s="152"/>
    </row>
    <row r="2831" spans="1:13" ht="18">
      <c r="A2831" s="16"/>
      <c r="E2831" s="110" t="s">
        <v>3805</v>
      </c>
      <c r="F2831" s="110" t="s">
        <v>3805</v>
      </c>
      <c r="K2831" s="315"/>
      <c r="L2831" s="14"/>
      <c r="M2831" s="152"/>
    </row>
    <row r="2832" spans="1:13" ht="18">
      <c r="A2832" s="16"/>
      <c r="E2832" s="52" t="s">
        <v>3449</v>
      </c>
      <c r="F2832" s="143" t="s">
        <v>3522</v>
      </c>
      <c r="K2832" s="315"/>
      <c r="L2832" s="14"/>
      <c r="M2832" s="152"/>
    </row>
    <row r="2833" spans="1:13" ht="18">
      <c r="A2833" s="16"/>
      <c r="E2833" s="655" t="s">
        <v>3807</v>
      </c>
      <c r="F2833" s="51" t="s">
        <v>3810</v>
      </c>
      <c r="K2833" s="315"/>
      <c r="L2833" s="14"/>
      <c r="M2833" s="152"/>
    </row>
    <row r="2834" spans="1:13" ht="18">
      <c r="A2834" s="16"/>
      <c r="E2834" s="655" t="s">
        <v>3814</v>
      </c>
      <c r="F2834" s="51" t="s">
        <v>3811</v>
      </c>
      <c r="K2834" s="315"/>
      <c r="L2834" s="14"/>
      <c r="M2834" s="152"/>
    </row>
    <row r="2835" spans="1:13" ht="18">
      <c r="A2835" s="16"/>
      <c r="E2835" s="655" t="s">
        <v>3808</v>
      </c>
      <c r="F2835" s="51" t="s">
        <v>3812</v>
      </c>
      <c r="K2835" s="315"/>
      <c r="L2835" s="14"/>
      <c r="M2835" s="152"/>
    </row>
    <row r="2836" spans="1:13" ht="18">
      <c r="A2836" s="16"/>
      <c r="E2836" s="655" t="s">
        <v>3809</v>
      </c>
      <c r="F2836" s="51" t="s">
        <v>3813</v>
      </c>
      <c r="K2836" s="315"/>
      <c r="L2836" s="14"/>
      <c r="M2836" s="152"/>
    </row>
    <row r="2837" spans="1:13" ht="18">
      <c r="A2837" s="16"/>
      <c r="E2837" s="52"/>
      <c r="F2837" s="52"/>
      <c r="K2837" s="315"/>
      <c r="L2837" s="14"/>
      <c r="M2837" s="152"/>
    </row>
    <row r="2838" spans="1:13" ht="18">
      <c r="A2838" s="16">
        <v>43482</v>
      </c>
      <c r="C2838" s="50">
        <v>2000</v>
      </c>
      <c r="E2838" s="50" t="s">
        <v>3815</v>
      </c>
      <c r="F2838" s="52"/>
      <c r="G2838" s="50">
        <v>1450</v>
      </c>
      <c r="H2838" s="50">
        <v>1558</v>
      </c>
      <c r="I2838" s="51">
        <v>108</v>
      </c>
      <c r="J2838" s="684" t="s">
        <v>1543</v>
      </c>
      <c r="K2838" s="315">
        <v>54</v>
      </c>
      <c r="L2838" s="14"/>
      <c r="M2838" s="152"/>
    </row>
    <row r="2839" spans="1:13" ht="18">
      <c r="A2839" s="16">
        <v>43483</v>
      </c>
      <c r="C2839" s="51">
        <v>3000</v>
      </c>
      <c r="F2839" s="51" t="s">
        <v>3816</v>
      </c>
      <c r="G2839" s="51">
        <v>2175</v>
      </c>
      <c r="H2839" s="51">
        <v>2250</v>
      </c>
      <c r="I2839" s="51">
        <v>75</v>
      </c>
      <c r="J2839" s="654" t="s">
        <v>3804</v>
      </c>
      <c r="K2839" s="315">
        <v>37.5</v>
      </c>
      <c r="L2839" s="14"/>
      <c r="M2839" s="152"/>
    </row>
    <row r="2840" spans="1:13" ht="18">
      <c r="A2840" s="16">
        <v>43481</v>
      </c>
      <c r="C2840" s="51">
        <v>1000</v>
      </c>
      <c r="F2840" s="51" t="s">
        <v>3817</v>
      </c>
      <c r="G2840" s="51">
        <v>725</v>
      </c>
      <c r="H2840" s="51">
        <v>799</v>
      </c>
      <c r="I2840" s="51">
        <v>74</v>
      </c>
      <c r="J2840" s="654" t="s">
        <v>3783</v>
      </c>
      <c r="K2840" s="315">
        <v>37</v>
      </c>
      <c r="L2840" s="14"/>
      <c r="M2840" s="152"/>
    </row>
    <row r="2841" spans="1:13" ht="18">
      <c r="A2841" s="16">
        <v>43481</v>
      </c>
      <c r="C2841" s="51">
        <v>1500</v>
      </c>
      <c r="F2841" s="51" t="s">
        <v>3817</v>
      </c>
      <c r="G2841" s="51">
        <v>1087.5</v>
      </c>
      <c r="H2841" s="51">
        <v>1198.5</v>
      </c>
      <c r="I2841" s="51">
        <v>111</v>
      </c>
      <c r="J2841" s="654" t="s">
        <v>3784</v>
      </c>
      <c r="K2841" s="315">
        <v>55.5</v>
      </c>
      <c r="L2841" s="14"/>
      <c r="M2841" s="152"/>
    </row>
    <row r="2842" spans="1:13" ht="18">
      <c r="A2842" s="16">
        <v>43481</v>
      </c>
      <c r="C2842" s="51">
        <v>1500</v>
      </c>
      <c r="F2842" s="51" t="s">
        <v>3817</v>
      </c>
      <c r="G2842" s="51">
        <v>1087.5</v>
      </c>
      <c r="H2842" s="51">
        <v>1198.5</v>
      </c>
      <c r="I2842" s="51">
        <v>105</v>
      </c>
      <c r="J2842" s="654" t="s">
        <v>3786</v>
      </c>
      <c r="K2842" s="315">
        <v>55.5</v>
      </c>
      <c r="L2842" s="14"/>
      <c r="M2842" s="152"/>
    </row>
    <row r="2843" spans="1:13" ht="18">
      <c r="A2843" s="16">
        <v>43481</v>
      </c>
      <c r="C2843" s="51">
        <v>1000</v>
      </c>
      <c r="F2843" s="51" t="s">
        <v>3817</v>
      </c>
      <c r="G2843" s="51">
        <v>725</v>
      </c>
      <c r="H2843" s="51">
        <v>799</v>
      </c>
      <c r="I2843" s="51">
        <v>74</v>
      </c>
      <c r="J2843" s="654" t="s">
        <v>3785</v>
      </c>
      <c r="K2843" s="315">
        <v>37</v>
      </c>
      <c r="L2843" s="14"/>
      <c r="M2843" s="152"/>
    </row>
    <row r="2844" spans="1:13" ht="18">
      <c r="A2844" s="16">
        <v>43488</v>
      </c>
      <c r="B2844" s="50">
        <v>4000</v>
      </c>
      <c r="E2844" s="50" t="s">
        <v>3818</v>
      </c>
      <c r="F2844" s="52"/>
      <c r="G2844" s="50">
        <v>4848</v>
      </c>
      <c r="H2844" s="50">
        <v>5116</v>
      </c>
      <c r="I2844" s="51">
        <v>268</v>
      </c>
      <c r="J2844" s="684" t="s">
        <v>1398</v>
      </c>
      <c r="K2844" s="315">
        <v>134</v>
      </c>
      <c r="L2844" s="14" t="s">
        <v>3433</v>
      </c>
      <c r="M2844" s="152"/>
    </row>
    <row r="2845" spans="1:13" ht="18">
      <c r="A2845" s="16">
        <v>43488</v>
      </c>
      <c r="C2845" s="51">
        <v>1400</v>
      </c>
      <c r="E2845" s="52"/>
      <c r="F2845" s="51" t="s">
        <v>3817</v>
      </c>
      <c r="G2845" s="51">
        <v>1015</v>
      </c>
      <c r="H2845" s="51">
        <v>1118.5999999999999</v>
      </c>
      <c r="I2845" s="51">
        <v>103.6</v>
      </c>
      <c r="J2845" s="654" t="s">
        <v>3819</v>
      </c>
      <c r="K2845" s="315">
        <v>51.8</v>
      </c>
      <c r="L2845" s="14" t="s">
        <v>3433</v>
      </c>
      <c r="M2845" s="152"/>
    </row>
    <row r="2846" spans="1:13" ht="18">
      <c r="A2846" s="16">
        <v>43489</v>
      </c>
      <c r="B2846" s="51">
        <v>2000</v>
      </c>
      <c r="E2846" s="52"/>
      <c r="F2846" s="51" t="s">
        <v>3818</v>
      </c>
      <c r="G2846" s="51">
        <v>2424</v>
      </c>
      <c r="H2846" s="51">
        <v>2558</v>
      </c>
      <c r="I2846" s="51">
        <v>134</v>
      </c>
      <c r="J2846" s="654" t="s">
        <v>982</v>
      </c>
      <c r="K2846" s="315">
        <v>67</v>
      </c>
      <c r="L2846" s="14" t="s">
        <v>3433</v>
      </c>
      <c r="M2846" s="152"/>
    </row>
    <row r="2847" spans="1:13" ht="18">
      <c r="A2847" s="16">
        <v>43489</v>
      </c>
      <c r="C2847" s="51">
        <v>1000</v>
      </c>
      <c r="E2847" s="52"/>
      <c r="F2847" s="51" t="s">
        <v>3816</v>
      </c>
      <c r="G2847" s="51">
        <v>725</v>
      </c>
      <c r="H2847" s="51">
        <v>745</v>
      </c>
      <c r="I2847" s="51">
        <v>20</v>
      </c>
      <c r="J2847" s="654" t="s">
        <v>3820</v>
      </c>
      <c r="K2847" s="315">
        <v>10</v>
      </c>
      <c r="L2847" s="14" t="s">
        <v>3433</v>
      </c>
      <c r="M2847" s="152"/>
    </row>
    <row r="2848" spans="1:13" ht="18">
      <c r="A2848" s="16">
        <v>43489</v>
      </c>
      <c r="D2848" s="51">
        <v>1500</v>
      </c>
      <c r="E2848" s="52"/>
      <c r="F2848" s="51" t="s">
        <v>3823</v>
      </c>
      <c r="G2848" s="51">
        <v>2023.5</v>
      </c>
      <c r="H2848" s="51">
        <v>2436</v>
      </c>
      <c r="I2848" s="51">
        <v>412.5</v>
      </c>
      <c r="J2848" s="654" t="s">
        <v>3822</v>
      </c>
      <c r="K2848" s="315">
        <v>206</v>
      </c>
      <c r="L2848" s="14" t="s">
        <v>3433</v>
      </c>
      <c r="M2848" s="152"/>
    </row>
    <row r="2849" spans="1:13" ht="18">
      <c r="A2849" s="16"/>
      <c r="E2849" s="52"/>
      <c r="F2849" s="52"/>
      <c r="K2849" s="315"/>
      <c r="L2849" s="14"/>
      <c r="M2849" s="152"/>
    </row>
    <row r="2850" spans="1:13" ht="18">
      <c r="A2850" s="16"/>
      <c r="E2850" s="110" t="s">
        <v>3826</v>
      </c>
      <c r="F2850" s="110" t="s">
        <v>3826</v>
      </c>
      <c r="K2850" s="315"/>
      <c r="L2850" s="14"/>
      <c r="M2850" s="152"/>
    </row>
    <row r="2851" spans="1:13" ht="18">
      <c r="A2851" s="16"/>
      <c r="E2851" s="52" t="s">
        <v>3449</v>
      </c>
      <c r="F2851" s="143" t="s">
        <v>3522</v>
      </c>
      <c r="K2851" s="315"/>
      <c r="L2851" s="14"/>
      <c r="M2851" s="152"/>
    </row>
    <row r="2852" spans="1:13" ht="18">
      <c r="A2852" s="16"/>
      <c r="E2852" s="655" t="s">
        <v>3831</v>
      </c>
      <c r="F2852" s="51" t="s">
        <v>3835</v>
      </c>
      <c r="K2852" s="315"/>
      <c r="L2852" s="14"/>
      <c r="M2852" s="152"/>
    </row>
    <row r="2853" spans="1:13" ht="18">
      <c r="A2853" s="16"/>
      <c r="E2853" s="655" t="s">
        <v>3832</v>
      </c>
      <c r="F2853" s="51" t="s">
        <v>3836</v>
      </c>
      <c r="K2853" s="315"/>
      <c r="L2853" s="14"/>
      <c r="M2853" s="152"/>
    </row>
    <row r="2854" spans="1:13" ht="18">
      <c r="A2854" s="16"/>
      <c r="E2854" s="655" t="s">
        <v>3833</v>
      </c>
      <c r="F2854" s="51" t="s">
        <v>3837</v>
      </c>
      <c r="K2854" s="315"/>
      <c r="L2854" s="14"/>
      <c r="M2854" s="152"/>
    </row>
    <row r="2855" spans="1:13" ht="18">
      <c r="A2855" s="16"/>
      <c r="E2855" s="655" t="s">
        <v>3834</v>
      </c>
      <c r="F2855" s="51" t="s">
        <v>3838</v>
      </c>
      <c r="K2855" s="315"/>
      <c r="L2855" s="14"/>
      <c r="M2855" s="152"/>
    </row>
    <row r="2856" spans="1:13" ht="18">
      <c r="A2856" s="16"/>
      <c r="E2856" s="52"/>
      <c r="F2856" s="52"/>
      <c r="K2856" s="315"/>
      <c r="L2856" s="14"/>
      <c r="M2856" s="152"/>
    </row>
    <row r="2857" spans="1:13" ht="18">
      <c r="A2857" s="16">
        <v>43489</v>
      </c>
      <c r="C2857" s="51">
        <v>3000</v>
      </c>
      <c r="E2857" s="52"/>
      <c r="F2857" s="51" t="s">
        <v>3824</v>
      </c>
      <c r="G2857" s="51">
        <v>2175</v>
      </c>
      <c r="H2857" s="51">
        <v>2295</v>
      </c>
      <c r="I2857" s="51">
        <v>120</v>
      </c>
      <c r="J2857" s="654" t="s">
        <v>3825</v>
      </c>
      <c r="K2857" s="315">
        <v>60</v>
      </c>
      <c r="L2857" s="159"/>
      <c r="M2857" s="152"/>
    </row>
    <row r="2858" spans="1:13" ht="18">
      <c r="A2858" s="16">
        <v>43489</v>
      </c>
      <c r="B2858" s="51">
        <v>3000</v>
      </c>
      <c r="E2858" s="52"/>
      <c r="F2858" s="51" t="s">
        <v>3839</v>
      </c>
      <c r="G2858" s="51">
        <v>3654</v>
      </c>
      <c r="H2858" s="51">
        <v>3912</v>
      </c>
      <c r="I2858" s="51">
        <v>258</v>
      </c>
      <c r="J2858" s="654" t="s">
        <v>3821</v>
      </c>
      <c r="K2858" s="315">
        <v>129</v>
      </c>
      <c r="L2858" s="14"/>
      <c r="M2858" s="152"/>
    </row>
    <row r="2859" spans="1:13" ht="18">
      <c r="A2859" s="16">
        <v>43490</v>
      </c>
      <c r="C2859" s="151">
        <v>1000</v>
      </c>
      <c r="E2859" s="52"/>
      <c r="F2859" s="51" t="s">
        <v>3840</v>
      </c>
      <c r="G2859" s="51">
        <v>1042</v>
      </c>
      <c r="H2859" s="51">
        <v>1164</v>
      </c>
      <c r="I2859" s="51">
        <v>122</v>
      </c>
      <c r="J2859" s="33" t="s">
        <v>3828</v>
      </c>
      <c r="K2859" s="315">
        <v>61</v>
      </c>
      <c r="L2859" s="14"/>
      <c r="M2859" s="152"/>
    </row>
    <row r="2860" spans="1:13" ht="18">
      <c r="A2860" s="16">
        <v>43490</v>
      </c>
      <c r="C2860" s="50">
        <v>2000</v>
      </c>
      <c r="E2860" s="52"/>
      <c r="F2860" s="50" t="s">
        <v>3841</v>
      </c>
      <c r="G2860" s="51">
        <v>1462</v>
      </c>
      <c r="H2860" s="51">
        <v>1562</v>
      </c>
      <c r="I2860" s="51">
        <v>100</v>
      </c>
      <c r="J2860" s="526" t="s">
        <v>3827</v>
      </c>
      <c r="K2860" s="315">
        <v>50</v>
      </c>
      <c r="L2860" s="14"/>
    </row>
    <row r="2861" spans="1:13" ht="18">
      <c r="A2861" s="16">
        <v>43493</v>
      </c>
      <c r="C2861" s="51">
        <v>2500</v>
      </c>
      <c r="E2861" s="52"/>
      <c r="F2861" s="51" t="s">
        <v>707</v>
      </c>
      <c r="G2861" s="51">
        <v>1827.5</v>
      </c>
      <c r="H2861" s="51">
        <v>1922.5</v>
      </c>
      <c r="I2861" s="51">
        <v>95</v>
      </c>
      <c r="J2861" s="536" t="s">
        <v>3829</v>
      </c>
      <c r="K2861" s="315">
        <v>47.5</v>
      </c>
      <c r="L2861" s="14"/>
    </row>
    <row r="2862" spans="1:13" ht="18">
      <c r="A2862" s="16">
        <v>43493</v>
      </c>
      <c r="C2862" s="51">
        <v>8000</v>
      </c>
      <c r="E2862" s="52"/>
      <c r="F2862" s="51" t="s">
        <v>3842</v>
      </c>
      <c r="G2862" s="51">
        <v>5848</v>
      </c>
      <c r="H2862" s="51">
        <v>6040</v>
      </c>
      <c r="I2862" s="51">
        <v>192</v>
      </c>
      <c r="J2862" s="536" t="s">
        <v>206</v>
      </c>
      <c r="K2862" s="315">
        <v>96</v>
      </c>
      <c r="L2862" s="14"/>
    </row>
    <row r="2863" spans="1:13" ht="18">
      <c r="A2863" s="16">
        <v>43493</v>
      </c>
      <c r="C2863" s="51">
        <v>3000</v>
      </c>
      <c r="E2863" s="52"/>
      <c r="F2863" s="51" t="s">
        <v>3843</v>
      </c>
      <c r="G2863" s="51">
        <v>2193</v>
      </c>
      <c r="H2863" s="51">
        <v>2355</v>
      </c>
      <c r="I2863" s="51">
        <v>162</v>
      </c>
      <c r="J2863" s="536" t="s">
        <v>3830</v>
      </c>
      <c r="K2863" s="315">
        <v>81</v>
      </c>
      <c r="L2863" s="14"/>
    </row>
    <row r="2864" spans="1:13" ht="18">
      <c r="A2864" s="16">
        <v>43493</v>
      </c>
      <c r="C2864" s="51">
        <v>2000</v>
      </c>
      <c r="E2864" s="52"/>
      <c r="F2864" s="51" t="s">
        <v>3844</v>
      </c>
      <c r="G2864" s="51">
        <v>1462</v>
      </c>
      <c r="H2864" s="51">
        <v>1578</v>
      </c>
      <c r="I2864" s="51">
        <v>116</v>
      </c>
      <c r="J2864" s="536" t="s">
        <v>982</v>
      </c>
      <c r="K2864" s="315">
        <v>58</v>
      </c>
      <c r="L2864" s="14"/>
    </row>
    <row r="2865" spans="1:13" ht="18">
      <c r="A2865" s="16">
        <v>43493</v>
      </c>
      <c r="C2865" s="51">
        <v>5000</v>
      </c>
      <c r="E2865" s="52"/>
      <c r="F2865" s="51" t="s">
        <v>3842</v>
      </c>
      <c r="G2865" s="51">
        <v>3655</v>
      </c>
      <c r="H2865" s="51">
        <v>3775</v>
      </c>
      <c r="I2865" s="51">
        <v>120</v>
      </c>
      <c r="J2865" s="536" t="s">
        <v>3621</v>
      </c>
      <c r="K2865" s="315">
        <v>60</v>
      </c>
      <c r="L2865" s="14"/>
    </row>
    <row r="2866" spans="1:13" ht="18">
      <c r="A2866" s="16">
        <v>43495</v>
      </c>
      <c r="C2866" s="51">
        <v>2000</v>
      </c>
      <c r="E2866" s="52"/>
      <c r="F2866" s="51" t="s">
        <v>3845</v>
      </c>
      <c r="G2866" s="51">
        <v>1462</v>
      </c>
      <c r="H2866" s="51">
        <v>1562</v>
      </c>
      <c r="I2866" s="51">
        <v>100</v>
      </c>
      <c r="J2866" s="536" t="s">
        <v>3846</v>
      </c>
      <c r="K2866" s="315">
        <v>50</v>
      </c>
      <c r="L2866" s="14"/>
    </row>
    <row r="2867" spans="1:13" ht="18">
      <c r="A2867" s="16">
        <v>43495</v>
      </c>
      <c r="C2867" s="50">
        <v>5000</v>
      </c>
      <c r="E2867" s="52"/>
      <c r="F2867" s="50">
        <v>0.72399999999999998</v>
      </c>
      <c r="H2867" s="50">
        <v>3620</v>
      </c>
      <c r="I2867" s="51">
        <v>50</v>
      </c>
      <c r="J2867" s="526" t="s">
        <v>3539</v>
      </c>
      <c r="K2867" s="315">
        <v>25</v>
      </c>
      <c r="L2867" s="14"/>
    </row>
    <row r="2868" spans="1:13" ht="21">
      <c r="A2868" s="149" t="s">
        <v>295</v>
      </c>
      <c r="B2868" s="149">
        <f>SUM(B2771:B2867)</f>
        <v>33000</v>
      </c>
      <c r="C2868" s="149">
        <f>SUM(C2751:C2867)</f>
        <v>117000</v>
      </c>
      <c r="D2868" s="149">
        <f>SUM(D2773:D2867)</f>
        <v>2500</v>
      </c>
      <c r="E2868" s="161">
        <f>SUM(B2868:D2868)</f>
        <v>152500</v>
      </c>
      <c r="F2868" s="160" t="s">
        <v>647</v>
      </c>
      <c r="H2868" s="682"/>
      <c r="I2868" s="51">
        <f>SUM(I2751:I2867)</f>
        <v>6624.7000000000007</v>
      </c>
      <c r="K2868" s="319">
        <f>SUM(K2751:K2867)</f>
        <v>3365.1000000000004</v>
      </c>
    </row>
    <row r="2869" spans="1:13" ht="21">
      <c r="A2869" s="176"/>
      <c r="B2869" s="176"/>
      <c r="C2869" s="176"/>
      <c r="D2869" s="176"/>
      <c r="E2869" s="177"/>
      <c r="F2869" s="175"/>
      <c r="G2869" s="685"/>
      <c r="H2869" s="685"/>
      <c r="J2869" s="685"/>
      <c r="K2869" s="320"/>
    </row>
    <row r="2871" spans="1:13" ht="28.8">
      <c r="B2871" s="675" t="s">
        <v>3720</v>
      </c>
      <c r="C2871" s="675" t="s">
        <v>3719</v>
      </c>
      <c r="E2871" s="140" t="s">
        <v>3707</v>
      </c>
      <c r="F2871" s="146">
        <v>2019</v>
      </c>
      <c r="G2871" s="556" t="s">
        <v>3718</v>
      </c>
      <c r="H2871" s="676" t="s">
        <v>3796</v>
      </c>
      <c r="J2871" s="145" t="s">
        <v>3708</v>
      </c>
      <c r="K2871" s="313" t="s">
        <v>3706</v>
      </c>
    </row>
    <row r="2872" spans="1:13" ht="28.2">
      <c r="E2872" s="157"/>
    </row>
    <row r="2873" spans="1:13" ht="24.6">
      <c r="C2873" s="162" t="s">
        <v>648</v>
      </c>
      <c r="E2873" s="110" t="s">
        <v>3849</v>
      </c>
      <c r="F2873" s="110" t="s">
        <v>3849</v>
      </c>
      <c r="G2873" s="678" t="s">
        <v>1464</v>
      </c>
    </row>
    <row r="2874" spans="1:13" ht="18">
      <c r="E2874" s="52" t="s">
        <v>3449</v>
      </c>
      <c r="F2874" s="143" t="s">
        <v>3522</v>
      </c>
      <c r="G2874" s="158" t="s">
        <v>3803</v>
      </c>
      <c r="H2874" s="133">
        <v>2018</v>
      </c>
      <c r="I2874" s="51">
        <v>2019</v>
      </c>
      <c r="K2874" s="314" t="s">
        <v>3796</v>
      </c>
      <c r="L2874" s="14" t="s">
        <v>3848</v>
      </c>
    </row>
    <row r="2875" spans="1:13" ht="15.6">
      <c r="E2875" s="655" t="s">
        <v>3853</v>
      </c>
      <c r="F2875" s="51" t="s">
        <v>3856</v>
      </c>
      <c r="G2875" s="141" t="s">
        <v>647</v>
      </c>
      <c r="H2875" s="50">
        <v>126.5</v>
      </c>
      <c r="I2875" s="51">
        <v>152.5</v>
      </c>
      <c r="K2875" s="296" t="s">
        <v>3847</v>
      </c>
      <c r="L2875" s="132">
        <v>0.13</v>
      </c>
      <c r="M2875" s="75" t="s">
        <v>3850</v>
      </c>
    </row>
    <row r="2876" spans="1:13" ht="15.6">
      <c r="E2876" s="655" t="s">
        <v>3854</v>
      </c>
      <c r="F2876" s="51" t="s">
        <v>3857</v>
      </c>
      <c r="G2876" s="141" t="s">
        <v>648</v>
      </c>
      <c r="H2876" s="50">
        <v>90.5</v>
      </c>
    </row>
    <row r="2877" spans="1:13" ht="15.6">
      <c r="E2877" s="655" t="s">
        <v>3808</v>
      </c>
      <c r="F2877" s="51" t="s">
        <v>3812</v>
      </c>
      <c r="G2877" s="141" t="s">
        <v>2310</v>
      </c>
      <c r="H2877" s="50">
        <v>54.2</v>
      </c>
    </row>
    <row r="2878" spans="1:13" ht="15.6">
      <c r="E2878" s="655" t="s">
        <v>3855</v>
      </c>
      <c r="F2878" s="51" t="s">
        <v>3858</v>
      </c>
      <c r="G2878" s="141" t="s">
        <v>3806</v>
      </c>
      <c r="H2878" s="50">
        <v>72</v>
      </c>
    </row>
    <row r="2879" spans="1:13" ht="15.6">
      <c r="E2879" s="52"/>
      <c r="F2879" s="52"/>
      <c r="G2879" s="52"/>
      <c r="H2879" s="52"/>
    </row>
    <row r="2880" spans="1:13" ht="15.6">
      <c r="E2880" s="52"/>
      <c r="F2880" s="52"/>
      <c r="G2880" s="52"/>
      <c r="H2880" s="52"/>
    </row>
    <row r="2881" spans="1:13" ht="15.6">
      <c r="A2881" s="16">
        <v>43499</v>
      </c>
      <c r="C2881" s="51">
        <v>2500</v>
      </c>
      <c r="E2881" s="655" t="s">
        <v>3865</v>
      </c>
      <c r="F2881" s="51" t="s">
        <v>3859</v>
      </c>
      <c r="G2881" s="51">
        <v>1825</v>
      </c>
      <c r="H2881" s="51">
        <v>1915</v>
      </c>
      <c r="I2881" s="51">
        <v>90</v>
      </c>
      <c r="J2881" s="95" t="s">
        <v>3851</v>
      </c>
      <c r="K2881" s="315">
        <v>45</v>
      </c>
    </row>
    <row r="2882" spans="1:13" ht="15.6">
      <c r="A2882" s="16">
        <v>43499</v>
      </c>
      <c r="B2882" s="51">
        <v>2000</v>
      </c>
      <c r="F2882" s="51" t="s">
        <v>3860</v>
      </c>
      <c r="G2882" s="51">
        <v>2432</v>
      </c>
      <c r="H2882" s="51">
        <v>2496</v>
      </c>
      <c r="I2882" s="51">
        <v>64</v>
      </c>
      <c r="J2882" s="7" t="s">
        <v>1245</v>
      </c>
      <c r="K2882" s="315">
        <v>32</v>
      </c>
    </row>
    <row r="2883" spans="1:13" ht="15.6">
      <c r="A2883" s="16">
        <v>43500</v>
      </c>
      <c r="C2883" s="51">
        <v>2000</v>
      </c>
      <c r="F2883" s="51" t="s">
        <v>3861</v>
      </c>
      <c r="G2883" s="51">
        <v>1460</v>
      </c>
      <c r="H2883" s="51">
        <v>1462</v>
      </c>
      <c r="I2883" s="51">
        <v>20</v>
      </c>
      <c r="J2883" s="536" t="s">
        <v>3852</v>
      </c>
      <c r="K2883" s="315">
        <v>10</v>
      </c>
    </row>
    <row r="2884" spans="1:13" ht="15.6">
      <c r="A2884" s="16">
        <v>43501</v>
      </c>
      <c r="C2884" s="51">
        <v>6000</v>
      </c>
      <c r="F2884" s="51" t="s">
        <v>3863</v>
      </c>
      <c r="G2884" s="51">
        <v>4380</v>
      </c>
      <c r="H2884" s="51">
        <v>4944</v>
      </c>
      <c r="I2884" s="51">
        <v>564</v>
      </c>
      <c r="J2884" s="69" t="s">
        <v>3862</v>
      </c>
      <c r="K2884" s="315">
        <v>282</v>
      </c>
    </row>
    <row r="2885" spans="1:13" ht="15.6">
      <c r="A2885" s="16">
        <v>43806</v>
      </c>
      <c r="B2885" s="51">
        <v>5000</v>
      </c>
      <c r="F2885" s="51">
        <v>1.212</v>
      </c>
      <c r="H2885" s="51">
        <v>7272</v>
      </c>
      <c r="I2885" s="51">
        <v>60</v>
      </c>
      <c r="J2885" s="628" t="s">
        <v>3788</v>
      </c>
      <c r="K2885" s="315">
        <v>25</v>
      </c>
    </row>
    <row r="2886" spans="1:13" ht="15.6">
      <c r="A2886" s="16">
        <v>43502</v>
      </c>
      <c r="C2886" s="50">
        <v>5000</v>
      </c>
      <c r="E2886" s="50" t="s">
        <v>3873</v>
      </c>
      <c r="F2886" s="41" t="s">
        <v>3866</v>
      </c>
      <c r="G2886" s="50">
        <v>3650</v>
      </c>
      <c r="H2886" s="50">
        <v>3920</v>
      </c>
      <c r="I2886" s="51">
        <v>270</v>
      </c>
      <c r="J2886" s="597" t="s">
        <v>3867</v>
      </c>
      <c r="K2886" s="315">
        <v>90</v>
      </c>
    </row>
    <row r="2887" spans="1:13" ht="15.6">
      <c r="A2887" s="16">
        <v>43502</v>
      </c>
      <c r="B2887" s="148">
        <v>7000</v>
      </c>
      <c r="E2887" s="163" t="s">
        <v>3872</v>
      </c>
      <c r="F2887" s="148" t="s">
        <v>3868</v>
      </c>
      <c r="G2887" s="148">
        <v>8512</v>
      </c>
      <c r="H2887" s="148">
        <v>8708</v>
      </c>
      <c r="I2887" s="51">
        <v>196</v>
      </c>
      <c r="J2887" s="681" t="s">
        <v>3871</v>
      </c>
      <c r="K2887" s="315">
        <v>70</v>
      </c>
      <c r="L2887" s="2"/>
      <c r="M2887" s="2"/>
    </row>
    <row r="2888" spans="1:13" ht="15.6">
      <c r="A2888" s="16">
        <v>43503</v>
      </c>
      <c r="C2888" s="51">
        <v>4000</v>
      </c>
      <c r="F2888" s="51" t="s">
        <v>3869</v>
      </c>
      <c r="G2888" s="51">
        <v>2920</v>
      </c>
      <c r="H2888" s="51">
        <v>3720</v>
      </c>
      <c r="I2888" s="51">
        <v>800</v>
      </c>
      <c r="J2888" s="628" t="s">
        <v>3870</v>
      </c>
      <c r="K2888" s="315">
        <v>400</v>
      </c>
    </row>
    <row r="2889" spans="1:13" ht="15.6">
      <c r="A2889" s="16">
        <v>43504</v>
      </c>
      <c r="B2889" s="51">
        <v>2000</v>
      </c>
      <c r="F2889" s="51" t="s">
        <v>3874</v>
      </c>
      <c r="G2889" s="51">
        <v>2432</v>
      </c>
      <c r="H2889" s="51">
        <v>2568</v>
      </c>
      <c r="I2889" s="51">
        <v>136</v>
      </c>
      <c r="J2889" s="613" t="s">
        <v>982</v>
      </c>
      <c r="K2889" s="315">
        <v>68</v>
      </c>
    </row>
    <row r="2890" spans="1:13" ht="15.6">
      <c r="A2890" s="16">
        <v>43504</v>
      </c>
      <c r="C2890" s="50">
        <v>6000</v>
      </c>
      <c r="F2890" s="50" t="s">
        <v>3864</v>
      </c>
      <c r="G2890" s="50">
        <v>4380</v>
      </c>
      <c r="H2890" s="50">
        <v>4506</v>
      </c>
      <c r="I2890" s="51">
        <v>126</v>
      </c>
      <c r="J2890" s="612" t="s">
        <v>3722</v>
      </c>
      <c r="K2890" s="315">
        <v>63</v>
      </c>
    </row>
    <row r="2891" spans="1:13" ht="15.6">
      <c r="A2891" s="16">
        <v>43504</v>
      </c>
      <c r="C2891" s="51">
        <v>2500</v>
      </c>
      <c r="F2891" s="51" t="s">
        <v>3863</v>
      </c>
      <c r="G2891" s="51">
        <v>1825</v>
      </c>
      <c r="H2891" s="51">
        <v>2060</v>
      </c>
      <c r="I2891" s="51">
        <v>235</v>
      </c>
      <c r="J2891" s="613" t="s">
        <v>3875</v>
      </c>
      <c r="K2891" s="315">
        <v>117.5</v>
      </c>
    </row>
    <row r="2893" spans="1:13" ht="15.6">
      <c r="E2893" s="110" t="s">
        <v>3876</v>
      </c>
      <c r="F2893" s="110" t="s">
        <v>3876</v>
      </c>
    </row>
    <row r="2894" spans="1:13" ht="18">
      <c r="E2894" s="52" t="s">
        <v>3449</v>
      </c>
      <c r="F2894" s="143" t="s">
        <v>3522</v>
      </c>
    </row>
    <row r="2895" spans="1:13" ht="15.6">
      <c r="E2895" s="655" t="s">
        <v>3880</v>
      </c>
      <c r="F2895" s="51" t="s">
        <v>3883</v>
      </c>
    </row>
    <row r="2896" spans="1:13" ht="15.6">
      <c r="E2896" s="655" t="s">
        <v>3890</v>
      </c>
      <c r="F2896" s="51" t="s">
        <v>3884</v>
      </c>
    </row>
    <row r="2897" spans="1:11" ht="15.6">
      <c r="E2897" s="655" t="s">
        <v>3881</v>
      </c>
      <c r="F2897" s="51" t="s">
        <v>3885</v>
      </c>
    </row>
    <row r="2898" spans="1:11" ht="15.6">
      <c r="E2898" s="655" t="s">
        <v>3882</v>
      </c>
      <c r="F2898" s="51" t="s">
        <v>3886</v>
      </c>
    </row>
    <row r="2900" spans="1:11" ht="15.6">
      <c r="A2900" s="16">
        <v>43507</v>
      </c>
      <c r="C2900" s="51">
        <v>4500</v>
      </c>
      <c r="F2900" s="51">
        <v>0.73899999999999999</v>
      </c>
      <c r="H2900" s="51">
        <v>3325.5</v>
      </c>
      <c r="I2900" s="51">
        <v>45</v>
      </c>
      <c r="J2900" s="51" t="s">
        <v>3275</v>
      </c>
      <c r="K2900" s="321">
        <v>22.5</v>
      </c>
    </row>
    <row r="2901" spans="1:11" ht="15.6">
      <c r="A2901" s="16">
        <v>43507</v>
      </c>
      <c r="C2901" s="51">
        <v>4000</v>
      </c>
      <c r="F2901" s="51" t="s">
        <v>3887</v>
      </c>
      <c r="G2901" s="51">
        <v>2956</v>
      </c>
      <c r="H2901" s="51">
        <v>3120</v>
      </c>
      <c r="I2901" s="51">
        <v>164</v>
      </c>
      <c r="J2901" s="51" t="s">
        <v>2385</v>
      </c>
      <c r="K2901" s="321">
        <v>82</v>
      </c>
    </row>
    <row r="2902" spans="1:11" ht="15.6">
      <c r="A2902" s="16">
        <v>43507</v>
      </c>
      <c r="C2902" s="51">
        <v>1500</v>
      </c>
      <c r="F2902" s="51" t="s">
        <v>3888</v>
      </c>
      <c r="G2902" s="51">
        <v>1108.5</v>
      </c>
      <c r="H2902" s="51">
        <v>1138.5</v>
      </c>
      <c r="I2902" s="51">
        <v>36</v>
      </c>
      <c r="J2902" s="51" t="s">
        <v>3877</v>
      </c>
      <c r="K2902" s="315">
        <v>18</v>
      </c>
    </row>
    <row r="2903" spans="1:11" ht="15.6">
      <c r="A2903" s="16">
        <v>43507</v>
      </c>
      <c r="C2903" s="51">
        <v>1500</v>
      </c>
      <c r="F2903" s="51" t="s">
        <v>3888</v>
      </c>
      <c r="G2903" s="51">
        <v>1108.5</v>
      </c>
      <c r="H2903" s="51">
        <v>1138.5</v>
      </c>
      <c r="I2903" s="51">
        <v>30</v>
      </c>
      <c r="J2903" s="51" t="s">
        <v>3878</v>
      </c>
      <c r="K2903" s="315">
        <v>18</v>
      </c>
    </row>
    <row r="2904" spans="1:11" ht="15.6">
      <c r="A2904" s="16">
        <v>43508</v>
      </c>
      <c r="C2904" s="51">
        <v>2000</v>
      </c>
      <c r="F2904" s="51" t="s">
        <v>3892</v>
      </c>
      <c r="G2904" s="51">
        <v>1478</v>
      </c>
      <c r="H2904" s="51">
        <v>1558</v>
      </c>
      <c r="I2904" s="51">
        <v>80</v>
      </c>
      <c r="J2904" s="51" t="s">
        <v>3893</v>
      </c>
      <c r="K2904" s="315">
        <v>40</v>
      </c>
    </row>
    <row r="2905" spans="1:11" ht="15.6">
      <c r="A2905" s="16">
        <v>43508</v>
      </c>
      <c r="C2905" s="50">
        <v>1000</v>
      </c>
      <c r="D2905" s="526"/>
      <c r="E2905" s="526"/>
      <c r="F2905" s="50" t="s">
        <v>3901</v>
      </c>
      <c r="G2905" s="50">
        <v>739</v>
      </c>
      <c r="H2905" s="50">
        <v>769</v>
      </c>
      <c r="I2905" s="51">
        <v>30</v>
      </c>
      <c r="J2905" s="50" t="s">
        <v>3793</v>
      </c>
      <c r="K2905" s="315">
        <v>15</v>
      </c>
    </row>
    <row r="2906" spans="1:11" ht="15.6">
      <c r="A2906" s="16">
        <v>43508</v>
      </c>
      <c r="B2906" s="51">
        <v>2000</v>
      </c>
      <c r="F2906" s="51" t="s">
        <v>3898</v>
      </c>
      <c r="G2906" s="51">
        <v>2452</v>
      </c>
      <c r="H2906" s="51">
        <v>2578</v>
      </c>
      <c r="I2906" s="51">
        <v>126</v>
      </c>
      <c r="J2906" s="51" t="s">
        <v>3283</v>
      </c>
      <c r="K2906" s="315">
        <v>63</v>
      </c>
    </row>
    <row r="2907" spans="1:11" ht="15.6">
      <c r="A2907" s="16">
        <v>43508</v>
      </c>
      <c r="C2907" s="51">
        <v>4500</v>
      </c>
      <c r="E2907" s="16"/>
      <c r="F2907" s="51" t="s">
        <v>3899</v>
      </c>
      <c r="G2907" s="51">
        <v>3325.5</v>
      </c>
      <c r="H2907" s="51">
        <v>3595.5</v>
      </c>
      <c r="I2907" s="51">
        <v>270</v>
      </c>
      <c r="J2907" s="51" t="s">
        <v>2538</v>
      </c>
      <c r="K2907" s="315">
        <v>135</v>
      </c>
    </row>
    <row r="2908" spans="1:11" ht="15.6">
      <c r="A2908" s="16">
        <v>43508</v>
      </c>
      <c r="C2908" s="51">
        <v>500</v>
      </c>
      <c r="F2908" s="51">
        <v>0.73899999999999999</v>
      </c>
      <c r="J2908" s="51" t="s">
        <v>3900</v>
      </c>
      <c r="K2908" s="315"/>
    </row>
    <row r="2909" spans="1:11" ht="15.6">
      <c r="A2909" s="16">
        <v>43509</v>
      </c>
      <c r="C2909" s="51">
        <v>1000</v>
      </c>
      <c r="F2909" s="51" t="s">
        <v>3896</v>
      </c>
      <c r="G2909" s="51">
        <v>739</v>
      </c>
      <c r="H2909" s="51">
        <v>761</v>
      </c>
      <c r="I2909" s="51">
        <v>22</v>
      </c>
      <c r="J2909" s="51" t="s">
        <v>3897</v>
      </c>
      <c r="K2909" s="315">
        <v>11</v>
      </c>
    </row>
    <row r="2910" spans="1:11" ht="15.6">
      <c r="A2910" s="16">
        <v>43509</v>
      </c>
      <c r="C2910" s="50">
        <v>1000</v>
      </c>
      <c r="D2910" s="526"/>
      <c r="E2910" s="526"/>
      <c r="F2910" s="50" t="s">
        <v>3901</v>
      </c>
      <c r="G2910" s="50">
        <v>739</v>
      </c>
      <c r="H2910" s="50">
        <v>769</v>
      </c>
      <c r="I2910" s="51">
        <v>30</v>
      </c>
      <c r="J2910" s="50" t="s">
        <v>3902</v>
      </c>
      <c r="K2910" s="315">
        <v>15</v>
      </c>
    </row>
    <row r="2911" spans="1:11" ht="15.6">
      <c r="A2911" s="16">
        <v>43509</v>
      </c>
      <c r="C2911" s="51">
        <v>1000</v>
      </c>
      <c r="F2911" s="51" t="s">
        <v>3894</v>
      </c>
      <c r="G2911" s="51">
        <v>739</v>
      </c>
      <c r="H2911" s="51">
        <v>789</v>
      </c>
      <c r="I2911" s="51">
        <v>50</v>
      </c>
      <c r="J2911" s="51" t="s">
        <v>2457</v>
      </c>
      <c r="K2911" s="315">
        <v>25</v>
      </c>
    </row>
    <row r="2912" spans="1:11" ht="15.6">
      <c r="A2912" s="16">
        <v>43509</v>
      </c>
      <c r="B2912" s="50">
        <v>5000</v>
      </c>
      <c r="F2912" s="50" t="s">
        <v>3898</v>
      </c>
      <c r="G2912" s="50">
        <v>6130</v>
      </c>
      <c r="H2912" s="50">
        <v>6445</v>
      </c>
      <c r="I2912" s="51">
        <v>315</v>
      </c>
      <c r="J2912" s="50" t="s">
        <v>1398</v>
      </c>
      <c r="K2912" s="315">
        <v>105</v>
      </c>
    </row>
    <row r="2913" spans="1:13" ht="15.6">
      <c r="A2913" s="16">
        <v>43509</v>
      </c>
      <c r="C2913" s="50">
        <v>5000</v>
      </c>
      <c r="F2913" s="50" t="s">
        <v>3894</v>
      </c>
      <c r="G2913" s="50">
        <v>3695</v>
      </c>
      <c r="H2913" s="50">
        <v>3945</v>
      </c>
      <c r="I2913" s="51">
        <v>250</v>
      </c>
      <c r="J2913" s="50" t="s">
        <v>1398</v>
      </c>
      <c r="K2913" s="315">
        <v>83.3</v>
      </c>
    </row>
    <row r="2914" spans="1:13" ht="15.6">
      <c r="A2914" s="16">
        <v>43508</v>
      </c>
      <c r="C2914" s="53">
        <v>1000</v>
      </c>
      <c r="D2914" s="619"/>
      <c r="E2914" s="619"/>
      <c r="F2914" s="53" t="s">
        <v>3889</v>
      </c>
      <c r="G2914" s="53">
        <v>739</v>
      </c>
      <c r="H2914" s="53">
        <v>869</v>
      </c>
      <c r="I2914" s="51">
        <v>130</v>
      </c>
      <c r="J2914" s="53" t="s">
        <v>3879</v>
      </c>
      <c r="K2914" s="322">
        <v>65</v>
      </c>
      <c r="L2914" s="53" t="s">
        <v>3904</v>
      </c>
      <c r="M2914" s="152"/>
    </row>
    <row r="2915" spans="1:13" ht="15.6">
      <c r="A2915" s="16">
        <v>43510</v>
      </c>
      <c r="C2915" s="51">
        <v>8000</v>
      </c>
      <c r="F2915" s="51" t="s">
        <v>3905</v>
      </c>
      <c r="G2915" s="51">
        <v>5912</v>
      </c>
      <c r="H2915" s="51">
        <v>6112</v>
      </c>
      <c r="I2915" s="51">
        <v>200</v>
      </c>
      <c r="J2915" s="51" t="s">
        <v>3906</v>
      </c>
      <c r="K2915" s="315">
        <v>100</v>
      </c>
      <c r="L2915" s="52"/>
    </row>
    <row r="2916" spans="1:13" ht="15.6">
      <c r="A2916" s="16">
        <v>43510</v>
      </c>
      <c r="C2916" s="51">
        <v>2500</v>
      </c>
      <c r="F2916" s="51" t="s">
        <v>3888</v>
      </c>
      <c r="G2916" s="51">
        <v>1847.5</v>
      </c>
      <c r="H2916" s="51">
        <v>1897.5</v>
      </c>
      <c r="I2916" s="51">
        <v>50</v>
      </c>
      <c r="J2916" s="51" t="s">
        <v>3907</v>
      </c>
      <c r="K2916" s="315">
        <v>25</v>
      </c>
      <c r="L2916" s="52"/>
    </row>
    <row r="2917" spans="1:13" ht="15.6">
      <c r="A2917" s="16">
        <v>43510</v>
      </c>
      <c r="F2917" s="51" t="s">
        <v>3887</v>
      </c>
      <c r="G2917" s="51">
        <v>1478</v>
      </c>
      <c r="H2917" s="51">
        <v>1560</v>
      </c>
      <c r="I2917" s="51">
        <v>82</v>
      </c>
      <c r="J2917" s="51" t="s">
        <v>3908</v>
      </c>
      <c r="K2917" s="315"/>
    </row>
    <row r="2918" spans="1:13" ht="15.6">
      <c r="K2918" s="315"/>
    </row>
    <row r="2919" spans="1:13" ht="15.6">
      <c r="E2919" s="110" t="s">
        <v>3909</v>
      </c>
      <c r="F2919" s="110" t="s">
        <v>3909</v>
      </c>
      <c r="K2919" s="315"/>
    </row>
    <row r="2920" spans="1:13" ht="18">
      <c r="E2920" s="52" t="s">
        <v>3449</v>
      </c>
      <c r="F2920" s="143" t="s">
        <v>3522</v>
      </c>
      <c r="K2920" s="315"/>
    </row>
    <row r="2921" spans="1:13" ht="15.6">
      <c r="E2921" s="655" t="s">
        <v>3910</v>
      </c>
      <c r="F2921" s="51" t="s">
        <v>3914</v>
      </c>
      <c r="K2921" s="315"/>
    </row>
    <row r="2922" spans="1:13" ht="15.6">
      <c r="E2922" s="655" t="s">
        <v>3911</v>
      </c>
      <c r="F2922" s="51" t="s">
        <v>3915</v>
      </c>
      <c r="K2922" s="315"/>
    </row>
    <row r="2923" spans="1:13" ht="15.6">
      <c r="E2923" s="655" t="s">
        <v>3912</v>
      </c>
      <c r="F2923" s="51" t="s">
        <v>3916</v>
      </c>
      <c r="K2923" s="315"/>
    </row>
    <row r="2924" spans="1:13" ht="15.6">
      <c r="E2924" s="655" t="s">
        <v>3913</v>
      </c>
      <c r="F2924" s="51" t="s">
        <v>3917</v>
      </c>
      <c r="K2924" s="315"/>
    </row>
    <row r="2925" spans="1:13" ht="15.6">
      <c r="K2925" s="315"/>
    </row>
    <row r="2926" spans="1:13" ht="15.6">
      <c r="A2926" s="16">
        <v>43514</v>
      </c>
      <c r="C2926" s="51">
        <v>2000</v>
      </c>
      <c r="F2926" s="51" t="s">
        <v>3918</v>
      </c>
      <c r="G2926" s="51">
        <v>1512</v>
      </c>
      <c r="H2926" s="51">
        <v>1608</v>
      </c>
      <c r="I2926" s="51">
        <v>96</v>
      </c>
      <c r="J2926" s="51" t="s">
        <v>982</v>
      </c>
      <c r="K2926" s="315">
        <v>48</v>
      </c>
      <c r="L2926" s="100"/>
    </row>
    <row r="2927" spans="1:13" ht="15.6">
      <c r="A2927" s="16">
        <v>43509</v>
      </c>
      <c r="B2927" s="51">
        <v>1000</v>
      </c>
      <c r="F2927" s="51" t="s">
        <v>3923</v>
      </c>
      <c r="G2927" s="51">
        <v>1244</v>
      </c>
      <c r="H2927" s="51">
        <v>1324</v>
      </c>
      <c r="I2927" s="51">
        <v>80</v>
      </c>
      <c r="J2927" s="51" t="s">
        <v>3903</v>
      </c>
      <c r="K2927" s="315">
        <v>40</v>
      </c>
    </row>
    <row r="2928" spans="1:13" ht="15.6">
      <c r="A2928" s="16">
        <v>43507</v>
      </c>
      <c r="C2928" s="51">
        <v>1000</v>
      </c>
      <c r="F2928" s="51" t="s">
        <v>3924</v>
      </c>
      <c r="G2928" s="51">
        <v>756</v>
      </c>
      <c r="H2928" s="51">
        <v>824</v>
      </c>
      <c r="I2928" s="51">
        <v>68</v>
      </c>
      <c r="J2928" s="51" t="s">
        <v>3891</v>
      </c>
      <c r="K2928" s="315">
        <v>35</v>
      </c>
    </row>
    <row r="2929" spans="1:12" ht="15.6">
      <c r="A2929" s="16">
        <v>43507</v>
      </c>
      <c r="C2929" s="51">
        <v>1000</v>
      </c>
      <c r="F2929" s="51" t="s">
        <v>3919</v>
      </c>
      <c r="G2929" s="51">
        <v>756</v>
      </c>
      <c r="H2929" s="51">
        <v>944</v>
      </c>
      <c r="I2929" s="51">
        <v>188</v>
      </c>
      <c r="J2929" s="51" t="s">
        <v>3655</v>
      </c>
      <c r="K2929" s="315">
        <v>94</v>
      </c>
    </row>
    <row r="2930" spans="1:12" ht="15.6">
      <c r="A2930" s="16">
        <v>43508</v>
      </c>
      <c r="C2930" s="51">
        <v>1000</v>
      </c>
      <c r="F2930" s="51" t="s">
        <v>3920</v>
      </c>
      <c r="G2930" s="51">
        <v>756</v>
      </c>
      <c r="H2930" s="51">
        <v>806</v>
      </c>
      <c r="I2930" s="51">
        <v>50</v>
      </c>
      <c r="J2930" s="51" t="s">
        <v>3895</v>
      </c>
      <c r="K2930" s="315">
        <v>25</v>
      </c>
    </row>
    <row r="2931" spans="1:12" ht="15.6">
      <c r="A2931" s="16">
        <v>43514</v>
      </c>
      <c r="C2931" s="51">
        <v>1900</v>
      </c>
      <c r="F2931" s="51" t="s">
        <v>3921</v>
      </c>
      <c r="G2931" s="51">
        <v>1436.4</v>
      </c>
      <c r="H2931" s="51">
        <v>1470.6</v>
      </c>
      <c r="I2931" s="51">
        <v>34.200000000000003</v>
      </c>
      <c r="J2931" s="51" t="s">
        <v>3922</v>
      </c>
      <c r="K2931" s="315">
        <v>17.100000000000001</v>
      </c>
      <c r="L2931" s="52" t="s">
        <v>3433</v>
      </c>
    </row>
    <row r="2932" spans="1:12" ht="15.6">
      <c r="A2932" s="16">
        <v>43515</v>
      </c>
      <c r="B2932" s="51">
        <v>1500</v>
      </c>
      <c r="F2932" s="51" t="s">
        <v>3925</v>
      </c>
      <c r="G2932" s="51">
        <v>2488</v>
      </c>
      <c r="H2932" s="51">
        <v>2548</v>
      </c>
      <c r="I2932" s="51">
        <v>45</v>
      </c>
      <c r="J2932" s="51" t="s">
        <v>3675</v>
      </c>
      <c r="K2932" s="315">
        <v>22.5</v>
      </c>
      <c r="L2932" s="52"/>
    </row>
    <row r="2933" spans="1:12" ht="15.6">
      <c r="A2933" s="16">
        <v>43516</v>
      </c>
      <c r="B2933" s="148">
        <v>5000</v>
      </c>
      <c r="F2933" s="148" t="s">
        <v>3926</v>
      </c>
      <c r="G2933" s="148">
        <v>6220</v>
      </c>
      <c r="H2933" s="148">
        <v>6320</v>
      </c>
      <c r="I2933" s="51">
        <v>100</v>
      </c>
      <c r="J2933" s="148" t="s">
        <v>3927</v>
      </c>
      <c r="K2933" s="315">
        <v>50</v>
      </c>
      <c r="L2933" s="52"/>
    </row>
    <row r="2934" spans="1:12" ht="15.6">
      <c r="A2934" s="16">
        <v>43516</v>
      </c>
      <c r="C2934" s="51">
        <v>3000</v>
      </c>
      <c r="F2934" s="51">
        <v>0.75600000000000001</v>
      </c>
      <c r="H2934" s="51">
        <v>2268</v>
      </c>
      <c r="J2934" s="51" t="s">
        <v>3852</v>
      </c>
      <c r="K2934" s="315">
        <v>15</v>
      </c>
      <c r="L2934" s="52"/>
    </row>
    <row r="2935" spans="1:12" ht="15.6">
      <c r="A2935" s="16">
        <v>43517</v>
      </c>
      <c r="B2935" s="50">
        <v>500</v>
      </c>
      <c r="C2935" s="52"/>
      <c r="G2935" s="50">
        <v>0.75600000000000001</v>
      </c>
      <c r="H2935" s="50">
        <v>0.78600000000000003</v>
      </c>
      <c r="I2935" s="51">
        <v>30</v>
      </c>
      <c r="J2935" s="50" t="s">
        <v>3931</v>
      </c>
      <c r="K2935" s="315">
        <v>15</v>
      </c>
      <c r="L2935" s="52" t="s">
        <v>3433</v>
      </c>
    </row>
    <row r="2936" spans="1:12" ht="15.6">
      <c r="A2936" s="16">
        <v>43517</v>
      </c>
      <c r="B2936" s="52"/>
      <c r="C2936" s="50">
        <v>500</v>
      </c>
      <c r="G2936" s="50">
        <v>1244</v>
      </c>
      <c r="H2936" s="50">
        <v>1274</v>
      </c>
      <c r="I2936" s="51">
        <v>30</v>
      </c>
      <c r="J2936" s="50" t="s">
        <v>3931</v>
      </c>
      <c r="K2936" s="315">
        <v>15</v>
      </c>
      <c r="L2936" s="52" t="s">
        <v>3433</v>
      </c>
    </row>
    <row r="2937" spans="1:12" ht="15.6">
      <c r="A2937" s="16"/>
      <c r="B2937" s="16"/>
      <c r="C2937" s="16"/>
      <c r="D2937" s="16"/>
      <c r="E2937" s="16"/>
      <c r="F2937" s="16"/>
      <c r="G2937" s="16"/>
      <c r="H2937" s="16"/>
      <c r="J2937" s="16"/>
      <c r="K2937" s="315"/>
      <c r="L2937" s="52"/>
    </row>
    <row r="2938" spans="1:12" ht="15.6">
      <c r="A2938" s="16"/>
      <c r="B2938" s="52"/>
      <c r="C2938" s="16"/>
      <c r="E2938" s="110" t="s">
        <v>3929</v>
      </c>
      <c r="F2938" s="110" t="s">
        <v>3930</v>
      </c>
      <c r="G2938" s="16"/>
      <c r="H2938" s="16"/>
      <c r="J2938" s="16"/>
      <c r="K2938" s="315"/>
      <c r="L2938" s="52"/>
    </row>
    <row r="2939" spans="1:12" ht="18">
      <c r="A2939" s="16"/>
      <c r="B2939" s="52"/>
      <c r="C2939" s="16"/>
      <c r="E2939" s="52" t="s">
        <v>3449</v>
      </c>
      <c r="F2939" s="143" t="s">
        <v>3522</v>
      </c>
      <c r="G2939" s="16"/>
      <c r="H2939" s="16"/>
      <c r="J2939" s="16"/>
      <c r="K2939" s="315"/>
      <c r="L2939" s="52"/>
    </row>
    <row r="2940" spans="1:12" ht="15.6">
      <c r="A2940" s="16"/>
      <c r="B2940" s="52"/>
      <c r="C2940" s="16"/>
      <c r="E2940" s="655" t="s">
        <v>3933</v>
      </c>
      <c r="F2940" s="51" t="s">
        <v>3937</v>
      </c>
      <c r="G2940" s="16"/>
      <c r="H2940" s="16"/>
      <c r="J2940" s="16"/>
      <c r="K2940" s="315"/>
      <c r="L2940" s="52"/>
    </row>
    <row r="2941" spans="1:12" ht="15.6">
      <c r="A2941" s="16"/>
      <c r="B2941" s="52"/>
      <c r="C2941" s="16"/>
      <c r="E2941" s="655" t="s">
        <v>3934</v>
      </c>
      <c r="F2941" s="51" t="s">
        <v>3938</v>
      </c>
      <c r="G2941" s="16"/>
      <c r="H2941" s="16"/>
      <c r="J2941" s="16"/>
      <c r="K2941" s="315"/>
      <c r="L2941" s="52"/>
    </row>
    <row r="2942" spans="1:12" ht="15.6">
      <c r="A2942" s="16"/>
      <c r="B2942" s="52"/>
      <c r="C2942" s="16"/>
      <c r="E2942" s="655" t="s">
        <v>3935</v>
      </c>
      <c r="F2942" s="51" t="s">
        <v>3939</v>
      </c>
      <c r="G2942" s="16"/>
      <c r="H2942" s="16"/>
      <c r="J2942" s="16"/>
      <c r="K2942" s="315"/>
      <c r="L2942" s="52"/>
    </row>
    <row r="2943" spans="1:12" ht="15.6">
      <c r="A2943" s="16"/>
      <c r="B2943" s="52"/>
      <c r="C2943" s="16"/>
      <c r="E2943" s="655" t="s">
        <v>3936</v>
      </c>
      <c r="F2943" s="51" t="s">
        <v>3940</v>
      </c>
      <c r="G2943" s="16"/>
      <c r="H2943" s="16"/>
      <c r="J2943" s="16"/>
      <c r="K2943" s="315"/>
      <c r="L2943" s="52"/>
    </row>
    <row r="2944" spans="1:12" ht="15.6">
      <c r="A2944" s="16"/>
      <c r="B2944" s="52"/>
      <c r="C2944" s="16"/>
      <c r="G2944" s="16"/>
      <c r="H2944" s="16"/>
      <c r="J2944" s="16"/>
      <c r="K2944" s="315"/>
      <c r="L2944" s="52"/>
    </row>
    <row r="2945" spans="1:12" ht="15.6">
      <c r="A2945" s="16">
        <v>43518</v>
      </c>
      <c r="C2945" s="51">
        <v>2000</v>
      </c>
      <c r="F2945" s="51" t="s">
        <v>3941</v>
      </c>
      <c r="G2945" s="51">
        <v>1546</v>
      </c>
      <c r="H2945" s="51">
        <v>1626</v>
      </c>
      <c r="I2945" s="51">
        <v>80</v>
      </c>
      <c r="J2945" s="51" t="s">
        <v>3830</v>
      </c>
      <c r="K2945" s="315">
        <v>40</v>
      </c>
      <c r="L2945" s="20" t="s">
        <v>3433</v>
      </c>
    </row>
    <row r="2946" spans="1:12" ht="15.6">
      <c r="A2946" s="16">
        <v>43519</v>
      </c>
      <c r="B2946" s="51">
        <v>3000</v>
      </c>
      <c r="F2946" s="51" t="s">
        <v>3943</v>
      </c>
      <c r="G2946" s="51">
        <v>3837</v>
      </c>
      <c r="H2946" s="51">
        <v>4062</v>
      </c>
      <c r="I2946" s="51">
        <v>225</v>
      </c>
      <c r="J2946" s="51" t="s">
        <v>3928</v>
      </c>
      <c r="K2946" s="315">
        <v>112.5</v>
      </c>
    </row>
    <row r="2947" spans="1:12" ht="15.6">
      <c r="A2947" s="16">
        <v>43521</v>
      </c>
      <c r="C2947" s="51">
        <v>4000</v>
      </c>
      <c r="F2947" s="51" t="s">
        <v>3942</v>
      </c>
      <c r="G2947" s="51">
        <v>3092</v>
      </c>
      <c r="H2947" s="51">
        <v>3260</v>
      </c>
      <c r="I2947" s="51">
        <v>168</v>
      </c>
      <c r="J2947" s="51" t="s">
        <v>3825</v>
      </c>
      <c r="K2947" s="315">
        <v>84</v>
      </c>
    </row>
    <row r="2948" spans="1:12" ht="15.6">
      <c r="A2948" s="16">
        <v>43521</v>
      </c>
      <c r="B2948" s="51">
        <v>2000</v>
      </c>
      <c r="F2948" s="51" t="s">
        <v>3932</v>
      </c>
      <c r="G2948" s="51">
        <v>2524</v>
      </c>
      <c r="H2948" s="51">
        <v>2648</v>
      </c>
      <c r="I2948" s="51">
        <v>124</v>
      </c>
      <c r="J2948" s="51" t="s">
        <v>982</v>
      </c>
      <c r="K2948" s="315">
        <v>62</v>
      </c>
    </row>
    <row r="2949" spans="1:12" ht="15.6">
      <c r="A2949" s="16">
        <v>43522</v>
      </c>
      <c r="C2949" s="50">
        <v>1000</v>
      </c>
      <c r="F2949" s="50" t="s">
        <v>3944</v>
      </c>
      <c r="G2949" s="50">
        <v>773</v>
      </c>
      <c r="H2949" s="50">
        <v>869</v>
      </c>
      <c r="I2949" s="51">
        <v>96</v>
      </c>
      <c r="J2949" s="50" t="s">
        <v>3945</v>
      </c>
      <c r="K2949" s="315">
        <v>48</v>
      </c>
    </row>
    <row r="2950" spans="1:12" ht="15.6">
      <c r="A2950" s="16">
        <v>43522</v>
      </c>
      <c r="C2950" s="51">
        <v>1000</v>
      </c>
      <c r="F2950" s="51" t="s">
        <v>3946</v>
      </c>
      <c r="G2950" s="51">
        <v>773</v>
      </c>
      <c r="H2950" s="51">
        <v>834</v>
      </c>
      <c r="I2950" s="51">
        <v>61</v>
      </c>
      <c r="J2950" s="51" t="s">
        <v>3027</v>
      </c>
      <c r="K2950" s="315">
        <v>30.5</v>
      </c>
    </row>
    <row r="2951" spans="1:12" ht="15.6">
      <c r="A2951" s="16">
        <v>43522</v>
      </c>
      <c r="C2951" s="51">
        <v>1000</v>
      </c>
      <c r="F2951" s="51" t="s">
        <v>3947</v>
      </c>
      <c r="G2951" s="51">
        <v>773</v>
      </c>
      <c r="H2951" s="51">
        <v>844</v>
      </c>
      <c r="I2951" s="51">
        <v>71</v>
      </c>
      <c r="J2951" s="51" t="s">
        <v>3759</v>
      </c>
      <c r="K2951" s="315">
        <v>35.5</v>
      </c>
    </row>
    <row r="2952" spans="1:12" ht="15.6">
      <c r="A2952" s="16">
        <v>43523</v>
      </c>
      <c r="C2952" s="51">
        <v>4000</v>
      </c>
      <c r="F2952" s="51" t="s">
        <v>3948</v>
      </c>
      <c r="G2952" s="51">
        <v>3092</v>
      </c>
      <c r="H2952" s="51">
        <v>3544</v>
      </c>
      <c r="I2952" s="51">
        <v>452</v>
      </c>
      <c r="J2952" s="51" t="s">
        <v>3949</v>
      </c>
      <c r="K2952" s="315">
        <v>226</v>
      </c>
      <c r="L2952" s="1"/>
    </row>
    <row r="2953" spans="1:12" ht="15.6">
      <c r="A2953" s="16">
        <v>43523</v>
      </c>
      <c r="C2953" s="50">
        <v>2000</v>
      </c>
      <c r="F2953" s="50" t="s">
        <v>3951</v>
      </c>
      <c r="G2953" s="50">
        <v>1546</v>
      </c>
      <c r="H2953" s="50">
        <v>1628</v>
      </c>
      <c r="I2953" s="51">
        <v>82</v>
      </c>
      <c r="J2953" s="50" t="s">
        <v>2274</v>
      </c>
      <c r="K2953" s="315">
        <v>20</v>
      </c>
    </row>
    <row r="2954" spans="1:12" ht="15.6">
      <c r="A2954" s="16">
        <v>43523</v>
      </c>
      <c r="C2954" s="50">
        <v>1500</v>
      </c>
      <c r="F2954" s="50" t="s">
        <v>3950</v>
      </c>
      <c r="G2954" s="50">
        <v>1159.5</v>
      </c>
      <c r="H2954" s="50">
        <v>1221</v>
      </c>
      <c r="I2954" s="51">
        <v>61.5</v>
      </c>
      <c r="J2954" s="50" t="s">
        <v>3952</v>
      </c>
      <c r="K2954" s="315">
        <v>30.75</v>
      </c>
    </row>
    <row r="2955" spans="1:12" ht="15.6">
      <c r="A2955" s="16">
        <v>43524</v>
      </c>
      <c r="C2955" s="51">
        <v>4000</v>
      </c>
      <c r="F2955" s="51" t="s">
        <v>3951</v>
      </c>
      <c r="G2955" s="51">
        <v>3092</v>
      </c>
      <c r="H2955" s="51">
        <v>3256</v>
      </c>
      <c r="I2955" s="51">
        <v>164</v>
      </c>
      <c r="J2955" s="51" t="s">
        <v>3953</v>
      </c>
      <c r="K2955" s="315">
        <v>82</v>
      </c>
      <c r="L2955" s="107"/>
    </row>
    <row r="2956" spans="1:12" ht="15.6">
      <c r="A2956" s="16">
        <v>43524</v>
      </c>
      <c r="C2956" s="51">
        <v>1000</v>
      </c>
      <c r="F2956" s="51" t="s">
        <v>3954</v>
      </c>
      <c r="G2956" s="51">
        <v>773</v>
      </c>
      <c r="H2956" s="51">
        <v>824</v>
      </c>
      <c r="I2956" s="51">
        <v>51</v>
      </c>
      <c r="J2956" s="51" t="s">
        <v>1410</v>
      </c>
      <c r="K2956" s="315">
        <v>25.5</v>
      </c>
      <c r="L2956" s="107"/>
    </row>
    <row r="2957" spans="1:12" ht="15.6">
      <c r="K2957" s="315"/>
    </row>
    <row r="2958" spans="1:12" ht="18">
      <c r="A2958" s="14" t="s">
        <v>2439</v>
      </c>
      <c r="B2958" s="14">
        <f>SUM(B2881:B2957)</f>
        <v>36000</v>
      </c>
      <c r="C2958" s="14">
        <f>SUM(C2881:C2957)</f>
        <v>98900</v>
      </c>
      <c r="D2958" s="14">
        <f>SUM(D33103)</f>
        <v>0</v>
      </c>
      <c r="E2958" s="14">
        <f>SUM(B2958:D2958)</f>
        <v>134900</v>
      </c>
      <c r="I2958" s="51">
        <f>SUM(I2880:I2957)</f>
        <v>6827.7</v>
      </c>
      <c r="K2958" s="310">
        <f>SUM(K2880:K2957)</f>
        <v>3198.65</v>
      </c>
    </row>
    <row r="2959" spans="1:12">
      <c r="A2959" s="174"/>
      <c r="B2959" s="685"/>
      <c r="C2959" s="685"/>
      <c r="D2959" s="685"/>
      <c r="E2959" s="685"/>
      <c r="F2959" s="685"/>
      <c r="G2959" s="685"/>
      <c r="H2959" s="685"/>
      <c r="J2959" s="685"/>
      <c r="K2959" s="686"/>
    </row>
    <row r="2961" spans="1:13" ht="28.8">
      <c r="B2961" s="675" t="s">
        <v>3720</v>
      </c>
      <c r="C2961" s="675" t="s">
        <v>3719</v>
      </c>
      <c r="E2961" s="140" t="s">
        <v>3707</v>
      </c>
      <c r="F2961" s="146">
        <v>2019</v>
      </c>
      <c r="G2961" s="556" t="s">
        <v>3718</v>
      </c>
      <c r="H2961" s="676" t="s">
        <v>3796</v>
      </c>
      <c r="J2961" s="145" t="s">
        <v>3708</v>
      </c>
      <c r="K2961" s="313" t="s">
        <v>3706</v>
      </c>
    </row>
    <row r="2962" spans="1:13" ht="28.2">
      <c r="E2962" s="157"/>
    </row>
    <row r="2963" spans="1:13" ht="45">
      <c r="C2963" s="164" t="s">
        <v>2310</v>
      </c>
      <c r="E2963" s="110" t="s">
        <v>3965</v>
      </c>
      <c r="F2963" s="110" t="s">
        <v>3965</v>
      </c>
      <c r="G2963" s="678" t="s">
        <v>1464</v>
      </c>
      <c r="L2963" s="687" t="s">
        <v>3961</v>
      </c>
      <c r="M2963" s="688"/>
    </row>
    <row r="2964" spans="1:13" ht="18">
      <c r="C2964" s="170">
        <v>2019</v>
      </c>
      <c r="D2964" s="689" t="s">
        <v>3958</v>
      </c>
      <c r="E2964" s="52" t="s">
        <v>3449</v>
      </c>
      <c r="F2964" s="143" t="s">
        <v>3522</v>
      </c>
      <c r="G2964" s="167" t="s">
        <v>3803</v>
      </c>
      <c r="H2964" s="168">
        <v>2018</v>
      </c>
      <c r="I2964" s="51">
        <v>2019</v>
      </c>
      <c r="J2964" s="169" t="s">
        <v>3955</v>
      </c>
      <c r="K2964" s="314" t="s">
        <v>3796</v>
      </c>
      <c r="L2964" s="165" t="s">
        <v>3962</v>
      </c>
    </row>
    <row r="2965" spans="1:13" ht="18">
      <c r="C2965" s="13" t="s">
        <v>647</v>
      </c>
      <c r="D2965" s="141" t="s">
        <v>3959</v>
      </c>
      <c r="E2965" s="615" t="s">
        <v>3967</v>
      </c>
      <c r="F2965" s="51" t="s">
        <v>3971</v>
      </c>
      <c r="G2965" s="166" t="s">
        <v>647</v>
      </c>
      <c r="H2965" s="50">
        <v>126.5</v>
      </c>
      <c r="I2965" s="51">
        <v>152.5</v>
      </c>
      <c r="J2965" s="52" t="s">
        <v>3956</v>
      </c>
      <c r="K2965" s="296" t="s">
        <v>3847</v>
      </c>
      <c r="L2965" s="171">
        <v>0.13</v>
      </c>
      <c r="M2965" s="172" t="s">
        <v>3963</v>
      </c>
    </row>
    <row r="2966" spans="1:13" ht="18">
      <c r="C2966" s="13" t="s">
        <v>648</v>
      </c>
      <c r="D2966" s="141" t="s">
        <v>3960</v>
      </c>
      <c r="E2966" s="615" t="s">
        <v>3968</v>
      </c>
      <c r="F2966" s="51" t="s">
        <v>3972</v>
      </c>
      <c r="G2966" s="166" t="s">
        <v>648</v>
      </c>
      <c r="H2966" s="50">
        <v>90.5</v>
      </c>
      <c r="I2966" s="51">
        <v>134.9</v>
      </c>
      <c r="J2966" s="52" t="s">
        <v>3957</v>
      </c>
      <c r="K2966" s="296" t="s">
        <v>3966</v>
      </c>
      <c r="L2966" s="171">
        <v>0</v>
      </c>
      <c r="M2966" s="172" t="s">
        <v>3964</v>
      </c>
    </row>
    <row r="2967" spans="1:13" ht="15.6">
      <c r="C2967" s="13" t="s">
        <v>2310</v>
      </c>
      <c r="D2967" s="672"/>
      <c r="E2967" s="615" t="s">
        <v>3969</v>
      </c>
      <c r="F2967" s="51" t="s">
        <v>3973</v>
      </c>
      <c r="G2967" s="166" t="s">
        <v>2310</v>
      </c>
      <c r="H2967" s="50">
        <v>54.2</v>
      </c>
      <c r="K2967" s="323"/>
    </row>
    <row r="2968" spans="1:13" ht="15.6">
      <c r="C2968" s="13" t="s">
        <v>2428</v>
      </c>
      <c r="D2968" s="672"/>
      <c r="E2968" s="615" t="s">
        <v>3970</v>
      </c>
      <c r="F2968" s="51" t="s">
        <v>3974</v>
      </c>
      <c r="G2968" s="166" t="s">
        <v>3806</v>
      </c>
      <c r="H2968" s="50">
        <v>72</v>
      </c>
      <c r="K2968" s="323"/>
    </row>
    <row r="2969" spans="1:13" ht="15.6">
      <c r="E2969" s="52"/>
      <c r="F2969" s="52"/>
      <c r="G2969" s="52"/>
      <c r="H2969" s="52"/>
      <c r="J2969" s="637"/>
      <c r="K2969" s="323"/>
    </row>
    <row r="2970" spans="1:13" ht="15.6">
      <c r="A2970" s="16">
        <v>43526</v>
      </c>
      <c r="C2970" s="51">
        <v>3000</v>
      </c>
      <c r="F2970" s="51" t="s">
        <v>3975</v>
      </c>
      <c r="G2970" s="69">
        <v>2313</v>
      </c>
      <c r="H2970" s="51">
        <v>2457</v>
      </c>
      <c r="I2970" s="51">
        <v>144</v>
      </c>
      <c r="J2970" s="51" t="s">
        <v>3055</v>
      </c>
      <c r="K2970" s="315">
        <v>72</v>
      </c>
    </row>
    <row r="2971" spans="1:13" ht="15.6">
      <c r="A2971" s="16">
        <v>43528</v>
      </c>
      <c r="C2971" s="50">
        <v>1000</v>
      </c>
      <c r="F2971" s="50" t="s">
        <v>3976</v>
      </c>
      <c r="G2971" s="50">
        <v>771</v>
      </c>
      <c r="H2971" s="50">
        <v>809</v>
      </c>
      <c r="I2971" s="51">
        <v>38</v>
      </c>
      <c r="J2971" s="684" t="s">
        <v>3827</v>
      </c>
      <c r="K2971" s="317">
        <v>19</v>
      </c>
    </row>
    <row r="2972" spans="1:13" ht="15.6">
      <c r="A2972" s="16">
        <v>43530</v>
      </c>
      <c r="C2972" s="50">
        <v>1000</v>
      </c>
      <c r="F2972" s="50" t="s">
        <v>3976</v>
      </c>
      <c r="G2972" s="50">
        <v>771</v>
      </c>
      <c r="H2972" s="50">
        <v>809</v>
      </c>
      <c r="I2972" s="51">
        <v>38</v>
      </c>
      <c r="J2972" s="684" t="s">
        <v>3827</v>
      </c>
      <c r="K2972" s="317">
        <v>19</v>
      </c>
    </row>
    <row r="2973" spans="1:13" ht="15.6">
      <c r="A2973" s="16">
        <v>43530</v>
      </c>
      <c r="C2973" s="51">
        <v>4500</v>
      </c>
      <c r="F2973" s="95" t="s">
        <v>3977</v>
      </c>
      <c r="G2973" s="51">
        <v>3469.5</v>
      </c>
      <c r="H2973" s="51">
        <v>3730.5</v>
      </c>
      <c r="I2973" s="51">
        <v>261</v>
      </c>
      <c r="J2973" s="536" t="s">
        <v>2538</v>
      </c>
      <c r="K2973" s="315">
        <v>130.5</v>
      </c>
    </row>
    <row r="2974" spans="1:13" ht="15.6">
      <c r="A2974" s="16">
        <v>43530</v>
      </c>
      <c r="B2974" s="148">
        <v>4000</v>
      </c>
      <c r="F2974" s="148" t="s">
        <v>3978</v>
      </c>
      <c r="G2974" s="173">
        <v>5044</v>
      </c>
      <c r="H2974" s="173">
        <v>5116</v>
      </c>
      <c r="I2974" s="51">
        <v>72</v>
      </c>
      <c r="J2974" s="173" t="s">
        <v>3979</v>
      </c>
      <c r="K2974" s="315">
        <v>40</v>
      </c>
    </row>
    <row r="2975" spans="1:13" ht="15.6">
      <c r="A2975" s="16">
        <v>43530</v>
      </c>
      <c r="B2975" s="41">
        <v>3000</v>
      </c>
      <c r="F2975" s="41" t="s">
        <v>3980</v>
      </c>
      <c r="G2975" s="41">
        <v>3783</v>
      </c>
      <c r="H2975" s="41">
        <v>3927</v>
      </c>
      <c r="I2975" s="51">
        <v>144</v>
      </c>
      <c r="J2975" s="41" t="s">
        <v>2274</v>
      </c>
      <c r="K2975" s="315">
        <v>48</v>
      </c>
    </row>
    <row r="2976" spans="1:13" ht="15.6">
      <c r="A2976" s="16">
        <v>43530</v>
      </c>
      <c r="B2976" s="51">
        <v>2000</v>
      </c>
      <c r="F2976" s="51" t="s">
        <v>3981</v>
      </c>
      <c r="G2976" s="51">
        <v>2522</v>
      </c>
      <c r="H2976" s="51">
        <v>2638</v>
      </c>
      <c r="I2976" s="51">
        <v>116</v>
      </c>
      <c r="J2976" s="51" t="s">
        <v>3625</v>
      </c>
      <c r="K2976" s="315">
        <v>58</v>
      </c>
    </row>
    <row r="2977" spans="1:12" ht="15.6">
      <c r="A2977" s="16">
        <v>43530</v>
      </c>
      <c r="C2977" s="51">
        <v>3000</v>
      </c>
      <c r="F2977" s="51" t="s">
        <v>2743</v>
      </c>
      <c r="G2977" s="51">
        <v>2313</v>
      </c>
      <c r="H2977" s="51">
        <v>2457</v>
      </c>
      <c r="I2977" s="51">
        <v>144</v>
      </c>
      <c r="J2977" s="51" t="s">
        <v>3625</v>
      </c>
      <c r="K2977" s="315">
        <v>72</v>
      </c>
    </row>
    <row r="2978" spans="1:12" ht="15.6">
      <c r="A2978" s="16">
        <v>43530</v>
      </c>
      <c r="C2978" s="51">
        <v>3000</v>
      </c>
      <c r="F2978" s="51" t="s">
        <v>3983</v>
      </c>
      <c r="G2978" s="51">
        <v>2313</v>
      </c>
      <c r="H2978" s="51">
        <v>2397</v>
      </c>
      <c r="I2978" s="51">
        <v>84</v>
      </c>
      <c r="J2978" s="51" t="s">
        <v>3984</v>
      </c>
      <c r="K2978" s="315">
        <v>42</v>
      </c>
    </row>
    <row r="2979" spans="1:12" ht="15.6">
      <c r="A2979" s="16">
        <v>43531</v>
      </c>
      <c r="C2979" s="51">
        <v>2000</v>
      </c>
      <c r="F2979" s="51" t="s">
        <v>2743</v>
      </c>
      <c r="G2979" s="51">
        <v>1542</v>
      </c>
      <c r="H2979" s="51">
        <v>1638</v>
      </c>
      <c r="I2979" s="51">
        <v>96</v>
      </c>
      <c r="J2979" s="51" t="s">
        <v>982</v>
      </c>
      <c r="K2979" s="315">
        <v>48</v>
      </c>
    </row>
    <row r="2980" spans="1:12" ht="15.6">
      <c r="A2980" s="16">
        <v>43531</v>
      </c>
      <c r="C2980" s="51">
        <v>1000</v>
      </c>
      <c r="F2980" s="51" t="s">
        <v>2743</v>
      </c>
      <c r="G2980" s="51">
        <v>771</v>
      </c>
      <c r="H2980" s="51">
        <v>819</v>
      </c>
      <c r="I2980" s="51">
        <v>48</v>
      </c>
      <c r="J2980" s="51" t="s">
        <v>3985</v>
      </c>
      <c r="K2980" s="315">
        <v>24</v>
      </c>
    </row>
    <row r="2981" spans="1:12" ht="15.6">
      <c r="A2981" s="16">
        <v>43532</v>
      </c>
      <c r="C2981" s="51">
        <v>8000</v>
      </c>
      <c r="F2981" s="51" t="s">
        <v>3983</v>
      </c>
      <c r="G2981" s="51">
        <v>6168</v>
      </c>
      <c r="H2981" s="51">
        <v>6392</v>
      </c>
      <c r="I2981" s="51">
        <v>224</v>
      </c>
      <c r="J2981" s="51" t="s">
        <v>3053</v>
      </c>
      <c r="K2981" s="315">
        <v>112</v>
      </c>
      <c r="L2981" t="s">
        <v>3329</v>
      </c>
    </row>
    <row r="2982" spans="1:12" ht="15.6">
      <c r="A2982" s="16">
        <v>43530</v>
      </c>
      <c r="C2982" s="51">
        <v>1500</v>
      </c>
      <c r="F2982" s="51" t="s">
        <v>3977</v>
      </c>
      <c r="G2982" s="51">
        <v>1156.5</v>
      </c>
      <c r="H2982" s="51">
        <v>1243.5</v>
      </c>
      <c r="I2982" s="51">
        <v>87</v>
      </c>
      <c r="J2982" s="51" t="s">
        <v>3982</v>
      </c>
      <c r="K2982" s="315">
        <v>43.5</v>
      </c>
      <c r="L2982" t="s">
        <v>3329</v>
      </c>
    </row>
    <row r="2984" spans="1:12" ht="15.6">
      <c r="E2984" s="110" t="s">
        <v>3986</v>
      </c>
      <c r="F2984" s="110" t="s">
        <v>3986</v>
      </c>
    </row>
    <row r="2985" spans="1:12" ht="18">
      <c r="E2985" s="52" t="s">
        <v>3449</v>
      </c>
      <c r="F2985" s="143" t="s">
        <v>3522</v>
      </c>
    </row>
    <row r="2986" spans="1:12" ht="15.6">
      <c r="E2986" s="615" t="s">
        <v>3995</v>
      </c>
      <c r="F2986" s="51" t="s">
        <v>3996</v>
      </c>
    </row>
    <row r="2987" spans="1:12" ht="15.6">
      <c r="E2987" s="615" t="s">
        <v>3989</v>
      </c>
      <c r="F2987" s="51" t="s">
        <v>3992</v>
      </c>
    </row>
    <row r="2988" spans="1:12" ht="15.6">
      <c r="E2988" s="615" t="s">
        <v>3990</v>
      </c>
      <c r="F2988" s="51" t="s">
        <v>3993</v>
      </c>
    </row>
    <row r="2989" spans="1:12" ht="15.6">
      <c r="E2989" s="615" t="s">
        <v>3991</v>
      </c>
      <c r="F2989" s="51" t="s">
        <v>3994</v>
      </c>
    </row>
    <row r="2991" spans="1:12" ht="15.6">
      <c r="A2991" s="16">
        <v>43535</v>
      </c>
      <c r="C2991" s="51">
        <v>2500</v>
      </c>
      <c r="F2991" s="51" t="s">
        <v>3997</v>
      </c>
      <c r="G2991" s="51">
        <v>1935</v>
      </c>
      <c r="H2991" s="51">
        <v>2047.5</v>
      </c>
      <c r="I2991" s="51">
        <v>112.5</v>
      </c>
      <c r="J2991" s="654" t="s">
        <v>3987</v>
      </c>
      <c r="K2991" s="315">
        <v>56.25</v>
      </c>
      <c r="L2991" s="1" t="s">
        <v>4000</v>
      </c>
    </row>
    <row r="2992" spans="1:12" ht="15.6">
      <c r="A2992" s="16">
        <v>43535</v>
      </c>
      <c r="C2992" s="51">
        <v>2000</v>
      </c>
      <c r="F2992" s="51" t="s">
        <v>3998</v>
      </c>
      <c r="G2992" s="51">
        <v>1548</v>
      </c>
      <c r="H2992" s="51">
        <v>1658</v>
      </c>
      <c r="I2992" s="51">
        <v>110</v>
      </c>
      <c r="J2992" s="536" t="s">
        <v>3999</v>
      </c>
      <c r="K2992" s="315">
        <v>55</v>
      </c>
      <c r="L2992" s="1" t="s">
        <v>4000</v>
      </c>
    </row>
    <row r="2993" spans="1:12" ht="15.6">
      <c r="A2993" s="16">
        <v>43535</v>
      </c>
      <c r="C2993" s="51">
        <v>2000</v>
      </c>
      <c r="F2993" s="51" t="s">
        <v>3998</v>
      </c>
      <c r="G2993" s="51">
        <v>1548</v>
      </c>
      <c r="H2993" s="51">
        <v>1658</v>
      </c>
      <c r="I2993" s="51">
        <v>110</v>
      </c>
      <c r="J2993" s="536" t="s">
        <v>3988</v>
      </c>
      <c r="K2993" s="315">
        <v>55</v>
      </c>
      <c r="L2993" s="1" t="s">
        <v>4000</v>
      </c>
    </row>
    <row r="2994" spans="1:12" ht="15.6">
      <c r="A2994" s="16">
        <v>43536</v>
      </c>
      <c r="C2994" s="51">
        <v>2000</v>
      </c>
      <c r="F2994" s="51" t="s">
        <v>4001</v>
      </c>
      <c r="G2994" s="51">
        <v>1548</v>
      </c>
      <c r="H2994" s="51">
        <v>1628</v>
      </c>
      <c r="I2994" s="51">
        <v>80</v>
      </c>
      <c r="J2994" s="536" t="s">
        <v>4002</v>
      </c>
      <c r="K2994" s="315">
        <v>40</v>
      </c>
      <c r="L2994" s="1" t="s">
        <v>4000</v>
      </c>
    </row>
    <row r="2995" spans="1:12" ht="15.6">
      <c r="A2995" s="16">
        <v>43537</v>
      </c>
      <c r="B2995" s="51">
        <v>2000</v>
      </c>
      <c r="F2995" s="51" t="s">
        <v>4003</v>
      </c>
      <c r="G2995" s="51">
        <v>2528</v>
      </c>
      <c r="H2995" s="51">
        <v>2648</v>
      </c>
      <c r="I2995" s="51">
        <v>120</v>
      </c>
      <c r="J2995" s="536" t="s">
        <v>982</v>
      </c>
      <c r="K2995" s="315">
        <v>60</v>
      </c>
      <c r="L2995" s="1" t="s">
        <v>4004</v>
      </c>
    </row>
    <row r="2996" spans="1:12" ht="15.6">
      <c r="A2996" s="16">
        <v>43478</v>
      </c>
      <c r="C2996" s="51">
        <v>1000</v>
      </c>
      <c r="F2996" s="51" t="s">
        <v>4005</v>
      </c>
      <c r="G2996" s="51">
        <v>774</v>
      </c>
      <c r="H2996" s="51">
        <v>824</v>
      </c>
      <c r="I2996" s="51">
        <v>50</v>
      </c>
      <c r="J2996" s="536" t="s">
        <v>3389</v>
      </c>
      <c r="K2996" s="315">
        <v>25</v>
      </c>
      <c r="L2996" s="1" t="s">
        <v>4004</v>
      </c>
    </row>
    <row r="2997" spans="1:12" ht="15.6">
      <c r="A2997" s="16">
        <v>43538</v>
      </c>
      <c r="C2997" s="51">
        <v>5000</v>
      </c>
      <c r="F2997" s="51" t="s">
        <v>4001</v>
      </c>
      <c r="G2997" s="51">
        <v>3870</v>
      </c>
      <c r="H2997" s="51">
        <v>4070</v>
      </c>
      <c r="I2997" s="51">
        <v>200</v>
      </c>
      <c r="J2997" s="536" t="s">
        <v>3621</v>
      </c>
      <c r="K2997" s="315">
        <v>100</v>
      </c>
    </row>
    <row r="2998" spans="1:12">
      <c r="A2998" s="16"/>
    </row>
    <row r="2999" spans="1:12" ht="15.6">
      <c r="A2999" s="16"/>
      <c r="E2999" s="110" t="s">
        <v>4006</v>
      </c>
      <c r="F2999" s="110" t="s">
        <v>4006</v>
      </c>
    </row>
    <row r="3000" spans="1:12" ht="18">
      <c r="A3000" s="16"/>
      <c r="E3000" s="52" t="s">
        <v>3449</v>
      </c>
      <c r="F3000" s="143" t="s">
        <v>3522</v>
      </c>
    </row>
    <row r="3001" spans="1:12" ht="15.6">
      <c r="A3001" s="16"/>
      <c r="E3001" s="615" t="s">
        <v>4015</v>
      </c>
      <c r="F3001" s="51" t="s">
        <v>4016</v>
      </c>
    </row>
    <row r="3002" spans="1:12" ht="15.6">
      <c r="A3002" s="16"/>
      <c r="E3002" s="615" t="s">
        <v>4009</v>
      </c>
      <c r="F3002" s="51" t="s">
        <v>4010</v>
      </c>
    </row>
    <row r="3003" spans="1:12" ht="15.6">
      <c r="A3003" s="16"/>
      <c r="E3003" s="615" t="s">
        <v>4017</v>
      </c>
      <c r="F3003" s="51" t="s">
        <v>4018</v>
      </c>
    </row>
    <row r="3004" spans="1:12" ht="15.6">
      <c r="A3004" s="16"/>
      <c r="E3004" s="615" t="s">
        <v>4019</v>
      </c>
      <c r="F3004" s="51" t="s">
        <v>4020</v>
      </c>
    </row>
    <row r="3005" spans="1:12">
      <c r="A3005" s="16"/>
    </row>
    <row r="3006" spans="1:12" ht="15.6">
      <c r="A3006" s="16">
        <v>43539</v>
      </c>
      <c r="C3006" s="50">
        <v>2000</v>
      </c>
      <c r="F3006" s="50" t="s">
        <v>4013</v>
      </c>
      <c r="G3006" s="50">
        <v>1534</v>
      </c>
      <c r="H3006" s="50">
        <v>1628</v>
      </c>
      <c r="I3006" s="51">
        <v>94</v>
      </c>
      <c r="J3006" s="526" t="s">
        <v>4007</v>
      </c>
      <c r="K3006" s="315">
        <v>47</v>
      </c>
    </row>
    <row r="3007" spans="1:12" ht="15.6">
      <c r="A3007" s="16">
        <v>43539</v>
      </c>
      <c r="C3007" s="50">
        <v>4000</v>
      </c>
      <c r="F3007" s="50" t="s">
        <v>4011</v>
      </c>
      <c r="G3007" s="50">
        <v>3068</v>
      </c>
      <c r="H3007" s="50">
        <v>3100</v>
      </c>
      <c r="I3007" s="51">
        <v>32</v>
      </c>
      <c r="J3007" s="526" t="s">
        <v>4008</v>
      </c>
      <c r="K3007" s="317">
        <v>16</v>
      </c>
    </row>
    <row r="3008" spans="1:12" ht="15.6">
      <c r="A3008" s="16">
        <v>43539</v>
      </c>
      <c r="C3008" s="51">
        <v>3000</v>
      </c>
      <c r="F3008" s="51" t="s">
        <v>4012</v>
      </c>
      <c r="G3008" s="51">
        <v>2301</v>
      </c>
      <c r="H3008" s="51">
        <v>2442</v>
      </c>
      <c r="I3008" s="51">
        <v>141</v>
      </c>
      <c r="J3008" s="95" t="s">
        <v>2385</v>
      </c>
      <c r="K3008" s="317">
        <v>70.5</v>
      </c>
    </row>
    <row r="3009" spans="1:12" ht="15.6">
      <c r="A3009" s="16">
        <v>43539</v>
      </c>
      <c r="E3009" s="80" t="s">
        <v>4054</v>
      </c>
      <c r="F3009" s="51"/>
      <c r="G3009" s="51"/>
      <c r="H3009" s="51"/>
      <c r="J3009" s="95" t="s">
        <v>188</v>
      </c>
      <c r="K3009" s="317">
        <v>100</v>
      </c>
    </row>
    <row r="3010" spans="1:12" ht="15.6">
      <c r="A3010" s="16">
        <v>43542</v>
      </c>
      <c r="C3010" s="51">
        <v>8000</v>
      </c>
      <c r="F3010" s="51">
        <v>0.76700000000000002</v>
      </c>
      <c r="G3010" s="536"/>
      <c r="H3010" s="51">
        <v>6136</v>
      </c>
      <c r="J3010" s="51" t="s">
        <v>4014</v>
      </c>
      <c r="K3010" s="315">
        <v>48</v>
      </c>
    </row>
    <row r="3011" spans="1:12" ht="15.6">
      <c r="A3011" s="16">
        <v>43543</v>
      </c>
      <c r="C3011" s="50">
        <v>2000</v>
      </c>
      <c r="F3011" s="50" t="s">
        <v>4021</v>
      </c>
      <c r="G3011" s="50">
        <v>1534</v>
      </c>
      <c r="H3011" s="50">
        <v>1618</v>
      </c>
      <c r="I3011" s="51">
        <v>84</v>
      </c>
      <c r="J3011" s="50" t="s">
        <v>1543</v>
      </c>
      <c r="K3011" s="316">
        <v>42</v>
      </c>
    </row>
    <row r="3012" spans="1:12" ht="15.6">
      <c r="A3012" s="16">
        <v>43544</v>
      </c>
      <c r="C3012" s="50">
        <v>1500</v>
      </c>
      <c r="F3012" s="50" t="s">
        <v>4041</v>
      </c>
      <c r="G3012" s="50">
        <v>1147.5</v>
      </c>
      <c r="H3012" s="50">
        <v>1243.5</v>
      </c>
      <c r="I3012" s="51">
        <v>96</v>
      </c>
      <c r="J3012" s="96" t="s">
        <v>3089</v>
      </c>
      <c r="K3012" s="315">
        <v>48</v>
      </c>
      <c r="L3012" t="s">
        <v>3329</v>
      </c>
    </row>
    <row r="3013" spans="1:12" ht="15.6">
      <c r="A3013" s="16">
        <v>43545</v>
      </c>
      <c r="C3013" s="51">
        <v>3000</v>
      </c>
      <c r="F3013" s="51" t="s">
        <v>4024</v>
      </c>
      <c r="G3013" s="51">
        <v>2301</v>
      </c>
      <c r="H3013" s="51">
        <v>2457</v>
      </c>
      <c r="I3013" s="51">
        <v>156</v>
      </c>
      <c r="J3013" s="51" t="s">
        <v>4023</v>
      </c>
      <c r="K3013" s="315">
        <v>78</v>
      </c>
      <c r="L3013" t="s">
        <v>4027</v>
      </c>
    </row>
    <row r="3014" spans="1:12" ht="15.6">
      <c r="A3014" s="16">
        <v>43545</v>
      </c>
      <c r="C3014" s="51">
        <v>3000</v>
      </c>
      <c r="F3014" s="51" t="s">
        <v>4022</v>
      </c>
      <c r="G3014" s="51">
        <v>2301</v>
      </c>
      <c r="H3014" s="51">
        <v>2487</v>
      </c>
      <c r="I3014" s="51">
        <v>186</v>
      </c>
      <c r="J3014" s="51" t="s">
        <v>527</v>
      </c>
      <c r="K3014" s="315">
        <v>93</v>
      </c>
      <c r="L3014" t="s">
        <v>4027</v>
      </c>
    </row>
    <row r="3015" spans="1:12" ht="15.6">
      <c r="A3015" s="16">
        <v>43546</v>
      </c>
      <c r="B3015" s="51">
        <v>1000</v>
      </c>
      <c r="F3015" s="51" t="s">
        <v>4026</v>
      </c>
      <c r="G3015" s="51">
        <v>1255</v>
      </c>
      <c r="H3015" s="51">
        <v>1309</v>
      </c>
      <c r="I3015" s="51">
        <v>54</v>
      </c>
      <c r="J3015" s="51" t="s">
        <v>4025</v>
      </c>
      <c r="K3015" s="315">
        <v>27</v>
      </c>
      <c r="L3015" t="s">
        <v>3329</v>
      </c>
    </row>
    <row r="3016" spans="1:12" ht="15.6">
      <c r="A3016" s="16">
        <v>43546</v>
      </c>
      <c r="C3016" s="51">
        <v>4000</v>
      </c>
      <c r="F3016" s="51" t="s">
        <v>4040</v>
      </c>
      <c r="G3016" s="51">
        <v>3060</v>
      </c>
      <c r="H3016" s="51">
        <v>3276</v>
      </c>
      <c r="I3016" s="51">
        <v>216</v>
      </c>
      <c r="J3016" s="51" t="s">
        <v>4025</v>
      </c>
      <c r="K3016" s="315">
        <v>108</v>
      </c>
      <c r="L3016" t="s">
        <v>3329</v>
      </c>
    </row>
    <row r="3017" spans="1:12" ht="15.6">
      <c r="A3017" s="16"/>
      <c r="K3017" s="315"/>
    </row>
    <row r="3018" spans="1:12" ht="15.6">
      <c r="A3018" s="16"/>
      <c r="E3018" s="110" t="s">
        <v>4029</v>
      </c>
      <c r="F3018" s="110" t="s">
        <v>4029</v>
      </c>
      <c r="K3018" s="315"/>
    </row>
    <row r="3019" spans="1:12" ht="18">
      <c r="A3019" s="16"/>
      <c r="E3019" s="52" t="s">
        <v>3449</v>
      </c>
      <c r="F3019" s="143" t="s">
        <v>3522</v>
      </c>
      <c r="K3019" s="315"/>
    </row>
    <row r="3020" spans="1:12" ht="15.6">
      <c r="A3020" s="16"/>
      <c r="E3020" s="615" t="s">
        <v>4030</v>
      </c>
      <c r="F3020" s="51" t="s">
        <v>4031</v>
      </c>
      <c r="K3020" s="315"/>
    </row>
    <row r="3021" spans="1:12" ht="15.6">
      <c r="A3021" s="16"/>
      <c r="E3021" s="615" t="s">
        <v>4032</v>
      </c>
      <c r="F3021" s="51" t="s">
        <v>4033</v>
      </c>
      <c r="K3021" s="315"/>
    </row>
    <row r="3022" spans="1:12" ht="15.6">
      <c r="A3022" s="16"/>
      <c r="E3022" s="615" t="s">
        <v>4034</v>
      </c>
      <c r="F3022" s="51" t="s">
        <v>4035</v>
      </c>
      <c r="K3022" s="315"/>
    </row>
    <row r="3023" spans="1:12" ht="15.6">
      <c r="A3023" s="16"/>
      <c r="E3023" s="615" t="s">
        <v>4036</v>
      </c>
      <c r="F3023" s="51" t="s">
        <v>4037</v>
      </c>
      <c r="K3023" s="315"/>
    </row>
    <row r="3024" spans="1:12" ht="15.6">
      <c r="A3024" s="16"/>
      <c r="K3024" s="315"/>
    </row>
    <row r="3025" spans="1:12" ht="15.6">
      <c r="A3025" s="16">
        <v>43549</v>
      </c>
      <c r="C3025" s="50">
        <v>1500</v>
      </c>
      <c r="F3025" s="50" t="s">
        <v>4038</v>
      </c>
      <c r="G3025" s="50">
        <v>1150.5</v>
      </c>
      <c r="H3025" s="50">
        <v>1221</v>
      </c>
      <c r="I3025" s="51">
        <v>70.5</v>
      </c>
      <c r="J3025" s="50" t="s">
        <v>4028</v>
      </c>
      <c r="K3025" s="315">
        <v>35.5</v>
      </c>
    </row>
    <row r="3026" spans="1:12" ht="15.6">
      <c r="A3026" s="16">
        <v>43549</v>
      </c>
      <c r="B3026" s="51">
        <v>2000</v>
      </c>
      <c r="F3026" s="51" t="s">
        <v>4039</v>
      </c>
      <c r="G3026" s="51">
        <v>2512</v>
      </c>
      <c r="H3026" s="51">
        <v>2598</v>
      </c>
      <c r="I3026" s="51">
        <v>86</v>
      </c>
      <c r="J3026" s="51" t="s">
        <v>3181</v>
      </c>
      <c r="K3026" s="315">
        <v>43</v>
      </c>
    </row>
    <row r="3027" spans="1:12" ht="15.6">
      <c r="A3027" s="16">
        <v>43549</v>
      </c>
      <c r="C3027" s="51">
        <v>1000</v>
      </c>
      <c r="F3027" s="51" t="s">
        <v>4040</v>
      </c>
      <c r="G3027" s="51">
        <v>765</v>
      </c>
      <c r="H3027" s="51">
        <v>819</v>
      </c>
      <c r="I3027" s="51">
        <v>54</v>
      </c>
      <c r="J3027" s="51" t="s">
        <v>3181</v>
      </c>
      <c r="K3027" s="318">
        <v>27</v>
      </c>
      <c r="L3027" s="2"/>
    </row>
    <row r="3028" spans="1:12" ht="15.6">
      <c r="A3028" s="16">
        <v>43549</v>
      </c>
      <c r="C3028" s="51">
        <v>3500</v>
      </c>
      <c r="F3028" s="51" t="s">
        <v>4040</v>
      </c>
      <c r="G3028" s="51">
        <v>2677.5</v>
      </c>
      <c r="H3028" s="51">
        <v>2866.5</v>
      </c>
      <c r="I3028" s="51">
        <v>189</v>
      </c>
      <c r="J3028" s="51" t="s">
        <v>3181</v>
      </c>
      <c r="K3028" s="315">
        <v>91</v>
      </c>
    </row>
    <row r="3029" spans="1:12" ht="15.6">
      <c r="A3029" s="16">
        <v>43549</v>
      </c>
      <c r="C3029" s="50">
        <v>1000</v>
      </c>
      <c r="F3029" s="50" t="s">
        <v>4041</v>
      </c>
      <c r="G3029" s="50">
        <v>765</v>
      </c>
      <c r="H3029" s="50">
        <v>829</v>
      </c>
      <c r="I3029" s="51">
        <v>64</v>
      </c>
      <c r="J3029" s="50" t="s">
        <v>3576</v>
      </c>
      <c r="K3029" s="315">
        <v>32</v>
      </c>
    </row>
    <row r="3030" spans="1:12" ht="15.6">
      <c r="A3030" s="16">
        <v>43550</v>
      </c>
      <c r="C3030" s="50">
        <v>5000</v>
      </c>
      <c r="F3030" s="50" t="s">
        <v>4042</v>
      </c>
      <c r="G3030" s="50">
        <v>3825</v>
      </c>
      <c r="H3030" s="50">
        <v>4045</v>
      </c>
      <c r="I3030" s="51">
        <v>220</v>
      </c>
      <c r="J3030" s="50" t="s">
        <v>1398</v>
      </c>
      <c r="K3030" s="315">
        <v>75</v>
      </c>
    </row>
    <row r="3031" spans="1:12" ht="15.6">
      <c r="A3031" s="16">
        <v>43550</v>
      </c>
      <c r="B3031" s="50">
        <v>4000</v>
      </c>
      <c r="C3031" s="1"/>
      <c r="E3031" t="s">
        <v>4048</v>
      </c>
      <c r="F3031" s="50" t="s">
        <v>4043</v>
      </c>
      <c r="G3031" s="50">
        <v>5020</v>
      </c>
      <c r="H3031" s="50">
        <v>5236</v>
      </c>
      <c r="I3031" s="51">
        <v>216</v>
      </c>
      <c r="J3031" s="50" t="s">
        <v>1398</v>
      </c>
      <c r="K3031" s="315">
        <v>72</v>
      </c>
      <c r="L3031" t="s">
        <v>4004</v>
      </c>
    </row>
    <row r="3032" spans="1:12" ht="15.6">
      <c r="A3032" s="16">
        <v>43551</v>
      </c>
      <c r="C3032" s="51">
        <v>2500</v>
      </c>
      <c r="E3032" t="s">
        <v>4057</v>
      </c>
      <c r="F3032" s="51" t="s">
        <v>4044</v>
      </c>
      <c r="G3032" s="51">
        <v>1912.5</v>
      </c>
      <c r="H3032" s="51">
        <v>2037.5</v>
      </c>
      <c r="I3032" s="51">
        <v>125</v>
      </c>
      <c r="J3032" s="51" t="s">
        <v>4045</v>
      </c>
      <c r="K3032" s="315">
        <v>62.5</v>
      </c>
    </row>
    <row r="3033" spans="1:12" ht="15.6">
      <c r="A3033" s="16">
        <v>43551</v>
      </c>
      <c r="C3033" s="51">
        <v>7000</v>
      </c>
      <c r="E3033" t="s">
        <v>4058</v>
      </c>
      <c r="F3033" s="51" t="s">
        <v>4046</v>
      </c>
      <c r="G3033" s="51">
        <v>5355</v>
      </c>
      <c r="H3033" s="51">
        <v>6013</v>
      </c>
      <c r="I3033" s="51">
        <v>658</v>
      </c>
      <c r="J3033" s="51" t="s">
        <v>1521</v>
      </c>
      <c r="K3033" s="315">
        <v>329</v>
      </c>
      <c r="L3033" t="s">
        <v>4056</v>
      </c>
    </row>
    <row r="3034" spans="1:12" ht="15.6">
      <c r="A3034" s="16">
        <v>43551</v>
      </c>
      <c r="B3034" s="148">
        <v>5000</v>
      </c>
      <c r="C3034" s="179"/>
      <c r="D3034" s="680"/>
      <c r="E3034" s="680" t="s">
        <v>4057</v>
      </c>
      <c r="F3034" s="148" t="s">
        <v>4047</v>
      </c>
      <c r="G3034" s="148">
        <v>6275</v>
      </c>
      <c r="H3034" s="148">
        <v>6395</v>
      </c>
      <c r="I3034" s="51">
        <v>120</v>
      </c>
      <c r="J3034" s="173" t="s">
        <v>4055</v>
      </c>
      <c r="K3034" s="315">
        <v>60</v>
      </c>
      <c r="L3034" t="s">
        <v>4057</v>
      </c>
    </row>
    <row r="3035" spans="1:12" ht="15.6">
      <c r="A3035" s="16">
        <v>43551</v>
      </c>
      <c r="C3035" s="51">
        <v>8000</v>
      </c>
      <c r="E3035" t="s">
        <v>4057</v>
      </c>
      <c r="F3035" s="51" t="s">
        <v>4042</v>
      </c>
      <c r="G3035" s="51">
        <v>6120</v>
      </c>
      <c r="H3035" s="51">
        <v>6472</v>
      </c>
      <c r="I3035" s="51">
        <v>352</v>
      </c>
      <c r="J3035" s="51" t="s">
        <v>206</v>
      </c>
      <c r="K3035" s="315">
        <v>176</v>
      </c>
      <c r="L3035" t="s">
        <v>4057</v>
      </c>
    </row>
    <row r="3036" spans="1:12" ht="15.6">
      <c r="A3036" s="16">
        <v>43552</v>
      </c>
      <c r="C3036" s="51">
        <v>4000</v>
      </c>
      <c r="E3036" t="s">
        <v>4065</v>
      </c>
      <c r="F3036" s="51" t="s">
        <v>4041</v>
      </c>
      <c r="G3036" s="51">
        <v>3060</v>
      </c>
      <c r="H3036" s="51">
        <v>3316</v>
      </c>
      <c r="I3036" s="51">
        <v>256</v>
      </c>
      <c r="J3036" s="51" t="s">
        <v>2385</v>
      </c>
      <c r="K3036" s="315">
        <v>128</v>
      </c>
      <c r="L3036" t="s">
        <v>4004</v>
      </c>
    </row>
    <row r="3037" spans="1:12" ht="15.6">
      <c r="A3037" s="16">
        <v>43552</v>
      </c>
      <c r="C3037" s="51">
        <v>1000</v>
      </c>
      <c r="E3037" t="s">
        <v>4059</v>
      </c>
      <c r="F3037" s="51" t="s">
        <v>4049</v>
      </c>
      <c r="G3037" s="51">
        <v>765</v>
      </c>
      <c r="H3037" s="51">
        <v>839</v>
      </c>
      <c r="I3037" s="51">
        <v>74</v>
      </c>
      <c r="J3037" s="51" t="s">
        <v>3891</v>
      </c>
      <c r="K3037" s="315">
        <v>37</v>
      </c>
      <c r="L3037" t="s">
        <v>4051</v>
      </c>
    </row>
    <row r="3038" spans="1:12" ht="15.6">
      <c r="A3038" s="16">
        <v>43552</v>
      </c>
      <c r="C3038" s="69">
        <v>1000</v>
      </c>
      <c r="E3038" t="s">
        <v>4059</v>
      </c>
      <c r="F3038" s="51" t="s">
        <v>4049</v>
      </c>
      <c r="G3038" s="51">
        <v>765</v>
      </c>
      <c r="H3038" s="51">
        <v>839</v>
      </c>
      <c r="I3038" s="51">
        <v>74</v>
      </c>
      <c r="J3038" s="51" t="s">
        <v>3821</v>
      </c>
      <c r="K3038" s="315">
        <v>37</v>
      </c>
      <c r="L3038" t="s">
        <v>4051</v>
      </c>
    </row>
    <row r="3039" spans="1:12" ht="15.6">
      <c r="A3039" s="16">
        <v>43552</v>
      </c>
      <c r="B3039" s="51">
        <v>3000</v>
      </c>
      <c r="C3039" s="1"/>
      <c r="E3039" t="s">
        <v>4059</v>
      </c>
      <c r="F3039" s="51" t="s">
        <v>4050</v>
      </c>
      <c r="G3039" s="51">
        <v>3765</v>
      </c>
      <c r="H3039" s="51">
        <v>4017</v>
      </c>
      <c r="I3039" s="51">
        <v>252</v>
      </c>
      <c r="J3039" s="51" t="s">
        <v>3821</v>
      </c>
      <c r="K3039" s="315">
        <v>126</v>
      </c>
      <c r="L3039" t="s">
        <v>4051</v>
      </c>
    </row>
    <row r="3040" spans="1:12" ht="15.6">
      <c r="A3040" s="16">
        <v>43552</v>
      </c>
      <c r="C3040" s="51">
        <v>3500</v>
      </c>
      <c r="E3040" t="s">
        <v>4060</v>
      </c>
      <c r="F3040" s="51" t="s">
        <v>4052</v>
      </c>
      <c r="G3040" s="51">
        <v>2677.5</v>
      </c>
      <c r="H3040" s="51">
        <v>2782.5</v>
      </c>
      <c r="I3040" s="51">
        <v>105</v>
      </c>
      <c r="J3040" s="51" t="s">
        <v>3080</v>
      </c>
      <c r="K3040" s="315">
        <v>52.5</v>
      </c>
      <c r="L3040" t="s">
        <v>4056</v>
      </c>
    </row>
    <row r="3041" spans="1:13" ht="15.6">
      <c r="A3041" s="16">
        <v>43552</v>
      </c>
      <c r="C3041" s="51">
        <v>700</v>
      </c>
      <c r="E3041" t="s">
        <v>3329</v>
      </c>
      <c r="F3041" s="51" t="s">
        <v>4052</v>
      </c>
      <c r="G3041" s="51">
        <v>535.5</v>
      </c>
      <c r="H3041" s="51">
        <v>556.5</v>
      </c>
      <c r="I3041" s="51">
        <v>21</v>
      </c>
      <c r="J3041" s="51" t="s">
        <v>4053</v>
      </c>
      <c r="K3041" s="315">
        <v>10.5</v>
      </c>
      <c r="L3041" t="s">
        <v>4056</v>
      </c>
    </row>
    <row r="3042" spans="1:13" ht="15.6">
      <c r="A3042" s="16">
        <v>43552</v>
      </c>
      <c r="C3042" s="51">
        <v>2500</v>
      </c>
      <c r="E3042" t="s">
        <v>3329</v>
      </c>
      <c r="F3042" s="51" t="s">
        <v>4061</v>
      </c>
      <c r="G3042" s="51">
        <v>1912.5</v>
      </c>
      <c r="H3042" s="51">
        <v>1997.5</v>
      </c>
      <c r="I3042" s="51">
        <v>85</v>
      </c>
      <c r="J3042" s="51" t="s">
        <v>4062</v>
      </c>
      <c r="K3042" s="315">
        <v>42.5</v>
      </c>
      <c r="L3042" t="s">
        <v>4056</v>
      </c>
    </row>
    <row r="3043" spans="1:13" ht="15.6">
      <c r="A3043" s="16">
        <v>43553</v>
      </c>
      <c r="C3043" s="69">
        <v>4500</v>
      </c>
      <c r="E3043" t="s">
        <v>3329</v>
      </c>
      <c r="F3043" s="51" t="s">
        <v>4041</v>
      </c>
      <c r="G3043" s="51">
        <v>3442.5</v>
      </c>
      <c r="H3043" s="51">
        <v>3730.5</v>
      </c>
      <c r="I3043" s="51">
        <v>288</v>
      </c>
      <c r="J3043" s="51" t="s">
        <v>2538</v>
      </c>
      <c r="K3043" s="315">
        <v>144</v>
      </c>
      <c r="L3043" t="s">
        <v>4056</v>
      </c>
    </row>
    <row r="3044" spans="1:13" ht="15.6">
      <c r="A3044" s="16">
        <v>43553</v>
      </c>
      <c r="C3044" s="69">
        <v>1000</v>
      </c>
      <c r="E3044" t="s">
        <v>3329</v>
      </c>
      <c r="F3044" s="51" t="s">
        <v>4041</v>
      </c>
      <c r="G3044" s="51">
        <v>765</v>
      </c>
      <c r="H3044" s="51">
        <v>829</v>
      </c>
      <c r="I3044" s="51">
        <v>64</v>
      </c>
      <c r="J3044" s="51" t="s">
        <v>3781</v>
      </c>
      <c r="K3044" s="315">
        <v>32</v>
      </c>
      <c r="L3044" t="s">
        <v>4051</v>
      </c>
    </row>
    <row r="3046" spans="1:13" ht="18">
      <c r="A3046" s="14" t="s">
        <v>295</v>
      </c>
      <c r="B3046" s="14">
        <f>SUM(B2970:B3045)</f>
        <v>26000</v>
      </c>
      <c r="C3046" s="14">
        <f>SUM(C2970:C3045)</f>
        <v>120700</v>
      </c>
      <c r="D3046" s="14">
        <f>SUM(D2979:D3045)</f>
        <v>0</v>
      </c>
      <c r="E3046" s="14">
        <f>SUM(B3046:D3046)</f>
        <v>146700</v>
      </c>
      <c r="I3046" s="51">
        <f>SUM(I2970:I3045)</f>
        <v>6711</v>
      </c>
      <c r="K3046" s="310">
        <f>SUM(K2970:K3045)</f>
        <v>3409.25</v>
      </c>
    </row>
    <row r="3047" spans="1:13" ht="18">
      <c r="A3047" s="174"/>
      <c r="B3047" s="685"/>
      <c r="C3047" s="685"/>
      <c r="D3047" s="685"/>
      <c r="E3047" s="685"/>
      <c r="F3047" s="685"/>
      <c r="G3047" s="685"/>
      <c r="H3047" s="685"/>
      <c r="J3047" s="685"/>
      <c r="K3047" s="320"/>
    </row>
    <row r="3049" spans="1:13" ht="28.8">
      <c r="B3049" s="675" t="s">
        <v>3720</v>
      </c>
      <c r="C3049" s="675" t="s">
        <v>3719</v>
      </c>
      <c r="E3049" s="182" t="s">
        <v>3707</v>
      </c>
      <c r="F3049" s="146">
        <v>2019</v>
      </c>
      <c r="G3049" s="93" t="s">
        <v>3718</v>
      </c>
      <c r="H3049" s="676" t="s">
        <v>3796</v>
      </c>
      <c r="J3049" s="181" t="s">
        <v>3708</v>
      </c>
      <c r="K3049" s="324" t="s">
        <v>4068</v>
      </c>
    </row>
    <row r="3050" spans="1:13" ht="45">
      <c r="C3050" s="164" t="s">
        <v>2428</v>
      </c>
      <c r="E3050" s="110"/>
      <c r="F3050" s="678" t="s">
        <v>1464</v>
      </c>
      <c r="J3050" s="164" t="s">
        <v>2428</v>
      </c>
      <c r="L3050" s="687" t="s">
        <v>3961</v>
      </c>
      <c r="M3050" s="688"/>
    </row>
    <row r="3051" spans="1:13" ht="18">
      <c r="C3051" s="170">
        <v>2019</v>
      </c>
      <c r="D3051" s="689" t="s">
        <v>3958</v>
      </c>
      <c r="E3051" s="110" t="s">
        <v>4067</v>
      </c>
      <c r="F3051" s="110" t="s">
        <v>4067</v>
      </c>
      <c r="G3051" s="167" t="s">
        <v>3803</v>
      </c>
      <c r="H3051" s="168">
        <v>2018</v>
      </c>
      <c r="I3051" s="51">
        <v>2019</v>
      </c>
      <c r="J3051" s="169" t="s">
        <v>3955</v>
      </c>
      <c r="K3051" s="314" t="s">
        <v>3796</v>
      </c>
      <c r="L3051" s="165" t="s">
        <v>3962</v>
      </c>
    </row>
    <row r="3052" spans="1:13" ht="18">
      <c r="C3052" s="13" t="s">
        <v>647</v>
      </c>
      <c r="D3052" s="141" t="s">
        <v>3959</v>
      </c>
      <c r="E3052" s="52" t="s">
        <v>3449</v>
      </c>
      <c r="F3052" s="143" t="s">
        <v>3522</v>
      </c>
      <c r="G3052" s="166" t="s">
        <v>647</v>
      </c>
      <c r="H3052" s="50">
        <v>126.5</v>
      </c>
      <c r="I3052" s="51">
        <v>152.5</v>
      </c>
      <c r="J3052" s="52" t="s">
        <v>3956</v>
      </c>
      <c r="K3052" s="296" t="s">
        <v>3847</v>
      </c>
      <c r="L3052" s="171">
        <v>0.13</v>
      </c>
      <c r="M3052" s="172" t="s">
        <v>3963</v>
      </c>
    </row>
    <row r="3053" spans="1:13" ht="18">
      <c r="C3053" s="13" t="s">
        <v>648</v>
      </c>
      <c r="D3053" s="141" t="s">
        <v>3960</v>
      </c>
      <c r="E3053" s="615" t="s">
        <v>4073</v>
      </c>
      <c r="F3053" s="180" t="s">
        <v>4069</v>
      </c>
      <c r="G3053" s="166" t="s">
        <v>648</v>
      </c>
      <c r="H3053" s="50">
        <v>90.5</v>
      </c>
      <c r="I3053" s="51">
        <v>134.9</v>
      </c>
      <c r="J3053" s="52" t="s">
        <v>3957</v>
      </c>
      <c r="K3053" s="296" t="s">
        <v>3966</v>
      </c>
      <c r="L3053" s="171">
        <v>0</v>
      </c>
      <c r="M3053" s="172" t="s">
        <v>3964</v>
      </c>
    </row>
    <row r="3054" spans="1:13" ht="18">
      <c r="C3054" s="13" t="s">
        <v>2310</v>
      </c>
      <c r="D3054" s="141" t="s">
        <v>4063</v>
      </c>
      <c r="E3054" s="615" t="s">
        <v>4074</v>
      </c>
      <c r="F3054" s="180" t="s">
        <v>4070</v>
      </c>
      <c r="G3054" s="166" t="s">
        <v>2310</v>
      </c>
      <c r="H3054" s="50">
        <v>54.2</v>
      </c>
      <c r="I3054" s="51">
        <v>145.69999999999999</v>
      </c>
      <c r="J3054" s="52" t="s">
        <v>4066</v>
      </c>
      <c r="K3054" s="296" t="s">
        <v>4064</v>
      </c>
      <c r="L3054" s="171">
        <v>0.09</v>
      </c>
      <c r="M3054" s="690" t="s">
        <v>3963</v>
      </c>
    </row>
    <row r="3055" spans="1:13" ht="18">
      <c r="C3055" s="13" t="s">
        <v>2428</v>
      </c>
      <c r="D3055" s="672"/>
      <c r="E3055" s="615" t="s">
        <v>4075</v>
      </c>
      <c r="F3055" s="180" t="s">
        <v>4071</v>
      </c>
      <c r="G3055" s="166" t="s">
        <v>3806</v>
      </c>
      <c r="H3055" s="50">
        <v>72</v>
      </c>
      <c r="K3055" s="323"/>
    </row>
    <row r="3056" spans="1:13" ht="18">
      <c r="C3056" s="13" t="s">
        <v>2510</v>
      </c>
      <c r="D3056" s="672"/>
      <c r="E3056" s="615" t="s">
        <v>4076</v>
      </c>
      <c r="F3056" s="180" t="s">
        <v>4072</v>
      </c>
      <c r="G3056" s="166" t="s">
        <v>2510</v>
      </c>
      <c r="H3056" s="50">
        <v>92.1</v>
      </c>
    </row>
    <row r="3058" spans="1:12" ht="15.6">
      <c r="A3058" s="16">
        <v>43556</v>
      </c>
      <c r="B3058" s="51">
        <v>2000</v>
      </c>
      <c r="F3058" s="51" t="s">
        <v>4077</v>
      </c>
      <c r="G3058" s="51">
        <v>2506</v>
      </c>
      <c r="H3058" s="51">
        <v>2638</v>
      </c>
      <c r="I3058" s="51">
        <v>132</v>
      </c>
      <c r="J3058" s="51" t="s">
        <v>982</v>
      </c>
      <c r="K3058" s="315">
        <v>66</v>
      </c>
      <c r="L3058" t="s">
        <v>4084</v>
      </c>
    </row>
    <row r="3059" spans="1:12" ht="15.6">
      <c r="A3059" s="16">
        <v>43557</v>
      </c>
      <c r="C3059" s="51">
        <v>3000</v>
      </c>
      <c r="F3059" s="51" t="s">
        <v>4078</v>
      </c>
      <c r="G3059" s="51">
        <v>2295</v>
      </c>
      <c r="H3059" s="51">
        <v>2295</v>
      </c>
      <c r="I3059" s="51">
        <v>30</v>
      </c>
      <c r="J3059" s="51" t="s">
        <v>3275</v>
      </c>
      <c r="K3059" s="315">
        <v>15</v>
      </c>
      <c r="L3059" t="s">
        <v>100</v>
      </c>
    </row>
    <row r="3060" spans="1:12" ht="15.6">
      <c r="A3060" s="16">
        <v>43557</v>
      </c>
      <c r="C3060" s="50">
        <v>2000</v>
      </c>
      <c r="D3060" s="52"/>
      <c r="E3060" s="52"/>
      <c r="F3060" s="50" t="s">
        <v>4042</v>
      </c>
      <c r="G3060" s="50">
        <v>1530</v>
      </c>
      <c r="H3060" s="50">
        <v>1618</v>
      </c>
      <c r="I3060" s="51">
        <v>88</v>
      </c>
      <c r="J3060" s="50" t="s">
        <v>2274</v>
      </c>
      <c r="K3060" s="315">
        <v>44</v>
      </c>
      <c r="L3060" t="s">
        <v>100</v>
      </c>
    </row>
    <row r="3061" spans="1:12" ht="15.6">
      <c r="A3061" s="16">
        <v>43557</v>
      </c>
      <c r="C3061" s="51">
        <v>3000</v>
      </c>
      <c r="F3061" s="51">
        <v>0.76500000000000001</v>
      </c>
      <c r="G3061" s="51">
        <v>2295</v>
      </c>
      <c r="H3061" s="51"/>
      <c r="I3061" s="51">
        <v>30</v>
      </c>
      <c r="J3061" s="51" t="s">
        <v>4079</v>
      </c>
      <c r="K3061" s="315">
        <v>15</v>
      </c>
      <c r="L3061" t="s">
        <v>100</v>
      </c>
    </row>
    <row r="3062" spans="1:12" ht="15.6">
      <c r="A3062" s="16">
        <v>43557</v>
      </c>
      <c r="C3062" s="51">
        <v>1000</v>
      </c>
      <c r="F3062" s="51" t="s">
        <v>4040</v>
      </c>
      <c r="G3062" s="51">
        <v>765</v>
      </c>
      <c r="H3062" s="51">
        <v>829</v>
      </c>
      <c r="I3062" s="51">
        <v>64</v>
      </c>
      <c r="J3062" s="51" t="s">
        <v>1410</v>
      </c>
      <c r="K3062" s="315">
        <v>32</v>
      </c>
      <c r="L3062" t="s">
        <v>100</v>
      </c>
    </row>
    <row r="3063" spans="1:12" ht="15.6">
      <c r="A3063" s="16">
        <v>43558</v>
      </c>
      <c r="B3063" s="51">
        <v>2500</v>
      </c>
      <c r="F3063" s="51" t="s">
        <v>4080</v>
      </c>
      <c r="G3063" s="51">
        <v>3177.5</v>
      </c>
      <c r="H3063" s="51">
        <v>3372.5</v>
      </c>
      <c r="I3063" s="51">
        <v>195</v>
      </c>
      <c r="J3063" s="51" t="s">
        <v>3928</v>
      </c>
      <c r="K3063" s="315">
        <v>97.5</v>
      </c>
      <c r="L3063" t="s">
        <v>4090</v>
      </c>
    </row>
    <row r="3064" spans="1:12" ht="15.6">
      <c r="A3064" s="16">
        <v>43558</v>
      </c>
      <c r="C3064" s="51">
        <v>1500</v>
      </c>
      <c r="F3064" s="51" t="s">
        <v>4040</v>
      </c>
      <c r="G3064" s="51">
        <v>1147.5</v>
      </c>
      <c r="H3064" s="51">
        <v>1228.5</v>
      </c>
      <c r="I3064" s="51">
        <v>81</v>
      </c>
      <c r="J3064" s="51" t="s">
        <v>4081</v>
      </c>
      <c r="K3064" s="315">
        <v>40.5</v>
      </c>
      <c r="L3064" t="s">
        <v>100</v>
      </c>
    </row>
    <row r="3065" spans="1:12" ht="15.6">
      <c r="A3065" s="16">
        <v>43558</v>
      </c>
      <c r="C3065" s="51">
        <v>1500</v>
      </c>
      <c r="F3065" s="51" t="s">
        <v>4040</v>
      </c>
      <c r="G3065" s="51">
        <v>1147.5</v>
      </c>
      <c r="H3065" s="51">
        <v>1228.5</v>
      </c>
      <c r="I3065" s="51">
        <v>81</v>
      </c>
      <c r="J3065" s="51" t="s">
        <v>4082</v>
      </c>
      <c r="K3065" s="315">
        <v>40.5</v>
      </c>
      <c r="L3065" t="s">
        <v>100</v>
      </c>
    </row>
    <row r="3066" spans="1:12" ht="15.6">
      <c r="A3066" s="16">
        <v>43558</v>
      </c>
      <c r="C3066" s="51">
        <v>7000</v>
      </c>
      <c r="F3066" s="51" t="s">
        <v>4083</v>
      </c>
      <c r="G3066" s="51">
        <v>5355</v>
      </c>
      <c r="H3066" s="51">
        <v>5593</v>
      </c>
      <c r="I3066" s="51">
        <v>238</v>
      </c>
      <c r="J3066" s="51" t="s">
        <v>3053</v>
      </c>
      <c r="K3066" s="315">
        <v>119</v>
      </c>
      <c r="L3066" t="s">
        <v>100</v>
      </c>
    </row>
    <row r="3067" spans="1:12" ht="15.6">
      <c r="A3067" s="16">
        <v>43559</v>
      </c>
      <c r="B3067" s="51">
        <v>2000</v>
      </c>
      <c r="F3067" s="51" t="s">
        <v>4085</v>
      </c>
      <c r="G3067" s="51">
        <v>2506</v>
      </c>
      <c r="H3067" s="51">
        <v>2618</v>
      </c>
      <c r="I3067" s="51">
        <v>112</v>
      </c>
      <c r="J3067" s="51" t="s">
        <v>4086</v>
      </c>
      <c r="K3067" s="315">
        <v>56</v>
      </c>
      <c r="L3067" t="s">
        <v>100</v>
      </c>
    </row>
    <row r="3068" spans="1:12" ht="15.6">
      <c r="A3068" s="16">
        <v>43559</v>
      </c>
      <c r="B3068" s="51">
        <v>1000</v>
      </c>
      <c r="F3068" s="51" t="s">
        <v>4085</v>
      </c>
      <c r="G3068" s="51">
        <v>1253</v>
      </c>
      <c r="H3068" s="51">
        <v>1309</v>
      </c>
      <c r="I3068" s="51">
        <v>56</v>
      </c>
      <c r="J3068" s="51" t="s">
        <v>4087</v>
      </c>
      <c r="K3068" s="315">
        <v>28</v>
      </c>
      <c r="L3068" t="s">
        <v>4089</v>
      </c>
    </row>
    <row r="3069" spans="1:12" ht="15.6">
      <c r="A3069" s="16">
        <v>43559</v>
      </c>
      <c r="C3069" s="51">
        <v>1000</v>
      </c>
      <c r="F3069" s="51" t="s">
        <v>4041</v>
      </c>
      <c r="G3069" s="51">
        <v>765</v>
      </c>
      <c r="H3069" s="51">
        <v>829</v>
      </c>
      <c r="I3069" s="51">
        <v>64</v>
      </c>
      <c r="J3069" s="51" t="s">
        <v>4088</v>
      </c>
      <c r="K3069" s="315">
        <v>32</v>
      </c>
      <c r="L3069" t="s">
        <v>4089</v>
      </c>
    </row>
    <row r="3070" spans="1:12" ht="15.6">
      <c r="A3070" s="16">
        <v>43559</v>
      </c>
      <c r="C3070" s="51">
        <v>1500</v>
      </c>
      <c r="F3070" s="51" t="s">
        <v>4040</v>
      </c>
      <c r="G3070" s="51">
        <v>1147.5</v>
      </c>
      <c r="H3070" s="51">
        <v>1228.5</v>
      </c>
      <c r="I3070" s="51">
        <v>81</v>
      </c>
      <c r="J3070" s="51" t="s">
        <v>982</v>
      </c>
      <c r="K3070" s="315">
        <v>40.5</v>
      </c>
      <c r="L3070" s="559" t="s">
        <v>4090</v>
      </c>
    </row>
    <row r="3071" spans="1:12">
      <c r="A3071" s="16">
        <v>43560</v>
      </c>
    </row>
    <row r="3072" spans="1:12" ht="15.6">
      <c r="E3072" s="110" t="s">
        <v>4091</v>
      </c>
      <c r="F3072" s="110" t="s">
        <v>4091</v>
      </c>
    </row>
    <row r="3073" spans="1:12" ht="18">
      <c r="E3073" s="52" t="s">
        <v>3449</v>
      </c>
      <c r="F3073" s="143" t="s">
        <v>3522</v>
      </c>
    </row>
    <row r="3074" spans="1:12" ht="18">
      <c r="E3074" s="615" t="s">
        <v>4092</v>
      </c>
      <c r="F3074" s="180" t="s">
        <v>4093</v>
      </c>
    </row>
    <row r="3075" spans="1:12" ht="18">
      <c r="E3075" s="615" t="s">
        <v>4094</v>
      </c>
      <c r="F3075" s="180" t="s">
        <v>4095</v>
      </c>
    </row>
    <row r="3076" spans="1:12" ht="18">
      <c r="E3076" s="615" t="s">
        <v>4098</v>
      </c>
      <c r="F3076" s="180" t="s">
        <v>4099</v>
      </c>
    </row>
    <row r="3077" spans="1:12" ht="18">
      <c r="E3077" s="615" t="s">
        <v>4096</v>
      </c>
      <c r="F3077" s="180" t="s">
        <v>4097</v>
      </c>
    </row>
    <row r="3079" spans="1:12" ht="15.6">
      <c r="A3079" s="16">
        <v>43565</v>
      </c>
      <c r="B3079" s="50">
        <v>4000</v>
      </c>
      <c r="F3079" s="50" t="s">
        <v>4100</v>
      </c>
      <c r="G3079" s="50">
        <v>5048</v>
      </c>
      <c r="H3079" s="50">
        <v>5276</v>
      </c>
      <c r="I3079" s="51">
        <v>228</v>
      </c>
      <c r="J3079" s="50" t="s">
        <v>1543</v>
      </c>
      <c r="K3079" s="315">
        <v>76</v>
      </c>
    </row>
    <row r="3080" spans="1:12" ht="15.6">
      <c r="A3080" s="16">
        <v>43565</v>
      </c>
      <c r="B3080" s="148">
        <v>5000</v>
      </c>
      <c r="F3080" s="148" t="s">
        <v>4101</v>
      </c>
      <c r="G3080" s="173">
        <v>6310</v>
      </c>
      <c r="H3080" s="173">
        <v>6445</v>
      </c>
      <c r="I3080" s="51">
        <v>135</v>
      </c>
      <c r="J3080" s="173" t="s">
        <v>4102</v>
      </c>
      <c r="K3080" s="315">
        <v>60</v>
      </c>
    </row>
    <row r="3081" spans="1:12" ht="15.6">
      <c r="A3081" s="16">
        <v>43566</v>
      </c>
      <c r="C3081" s="51">
        <v>1500</v>
      </c>
      <c r="F3081" s="51" t="s">
        <v>4103</v>
      </c>
      <c r="G3081" s="51">
        <v>1158</v>
      </c>
      <c r="H3081" s="51">
        <v>1195.5</v>
      </c>
      <c r="I3081" s="51">
        <v>37.5</v>
      </c>
      <c r="J3081" s="51" t="s">
        <v>2460</v>
      </c>
      <c r="K3081" s="315">
        <v>18.75</v>
      </c>
    </row>
    <row r="3082" spans="1:12" ht="15.6">
      <c r="A3082" s="16">
        <v>43566</v>
      </c>
      <c r="C3082" s="51">
        <v>4000</v>
      </c>
      <c r="D3082" s="52"/>
      <c r="E3082" s="52"/>
      <c r="F3082" s="51" t="s">
        <v>4104</v>
      </c>
      <c r="G3082" s="51">
        <v>3088</v>
      </c>
      <c r="H3082" s="51">
        <v>3288</v>
      </c>
      <c r="I3082" s="51">
        <v>200</v>
      </c>
      <c r="J3082" s="51" t="s">
        <v>3092</v>
      </c>
      <c r="K3082" s="315">
        <v>100</v>
      </c>
    </row>
    <row r="3083" spans="1:12" ht="15.6">
      <c r="A3083" s="16">
        <v>43566</v>
      </c>
      <c r="C3083" s="51">
        <v>1000</v>
      </c>
      <c r="F3083" s="51" t="s">
        <v>2781</v>
      </c>
      <c r="G3083" s="51">
        <v>772</v>
      </c>
      <c r="H3083" s="51">
        <v>799</v>
      </c>
      <c r="I3083" s="51">
        <v>27</v>
      </c>
      <c r="J3083" s="51" t="s">
        <v>4105</v>
      </c>
      <c r="K3083" s="315">
        <v>13.5</v>
      </c>
    </row>
    <row r="3084" spans="1:12" ht="15.6">
      <c r="A3084" s="16">
        <v>43566</v>
      </c>
      <c r="C3084" s="51">
        <v>4000</v>
      </c>
      <c r="F3084" s="51" t="s">
        <v>2781</v>
      </c>
      <c r="G3084" s="51">
        <v>3088</v>
      </c>
      <c r="H3084" s="51">
        <v>3196</v>
      </c>
      <c r="I3084" s="51">
        <v>108</v>
      </c>
      <c r="J3084" s="51" t="s">
        <v>4105</v>
      </c>
      <c r="K3084" s="315">
        <v>54</v>
      </c>
      <c r="L3084" t="s">
        <v>4057</v>
      </c>
    </row>
    <row r="3085" spans="1:12" ht="15.6">
      <c r="A3085" s="16">
        <v>43567</v>
      </c>
      <c r="C3085" s="50">
        <v>5000</v>
      </c>
      <c r="F3085" s="50" t="s">
        <v>2781</v>
      </c>
      <c r="G3085" s="50">
        <v>3860</v>
      </c>
      <c r="H3085" s="50">
        <v>3995</v>
      </c>
      <c r="I3085" s="51">
        <v>135</v>
      </c>
      <c r="J3085" s="50" t="s">
        <v>3540</v>
      </c>
      <c r="K3085" s="315">
        <v>67.5</v>
      </c>
    </row>
    <row r="3086" spans="1:12" ht="15.6">
      <c r="A3086" s="16">
        <v>43567</v>
      </c>
      <c r="C3086" s="51">
        <v>3000</v>
      </c>
      <c r="F3086" s="51" t="s">
        <v>4106</v>
      </c>
      <c r="G3086" s="51">
        <v>2316</v>
      </c>
      <c r="H3086" s="51">
        <v>2418</v>
      </c>
      <c r="I3086" s="51">
        <v>102</v>
      </c>
      <c r="J3086" s="51" t="s">
        <v>4107</v>
      </c>
      <c r="K3086" s="315">
        <v>56</v>
      </c>
      <c r="L3086" t="s">
        <v>4128</v>
      </c>
    </row>
    <row r="3087" spans="1:12" ht="15.6">
      <c r="A3087" s="16">
        <v>43567</v>
      </c>
      <c r="B3087" s="51">
        <v>2000</v>
      </c>
      <c r="F3087" s="51" t="s">
        <v>4108</v>
      </c>
      <c r="G3087" s="51">
        <v>2524</v>
      </c>
      <c r="H3087" s="51">
        <v>2592</v>
      </c>
      <c r="I3087" s="51">
        <v>68</v>
      </c>
      <c r="J3087" s="51" t="s">
        <v>4107</v>
      </c>
      <c r="K3087" s="315">
        <v>34</v>
      </c>
      <c r="L3087" t="s">
        <v>4048</v>
      </c>
    </row>
    <row r="3088" spans="1:12">
      <c r="A3088" s="16"/>
    </row>
    <row r="3089" spans="1:12" ht="15.6">
      <c r="A3089" s="16"/>
      <c r="E3089" s="110" t="s">
        <v>4109</v>
      </c>
      <c r="F3089" s="110" t="s">
        <v>4109</v>
      </c>
    </row>
    <row r="3090" spans="1:12" ht="18">
      <c r="A3090" s="16"/>
      <c r="E3090" s="52" t="s">
        <v>3449</v>
      </c>
      <c r="F3090" s="143" t="s">
        <v>3522</v>
      </c>
    </row>
    <row r="3091" spans="1:12" ht="18">
      <c r="A3091" s="16"/>
      <c r="E3091" s="615" t="s">
        <v>4112</v>
      </c>
      <c r="F3091" s="180" t="s">
        <v>4116</v>
      </c>
    </row>
    <row r="3092" spans="1:12" ht="18">
      <c r="A3092" s="16"/>
      <c r="E3092" s="615" t="s">
        <v>4113</v>
      </c>
      <c r="F3092" s="180" t="s">
        <v>4117</v>
      </c>
    </row>
    <row r="3093" spans="1:12" ht="18">
      <c r="A3093" s="16"/>
      <c r="E3093" s="615" t="s">
        <v>4114</v>
      </c>
      <c r="F3093" s="180" t="s">
        <v>4099</v>
      </c>
    </row>
    <row r="3094" spans="1:12" ht="18">
      <c r="A3094" s="16"/>
      <c r="E3094" s="615" t="s">
        <v>4115</v>
      </c>
      <c r="F3094" s="180" t="s">
        <v>4118</v>
      </c>
    </row>
    <row r="3095" spans="1:12" ht="15.6">
      <c r="A3095" s="16"/>
      <c r="E3095" s="110"/>
      <c r="F3095" s="110"/>
    </row>
    <row r="3096" spans="1:12" ht="15.6">
      <c r="A3096" s="16">
        <v>43570</v>
      </c>
      <c r="C3096" s="51">
        <v>1000</v>
      </c>
      <c r="E3096" s="52"/>
      <c r="F3096" s="94" t="s">
        <v>4110</v>
      </c>
      <c r="G3096" s="51">
        <v>783</v>
      </c>
      <c r="H3096" s="51">
        <v>844</v>
      </c>
      <c r="I3096" s="51">
        <v>61</v>
      </c>
      <c r="J3096" s="51" t="s">
        <v>2424</v>
      </c>
      <c r="K3096" s="317">
        <v>30.5</v>
      </c>
    </row>
    <row r="3097" spans="1:12" ht="15.6">
      <c r="A3097" s="16">
        <v>43570</v>
      </c>
      <c r="C3097" s="69">
        <v>7000</v>
      </c>
      <c r="E3097" s="52"/>
      <c r="F3097" s="94" t="s">
        <v>4119</v>
      </c>
      <c r="G3097" s="69">
        <v>5481</v>
      </c>
      <c r="H3097" s="69">
        <v>5719</v>
      </c>
      <c r="I3097" s="51">
        <v>238</v>
      </c>
      <c r="J3097" s="69" t="s">
        <v>4111</v>
      </c>
      <c r="K3097" s="317">
        <v>119</v>
      </c>
      <c r="L3097" t="s">
        <v>4048</v>
      </c>
    </row>
    <row r="3098" spans="1:12" ht="15.6">
      <c r="A3098" s="16">
        <v>43570</v>
      </c>
      <c r="C3098" s="69">
        <v>2000</v>
      </c>
      <c r="E3098" s="52"/>
      <c r="F3098" s="94" t="s">
        <v>2715</v>
      </c>
      <c r="G3098" s="69">
        <v>1566</v>
      </c>
      <c r="H3098" s="69">
        <v>1638</v>
      </c>
      <c r="I3098" s="51">
        <v>72</v>
      </c>
      <c r="J3098" s="69" t="s">
        <v>4120</v>
      </c>
      <c r="K3098" s="317">
        <v>36</v>
      </c>
    </row>
    <row r="3099" spans="1:12" ht="15.6">
      <c r="A3099" s="16">
        <v>43571</v>
      </c>
      <c r="B3099" s="51">
        <v>1500</v>
      </c>
      <c r="E3099" s="52"/>
      <c r="F3099" s="94" t="s">
        <v>4121</v>
      </c>
      <c r="G3099" s="51">
        <v>1918.5</v>
      </c>
      <c r="H3099" s="51">
        <v>2061</v>
      </c>
      <c r="I3099" s="51">
        <v>112.5</v>
      </c>
      <c r="J3099" s="51" t="s">
        <v>3928</v>
      </c>
      <c r="K3099" s="317">
        <v>56.25</v>
      </c>
    </row>
    <row r="3100" spans="1:12" ht="15.6">
      <c r="A3100" s="16">
        <v>43571</v>
      </c>
      <c r="C3100" s="51">
        <v>2000</v>
      </c>
      <c r="E3100" s="52"/>
      <c r="F3100" s="94" t="s">
        <v>4122</v>
      </c>
      <c r="G3100" s="51">
        <v>1566</v>
      </c>
      <c r="H3100" s="51">
        <v>1698</v>
      </c>
      <c r="I3100" s="51">
        <v>132</v>
      </c>
      <c r="J3100" s="51" t="s">
        <v>3089</v>
      </c>
      <c r="K3100" s="317">
        <v>66</v>
      </c>
    </row>
    <row r="3101" spans="1:12" ht="15.6">
      <c r="A3101" s="16">
        <v>43571</v>
      </c>
      <c r="C3101" s="51">
        <v>2000</v>
      </c>
      <c r="F3101" s="94" t="s">
        <v>2583</v>
      </c>
      <c r="G3101" s="51">
        <v>1566</v>
      </c>
      <c r="H3101" s="51">
        <v>1708</v>
      </c>
      <c r="I3101" s="51">
        <v>142</v>
      </c>
      <c r="J3101" s="51" t="s">
        <v>2538</v>
      </c>
      <c r="K3101" s="317">
        <v>71</v>
      </c>
    </row>
    <row r="3102" spans="1:12" ht="15.6">
      <c r="A3102" s="16">
        <v>43571</v>
      </c>
      <c r="B3102" s="51">
        <v>1000</v>
      </c>
      <c r="F3102" s="94" t="s">
        <v>4123</v>
      </c>
      <c r="G3102" s="51">
        <v>1274</v>
      </c>
      <c r="H3102" s="51">
        <v>1354</v>
      </c>
      <c r="I3102" s="51">
        <v>80</v>
      </c>
      <c r="J3102" s="51" t="s">
        <v>2538</v>
      </c>
      <c r="K3102" s="317">
        <v>40</v>
      </c>
    </row>
    <row r="3103" spans="1:12" ht="15.6">
      <c r="A3103" s="16">
        <v>43571</v>
      </c>
      <c r="C3103" s="51">
        <v>1500</v>
      </c>
      <c r="F3103" s="94" t="s">
        <v>4124</v>
      </c>
      <c r="G3103" s="51">
        <v>1174.5</v>
      </c>
      <c r="H3103" s="51">
        <v>1234.5</v>
      </c>
      <c r="I3103" s="51">
        <v>60</v>
      </c>
      <c r="J3103" s="51" t="s">
        <v>4125</v>
      </c>
      <c r="K3103" s="317">
        <v>30</v>
      </c>
    </row>
    <row r="3104" spans="1:12" ht="15.6">
      <c r="A3104" s="16">
        <v>43572</v>
      </c>
      <c r="B3104" s="96">
        <v>5000</v>
      </c>
      <c r="F3104" s="98" t="s">
        <v>4126</v>
      </c>
      <c r="G3104" s="50">
        <v>6370</v>
      </c>
      <c r="H3104" s="50">
        <v>6670</v>
      </c>
      <c r="I3104" s="51">
        <v>300</v>
      </c>
      <c r="J3104" s="50" t="s">
        <v>2274</v>
      </c>
      <c r="K3104" s="317">
        <v>100</v>
      </c>
    </row>
    <row r="3105" spans="1:12" ht="15.6">
      <c r="A3105" s="16">
        <v>43573</v>
      </c>
      <c r="C3105" s="51">
        <v>2000</v>
      </c>
      <c r="F3105" s="94" t="s">
        <v>2713</v>
      </c>
      <c r="G3105" s="51">
        <v>1566</v>
      </c>
      <c r="H3105" s="51">
        <v>1678</v>
      </c>
      <c r="I3105" s="51">
        <v>112</v>
      </c>
      <c r="J3105" s="51" t="s">
        <v>4127</v>
      </c>
      <c r="K3105" s="317">
        <v>56</v>
      </c>
    </row>
    <row r="3107" spans="1:12" ht="15.6">
      <c r="E3107" s="110" t="s">
        <v>4139</v>
      </c>
      <c r="F3107" s="110" t="s">
        <v>4139</v>
      </c>
    </row>
    <row r="3108" spans="1:12" ht="18">
      <c r="E3108" s="52" t="s">
        <v>3449</v>
      </c>
      <c r="F3108" s="143" t="s">
        <v>3522</v>
      </c>
    </row>
    <row r="3109" spans="1:12" ht="18">
      <c r="E3109" s="615" t="s">
        <v>4129</v>
      </c>
      <c r="F3109" s="180" t="s">
        <v>4133</v>
      </c>
    </row>
    <row r="3110" spans="1:12" ht="18">
      <c r="E3110" s="615" t="s">
        <v>4130</v>
      </c>
      <c r="F3110" s="180" t="s">
        <v>4134</v>
      </c>
    </row>
    <row r="3111" spans="1:12" ht="18">
      <c r="E3111" s="615" t="s">
        <v>4131</v>
      </c>
      <c r="F3111" s="180" t="s">
        <v>4135</v>
      </c>
    </row>
    <row r="3112" spans="1:12" ht="18">
      <c r="E3112" s="615" t="s">
        <v>4132</v>
      </c>
      <c r="F3112" s="180" t="s">
        <v>4136</v>
      </c>
    </row>
    <row r="3114" spans="1:12" ht="15.6">
      <c r="A3114" s="16">
        <v>43577</v>
      </c>
      <c r="C3114" s="51">
        <v>1000</v>
      </c>
      <c r="F3114" s="51" t="s">
        <v>4137</v>
      </c>
      <c r="G3114" s="51">
        <v>786</v>
      </c>
      <c r="H3114" s="51">
        <v>816</v>
      </c>
      <c r="I3114" s="51">
        <v>30</v>
      </c>
      <c r="J3114" s="51" t="s">
        <v>4138</v>
      </c>
      <c r="K3114" s="315">
        <v>15</v>
      </c>
      <c r="L3114" t="s">
        <v>100</v>
      </c>
    </row>
    <row r="3115" spans="1:12" ht="15.6">
      <c r="A3115" s="16">
        <v>43578</v>
      </c>
      <c r="C3115" s="51">
        <v>3000</v>
      </c>
      <c r="F3115" s="51" t="s">
        <v>4140</v>
      </c>
      <c r="G3115" s="51">
        <v>2358</v>
      </c>
      <c r="H3115" s="51">
        <v>2592</v>
      </c>
      <c r="I3115" s="51">
        <v>234</v>
      </c>
      <c r="J3115" s="51" t="s">
        <v>3759</v>
      </c>
      <c r="K3115" s="317">
        <v>117</v>
      </c>
      <c r="L3115" t="s">
        <v>100</v>
      </c>
    </row>
    <row r="3116" spans="1:12" ht="15.6">
      <c r="A3116" s="16">
        <v>23</v>
      </c>
      <c r="C3116" s="51">
        <v>2000</v>
      </c>
      <c r="F3116" s="51" t="s">
        <v>4141</v>
      </c>
      <c r="G3116" s="51">
        <v>1572</v>
      </c>
      <c r="H3116" s="51">
        <v>1672</v>
      </c>
      <c r="I3116" s="51">
        <v>100</v>
      </c>
      <c r="J3116" s="51" t="s">
        <v>4142</v>
      </c>
      <c r="K3116" s="315">
        <v>50</v>
      </c>
      <c r="L3116" t="s">
        <v>3433</v>
      </c>
    </row>
    <row r="3117" spans="1:12" ht="15.6">
      <c r="A3117" s="16">
        <v>43579</v>
      </c>
      <c r="B3117" s="51">
        <v>2000</v>
      </c>
      <c r="F3117" s="51" t="s">
        <v>4143</v>
      </c>
      <c r="G3117" s="51">
        <v>2554</v>
      </c>
      <c r="H3117" s="51">
        <v>2668</v>
      </c>
      <c r="I3117" s="51">
        <v>114</v>
      </c>
      <c r="J3117" s="51" t="s">
        <v>982</v>
      </c>
      <c r="K3117" s="315">
        <v>72</v>
      </c>
      <c r="L3117" t="s">
        <v>100</v>
      </c>
    </row>
    <row r="3118" spans="1:12" ht="15.6">
      <c r="A3118" s="16">
        <v>43579</v>
      </c>
      <c r="C3118" s="51">
        <v>5000</v>
      </c>
      <c r="F3118" s="51" t="s">
        <v>4144</v>
      </c>
      <c r="G3118" s="51">
        <v>3930</v>
      </c>
      <c r="H3118" s="51">
        <v>4170</v>
      </c>
      <c r="I3118" s="51">
        <v>240</v>
      </c>
      <c r="J3118" s="51" t="s">
        <v>1398</v>
      </c>
      <c r="K3118" s="315">
        <v>80</v>
      </c>
      <c r="L3118" t="s">
        <v>3433</v>
      </c>
    </row>
    <row r="3119" spans="1:12" ht="15.6">
      <c r="A3119" s="16">
        <v>43581</v>
      </c>
      <c r="C3119" s="51">
        <v>4000</v>
      </c>
      <c r="F3119" s="51" t="s">
        <v>4145</v>
      </c>
      <c r="G3119" s="51">
        <v>3144</v>
      </c>
      <c r="H3119" s="51">
        <v>3536</v>
      </c>
      <c r="I3119" s="51">
        <v>392</v>
      </c>
      <c r="J3119" s="51" t="s">
        <v>4146</v>
      </c>
      <c r="K3119" s="315">
        <v>196</v>
      </c>
      <c r="L3119" t="s">
        <v>3433</v>
      </c>
    </row>
    <row r="3120" spans="1:12" ht="15.6">
      <c r="A3120" s="16"/>
      <c r="K3120" s="315"/>
    </row>
    <row r="3121" spans="1:12" ht="15.6">
      <c r="A3121" s="16"/>
      <c r="E3121" s="110" t="s">
        <v>4147</v>
      </c>
      <c r="F3121" s="110" t="s">
        <v>4147</v>
      </c>
      <c r="K3121" s="315"/>
    </row>
    <row r="3122" spans="1:12" ht="18">
      <c r="A3122" s="16"/>
      <c r="E3122" s="52" t="s">
        <v>3449</v>
      </c>
      <c r="F3122" s="143" t="s">
        <v>3522</v>
      </c>
      <c r="K3122" s="315"/>
    </row>
    <row r="3123" spans="1:12" ht="18">
      <c r="A3123" s="16"/>
      <c r="E3123" s="615" t="s">
        <v>4150</v>
      </c>
      <c r="F3123" s="180" t="s">
        <v>4152</v>
      </c>
      <c r="K3123" s="315"/>
    </row>
    <row r="3124" spans="1:12" ht="18">
      <c r="A3124" s="16"/>
      <c r="E3124" s="615" t="s">
        <v>4151</v>
      </c>
      <c r="F3124" s="180" t="s">
        <v>4153</v>
      </c>
      <c r="K3124" s="315"/>
    </row>
    <row r="3125" spans="1:12" ht="18">
      <c r="A3125" s="16"/>
      <c r="E3125" s="615" t="s">
        <v>4154</v>
      </c>
      <c r="F3125" s="180" t="s">
        <v>4155</v>
      </c>
      <c r="K3125" s="315"/>
    </row>
    <row r="3126" spans="1:12" ht="18">
      <c r="A3126" s="16"/>
      <c r="E3126" s="615" t="s">
        <v>4156</v>
      </c>
      <c r="F3126" s="180" t="s">
        <v>4157</v>
      </c>
      <c r="K3126" s="315"/>
    </row>
    <row r="3127" spans="1:12" ht="15.6">
      <c r="A3127" s="16"/>
      <c r="K3127" s="315"/>
    </row>
    <row r="3128" spans="1:12" ht="15.6">
      <c r="A3128" s="16"/>
      <c r="K3128" s="315"/>
    </row>
    <row r="3129" spans="1:12" ht="15.6">
      <c r="A3129" s="16">
        <v>43581</v>
      </c>
      <c r="C3129" s="51">
        <v>1000</v>
      </c>
      <c r="F3129" s="51" t="s">
        <v>4167</v>
      </c>
      <c r="G3129" s="51">
        <v>796</v>
      </c>
      <c r="H3129" s="51">
        <v>874</v>
      </c>
      <c r="I3129" s="51">
        <v>78</v>
      </c>
      <c r="J3129" s="51" t="s">
        <v>3891</v>
      </c>
      <c r="K3129" s="315">
        <v>39</v>
      </c>
      <c r="L3129" t="s">
        <v>3433</v>
      </c>
    </row>
    <row r="3130" spans="1:12" ht="15.6">
      <c r="A3130" s="16">
        <v>43582</v>
      </c>
      <c r="B3130" s="51">
        <v>2000</v>
      </c>
      <c r="F3130" s="51" t="s">
        <v>4165</v>
      </c>
      <c r="G3130" s="51">
        <v>2576</v>
      </c>
      <c r="H3130" s="51">
        <v>2748</v>
      </c>
      <c r="I3130" s="51">
        <v>172</v>
      </c>
      <c r="J3130" s="51" t="s">
        <v>4148</v>
      </c>
      <c r="K3130" s="315">
        <v>86</v>
      </c>
    </row>
    <row r="3131" spans="1:12" ht="15.6">
      <c r="A3131" s="16">
        <v>43582</v>
      </c>
      <c r="C3131" s="51">
        <v>1500</v>
      </c>
      <c r="F3131" s="51" t="s">
        <v>4166</v>
      </c>
      <c r="G3131" s="51">
        <v>1194</v>
      </c>
      <c r="H3131" s="51">
        <v>1311</v>
      </c>
      <c r="I3131" s="51">
        <v>117</v>
      </c>
      <c r="J3131" s="51" t="s">
        <v>3903</v>
      </c>
      <c r="K3131" s="315">
        <v>58.5</v>
      </c>
    </row>
    <row r="3132" spans="1:12" ht="15.6">
      <c r="A3132" s="16">
        <v>43584</v>
      </c>
      <c r="C3132" s="51">
        <v>500</v>
      </c>
      <c r="F3132" s="51" t="s">
        <v>4164</v>
      </c>
      <c r="G3132" s="51">
        <v>398</v>
      </c>
      <c r="H3132" s="51">
        <v>437</v>
      </c>
      <c r="I3132" s="51">
        <v>39</v>
      </c>
      <c r="J3132" s="51" t="s">
        <v>4149</v>
      </c>
      <c r="K3132" s="315">
        <v>19.5</v>
      </c>
    </row>
    <row r="3133" spans="1:12" ht="15.6">
      <c r="A3133" s="16">
        <v>43584</v>
      </c>
      <c r="C3133" s="51">
        <v>2000</v>
      </c>
      <c r="F3133" s="51" t="s">
        <v>4158</v>
      </c>
      <c r="G3133" s="51">
        <v>1592</v>
      </c>
      <c r="H3133" s="51">
        <v>1718</v>
      </c>
      <c r="I3133" s="51">
        <v>126</v>
      </c>
      <c r="J3133" s="51" t="s">
        <v>4195</v>
      </c>
      <c r="K3133" s="315">
        <v>63</v>
      </c>
    </row>
    <row r="3134" spans="1:12" ht="15.6">
      <c r="A3134" s="16">
        <v>43585</v>
      </c>
      <c r="C3134" s="50">
        <v>2000</v>
      </c>
      <c r="F3134" s="50" t="s">
        <v>4160</v>
      </c>
      <c r="G3134" s="50">
        <v>1592</v>
      </c>
      <c r="H3134" s="50">
        <v>1688</v>
      </c>
      <c r="I3134" s="51">
        <v>96</v>
      </c>
      <c r="J3134" s="50" t="s">
        <v>4159</v>
      </c>
      <c r="K3134" s="315">
        <v>32</v>
      </c>
    </row>
    <row r="3135" spans="1:12" ht="15.6">
      <c r="A3135" s="16">
        <v>43585</v>
      </c>
      <c r="C3135" s="51">
        <v>2000</v>
      </c>
      <c r="F3135" s="51" t="s">
        <v>4160</v>
      </c>
      <c r="G3135" s="51">
        <v>1592</v>
      </c>
      <c r="H3135" s="51">
        <v>1688</v>
      </c>
      <c r="I3135" s="51">
        <v>96</v>
      </c>
      <c r="J3135" s="51" t="s">
        <v>4161</v>
      </c>
      <c r="K3135" s="315">
        <v>48</v>
      </c>
    </row>
    <row r="3136" spans="1:12" ht="15.6">
      <c r="A3136" s="16">
        <v>43585</v>
      </c>
      <c r="C3136" s="51">
        <v>1000</v>
      </c>
      <c r="F3136" s="51" t="s">
        <v>4162</v>
      </c>
      <c r="G3136" s="51">
        <v>796</v>
      </c>
      <c r="H3136" s="51">
        <v>894</v>
      </c>
      <c r="I3136" s="51">
        <v>98</v>
      </c>
      <c r="J3136" s="51" t="s">
        <v>4163</v>
      </c>
      <c r="K3136" s="315">
        <v>49</v>
      </c>
    </row>
    <row r="3137" spans="1:13">
      <c r="A3137" s="16"/>
    </row>
    <row r="3138" spans="1:13" ht="15.6">
      <c r="A3138" s="16"/>
      <c r="J3138" s="51" t="s">
        <v>4197</v>
      </c>
    </row>
    <row r="3139" spans="1:13" ht="18">
      <c r="A3139" s="14" t="s">
        <v>2439</v>
      </c>
      <c r="B3139" s="52">
        <f>SUM(B3058:B3138)</f>
        <v>30000</v>
      </c>
      <c r="C3139" s="52">
        <f>SUM(C3058:C3138)</f>
        <v>82500</v>
      </c>
      <c r="D3139" s="20">
        <f>SUM(D3102:D3138)</f>
        <v>0</v>
      </c>
      <c r="E3139" s="14">
        <f>SUM(B3139:D3139)</f>
        <v>112500</v>
      </c>
      <c r="I3139" s="51">
        <f>SUM(I3058:I3138)</f>
        <v>5534</v>
      </c>
      <c r="K3139" s="310">
        <f>SUM(K3058:K3138)</f>
        <v>2635.5</v>
      </c>
    </row>
    <row r="3140" spans="1:13">
      <c r="A3140" s="174"/>
      <c r="B3140" s="685"/>
      <c r="C3140" s="685"/>
      <c r="D3140" s="685"/>
      <c r="E3140" s="685"/>
      <c r="F3140" s="685"/>
      <c r="G3140" s="685"/>
      <c r="H3140" s="685"/>
      <c r="J3140" s="685"/>
      <c r="K3140" s="686"/>
      <c r="L3140" s="685"/>
      <c r="M3140" s="685"/>
    </row>
    <row r="3141" spans="1:13" ht="28.8">
      <c r="B3141" s="675" t="s">
        <v>3720</v>
      </c>
      <c r="C3141" s="675" t="s">
        <v>3719</v>
      </c>
      <c r="E3141" s="182" t="s">
        <v>3707</v>
      </c>
      <c r="F3141" s="146">
        <v>2019</v>
      </c>
      <c r="G3141" s="93" t="s">
        <v>3718</v>
      </c>
      <c r="H3141" s="676" t="s">
        <v>3796</v>
      </c>
      <c r="J3141" s="181" t="s">
        <v>3708</v>
      </c>
      <c r="K3141" s="324" t="s">
        <v>4068</v>
      </c>
    </row>
    <row r="3142" spans="1:13" ht="45">
      <c r="C3142" s="164" t="s">
        <v>2510</v>
      </c>
      <c r="E3142" s="110"/>
      <c r="F3142" s="678" t="s">
        <v>1464</v>
      </c>
      <c r="J3142" s="164" t="s">
        <v>2510</v>
      </c>
      <c r="L3142" s="687" t="s">
        <v>3961</v>
      </c>
      <c r="M3142" s="688"/>
    </row>
    <row r="3143" spans="1:13" ht="18">
      <c r="C3143" s="170">
        <v>2019</v>
      </c>
      <c r="D3143" s="689" t="s">
        <v>3958</v>
      </c>
      <c r="E3143" s="110" t="s">
        <v>4266</v>
      </c>
      <c r="F3143" s="110" t="s">
        <v>4266</v>
      </c>
      <c r="G3143" s="167" t="s">
        <v>3803</v>
      </c>
      <c r="H3143" s="168">
        <v>2018</v>
      </c>
      <c r="I3143" s="51">
        <v>2019</v>
      </c>
      <c r="J3143" s="169" t="s">
        <v>3955</v>
      </c>
      <c r="K3143" s="314" t="s">
        <v>3796</v>
      </c>
      <c r="L3143" s="165" t="s">
        <v>3962</v>
      </c>
      <c r="M3143" s="526"/>
    </row>
    <row r="3144" spans="1:13" ht="18">
      <c r="C3144" s="13" t="s">
        <v>647</v>
      </c>
      <c r="D3144" s="141" t="s">
        <v>3959</v>
      </c>
      <c r="E3144" s="52" t="s">
        <v>3449</v>
      </c>
      <c r="F3144" s="143" t="s">
        <v>3522</v>
      </c>
      <c r="G3144" s="166" t="s">
        <v>647</v>
      </c>
      <c r="H3144" s="50">
        <v>126.5</v>
      </c>
      <c r="I3144" s="51">
        <v>152.5</v>
      </c>
      <c r="J3144" s="52" t="s">
        <v>3956</v>
      </c>
      <c r="K3144" s="296" t="s">
        <v>3847</v>
      </c>
      <c r="L3144" s="183">
        <v>0.13</v>
      </c>
      <c r="M3144" s="184" t="s">
        <v>3963</v>
      </c>
    </row>
    <row r="3145" spans="1:13" ht="18">
      <c r="C3145" s="13" t="s">
        <v>648</v>
      </c>
      <c r="D3145" s="141" t="s">
        <v>3960</v>
      </c>
      <c r="E3145" s="615" t="s">
        <v>4150</v>
      </c>
      <c r="F3145" s="180" t="s">
        <v>4152</v>
      </c>
      <c r="G3145" s="166" t="s">
        <v>648</v>
      </c>
      <c r="H3145" s="50">
        <v>90.5</v>
      </c>
      <c r="I3145" s="51">
        <v>134.9</v>
      </c>
      <c r="J3145" s="52" t="s">
        <v>3957</v>
      </c>
      <c r="K3145" s="296" t="s">
        <v>3966</v>
      </c>
      <c r="L3145" s="183">
        <v>0</v>
      </c>
      <c r="M3145" s="184" t="s">
        <v>3964</v>
      </c>
    </row>
    <row r="3146" spans="1:13" ht="18">
      <c r="C3146" s="13" t="s">
        <v>2310</v>
      </c>
      <c r="D3146" s="141" t="s">
        <v>4063</v>
      </c>
      <c r="E3146" s="615" t="s">
        <v>4151</v>
      </c>
      <c r="F3146" s="180" t="s">
        <v>4153</v>
      </c>
      <c r="G3146" s="166" t="s">
        <v>2310</v>
      </c>
      <c r="H3146" s="50">
        <v>54.2</v>
      </c>
      <c r="I3146" s="51">
        <v>145.69999999999999</v>
      </c>
      <c r="J3146" s="52" t="s">
        <v>4066</v>
      </c>
      <c r="K3146" s="296" t="s">
        <v>4064</v>
      </c>
      <c r="L3146" s="183">
        <v>0.09</v>
      </c>
      <c r="M3146" s="691" t="s">
        <v>3963</v>
      </c>
    </row>
    <row r="3147" spans="1:13" ht="18">
      <c r="C3147" s="13" t="s">
        <v>2428</v>
      </c>
      <c r="D3147" s="141" t="s">
        <v>4169</v>
      </c>
      <c r="E3147" s="615" t="s">
        <v>4154</v>
      </c>
      <c r="F3147" s="180" t="s">
        <v>4155</v>
      </c>
      <c r="G3147" s="166" t="s">
        <v>3806</v>
      </c>
      <c r="H3147" s="50">
        <v>72</v>
      </c>
      <c r="I3147" s="51">
        <v>112.5</v>
      </c>
      <c r="J3147" s="52" t="s">
        <v>4168</v>
      </c>
      <c r="K3147" s="296" t="s">
        <v>4267</v>
      </c>
      <c r="L3147" s="171">
        <v>0.16</v>
      </c>
      <c r="M3147" s="172" t="s">
        <v>4170</v>
      </c>
    </row>
    <row r="3148" spans="1:13" ht="18">
      <c r="C3148" s="13" t="s">
        <v>2510</v>
      </c>
      <c r="D3148" s="672"/>
      <c r="E3148" s="615" t="s">
        <v>4156</v>
      </c>
      <c r="F3148" s="180" t="s">
        <v>4157</v>
      </c>
      <c r="G3148" s="166" t="s">
        <v>2510</v>
      </c>
      <c r="H3148" s="50">
        <v>92.1</v>
      </c>
    </row>
    <row r="3150" spans="1:13" ht="15.6">
      <c r="A3150" s="16">
        <v>43587</v>
      </c>
      <c r="B3150" s="51">
        <v>2000</v>
      </c>
      <c r="F3150" s="51" t="s">
        <v>4171</v>
      </c>
      <c r="G3150" s="51">
        <v>2576</v>
      </c>
      <c r="H3150" s="51">
        <v>2676</v>
      </c>
      <c r="I3150" s="51">
        <v>100</v>
      </c>
      <c r="J3150" s="51" t="s">
        <v>1245</v>
      </c>
      <c r="K3150" s="315">
        <v>50</v>
      </c>
      <c r="L3150" t="s">
        <v>100</v>
      </c>
    </row>
    <row r="3151" spans="1:13" ht="15.6">
      <c r="A3151" s="16">
        <v>43587</v>
      </c>
      <c r="C3151" s="51">
        <v>2000</v>
      </c>
      <c r="F3151" s="51" t="s">
        <v>4172</v>
      </c>
      <c r="G3151" s="51">
        <v>1592</v>
      </c>
      <c r="H3151" s="51">
        <v>1712</v>
      </c>
      <c r="I3151" s="51">
        <v>120</v>
      </c>
      <c r="J3151" s="51" t="s">
        <v>1410</v>
      </c>
      <c r="K3151" s="315">
        <v>60</v>
      </c>
      <c r="L3151" t="s">
        <v>100</v>
      </c>
    </row>
    <row r="3152" spans="1:13" ht="15.6">
      <c r="A3152" s="16"/>
      <c r="K3152" s="315"/>
    </row>
    <row r="3153" spans="1:12" ht="15.6">
      <c r="A3153" s="16"/>
      <c r="E3153" s="110" t="s">
        <v>4173</v>
      </c>
      <c r="F3153" s="110" t="s">
        <v>4173</v>
      </c>
      <c r="K3153" s="315"/>
    </row>
    <row r="3154" spans="1:12" ht="18">
      <c r="A3154" s="16"/>
      <c r="E3154" s="52" t="s">
        <v>3449</v>
      </c>
      <c r="F3154" s="143" t="s">
        <v>3522</v>
      </c>
      <c r="K3154" s="315"/>
    </row>
    <row r="3155" spans="1:12" ht="18">
      <c r="A3155" s="16"/>
      <c r="E3155" s="615" t="s">
        <v>4176</v>
      </c>
      <c r="F3155" s="180" t="s">
        <v>4180</v>
      </c>
      <c r="K3155" s="315"/>
    </row>
    <row r="3156" spans="1:12" ht="18">
      <c r="A3156" s="16"/>
      <c r="E3156" s="615" t="s">
        <v>4178</v>
      </c>
      <c r="F3156" s="180" t="s">
        <v>4181</v>
      </c>
      <c r="K3156" s="315"/>
    </row>
    <row r="3157" spans="1:12" ht="18">
      <c r="A3157" s="16"/>
      <c r="E3157" s="615" t="s">
        <v>4177</v>
      </c>
      <c r="F3157" s="180" t="s">
        <v>4182</v>
      </c>
      <c r="K3157" s="315"/>
    </row>
    <row r="3158" spans="1:12" ht="18">
      <c r="A3158" s="16"/>
      <c r="E3158" s="615" t="s">
        <v>4179</v>
      </c>
      <c r="F3158" s="180" t="s">
        <v>4183</v>
      </c>
      <c r="K3158" s="315"/>
    </row>
    <row r="3159" spans="1:12" ht="15.6">
      <c r="A3159" s="16"/>
      <c r="K3159" s="315"/>
    </row>
    <row r="3160" spans="1:12" ht="15.6">
      <c r="A3160" s="16">
        <v>43588</v>
      </c>
      <c r="C3160" s="51">
        <v>1000</v>
      </c>
      <c r="F3160" s="51" t="s">
        <v>4184</v>
      </c>
      <c r="G3160" s="51">
        <v>794</v>
      </c>
      <c r="H3160" s="51">
        <v>866</v>
      </c>
      <c r="I3160" s="51">
        <v>72</v>
      </c>
      <c r="J3160" s="51" t="s">
        <v>2481</v>
      </c>
      <c r="K3160" s="315">
        <v>36</v>
      </c>
    </row>
    <row r="3161" spans="1:12" ht="15.6">
      <c r="A3161" s="16">
        <v>43588</v>
      </c>
      <c r="C3161" s="69">
        <v>6000</v>
      </c>
      <c r="E3161" s="20" t="s">
        <v>3020</v>
      </c>
      <c r="F3161" s="51" t="s">
        <v>4185</v>
      </c>
      <c r="G3161" s="51">
        <v>4764</v>
      </c>
      <c r="H3161" s="51">
        <v>5004</v>
      </c>
      <c r="I3161" s="51">
        <v>240</v>
      </c>
      <c r="J3161" s="51" t="s">
        <v>206</v>
      </c>
      <c r="K3161" s="315">
        <v>120</v>
      </c>
      <c r="L3161" t="s">
        <v>100</v>
      </c>
    </row>
    <row r="3162" spans="1:12" ht="15.6">
      <c r="A3162" s="16">
        <v>43591</v>
      </c>
      <c r="C3162" s="51">
        <v>8000</v>
      </c>
      <c r="E3162" s="20" t="s">
        <v>3057</v>
      </c>
      <c r="F3162" s="51" t="s">
        <v>4186</v>
      </c>
      <c r="G3162" s="51">
        <v>6352</v>
      </c>
      <c r="H3162" s="51">
        <v>6752</v>
      </c>
      <c r="I3162" s="51">
        <v>400</v>
      </c>
      <c r="J3162" s="51" t="s">
        <v>4174</v>
      </c>
      <c r="K3162" s="315">
        <v>200</v>
      </c>
      <c r="L3162" t="s">
        <v>100</v>
      </c>
    </row>
    <row r="3163" spans="1:12" ht="15.6">
      <c r="A3163" s="16">
        <v>43591</v>
      </c>
      <c r="B3163" s="69">
        <v>2000</v>
      </c>
      <c r="E3163" s="20" t="s">
        <v>3020</v>
      </c>
      <c r="F3163" s="51" t="s">
        <v>4187</v>
      </c>
      <c r="G3163" s="51">
        <v>2570</v>
      </c>
      <c r="H3163" s="51">
        <v>2668</v>
      </c>
      <c r="I3163" s="51">
        <v>98</v>
      </c>
      <c r="J3163" s="51" t="s">
        <v>3675</v>
      </c>
      <c r="K3163" s="315">
        <v>49</v>
      </c>
    </row>
    <row r="3164" spans="1:12" ht="15.6">
      <c r="A3164" s="16">
        <v>43591</v>
      </c>
      <c r="C3164" s="51">
        <v>1500</v>
      </c>
      <c r="E3164" s="20" t="s">
        <v>3057</v>
      </c>
      <c r="F3164" s="51" t="s">
        <v>4186</v>
      </c>
      <c r="G3164" s="51">
        <v>1191</v>
      </c>
      <c r="H3164" s="51">
        <v>1266</v>
      </c>
      <c r="I3164" s="51">
        <v>75</v>
      </c>
      <c r="J3164" s="51" t="s">
        <v>4175</v>
      </c>
      <c r="K3164" s="315">
        <v>37.5</v>
      </c>
      <c r="L3164" t="s">
        <v>100</v>
      </c>
    </row>
    <row r="3165" spans="1:12" ht="15.6">
      <c r="A3165" s="16">
        <v>43592</v>
      </c>
      <c r="B3165" s="148">
        <v>5000</v>
      </c>
      <c r="F3165" s="148" t="s">
        <v>4188</v>
      </c>
      <c r="G3165" s="148">
        <v>7710</v>
      </c>
      <c r="H3165" s="148">
        <v>7884</v>
      </c>
      <c r="I3165" s="51">
        <v>174</v>
      </c>
      <c r="J3165" s="148" t="s">
        <v>4268</v>
      </c>
      <c r="K3165" s="315">
        <v>60</v>
      </c>
    </row>
    <row r="3166" spans="1:12" ht="15.6">
      <c r="A3166" s="16">
        <v>43592</v>
      </c>
      <c r="C3166" s="51">
        <v>2000</v>
      </c>
      <c r="F3166" s="51" t="s">
        <v>4189</v>
      </c>
      <c r="G3166" s="51">
        <v>1588</v>
      </c>
      <c r="H3166" s="51">
        <v>1708</v>
      </c>
      <c r="I3166" s="51">
        <v>120</v>
      </c>
      <c r="J3166" s="51" t="s">
        <v>2385</v>
      </c>
      <c r="K3166" s="315">
        <v>60</v>
      </c>
      <c r="L3166" t="s">
        <v>100</v>
      </c>
    </row>
    <row r="3167" spans="1:12" ht="15.6">
      <c r="A3167" s="16">
        <v>43592</v>
      </c>
      <c r="C3167" s="51">
        <v>1500</v>
      </c>
      <c r="F3167" s="51" t="s">
        <v>4186</v>
      </c>
      <c r="G3167" s="51">
        <v>1191</v>
      </c>
      <c r="H3167" s="51">
        <v>1266</v>
      </c>
      <c r="I3167" s="51">
        <v>75</v>
      </c>
      <c r="J3167" s="51" t="s">
        <v>3781</v>
      </c>
      <c r="K3167" s="315">
        <v>37.5</v>
      </c>
    </row>
    <row r="3168" spans="1:12" ht="15.6">
      <c r="A3168" s="16">
        <v>43592</v>
      </c>
      <c r="B3168" s="51">
        <v>2000</v>
      </c>
      <c r="F3168" s="51" t="s">
        <v>4190</v>
      </c>
      <c r="G3168" s="51">
        <v>2570</v>
      </c>
      <c r="H3168" s="51">
        <v>2688</v>
      </c>
      <c r="I3168" s="51">
        <v>118</v>
      </c>
      <c r="J3168" s="51" t="s">
        <v>3607</v>
      </c>
      <c r="K3168" s="315">
        <v>59</v>
      </c>
    </row>
    <row r="3169" spans="1:12" ht="15.6">
      <c r="A3169" s="16">
        <v>43592</v>
      </c>
      <c r="B3169" s="51">
        <v>2000</v>
      </c>
      <c r="F3169" s="51" t="s">
        <v>4191</v>
      </c>
      <c r="G3169" s="51">
        <v>2570</v>
      </c>
      <c r="H3169" s="51">
        <v>2688</v>
      </c>
      <c r="I3169" s="51">
        <v>118</v>
      </c>
      <c r="J3169" s="51" t="s">
        <v>3146</v>
      </c>
      <c r="K3169" s="315">
        <v>59</v>
      </c>
      <c r="L3169" t="s">
        <v>100</v>
      </c>
    </row>
    <row r="3170" spans="1:12" ht="15.6">
      <c r="A3170" s="16">
        <v>43592</v>
      </c>
      <c r="C3170" s="51">
        <v>4000</v>
      </c>
      <c r="F3170" s="51" t="s">
        <v>4192</v>
      </c>
      <c r="G3170" s="51">
        <v>3176</v>
      </c>
      <c r="H3170" s="51">
        <v>3456</v>
      </c>
      <c r="I3170" s="51">
        <v>280</v>
      </c>
      <c r="J3170" s="51" t="s">
        <v>2538</v>
      </c>
      <c r="K3170" s="315">
        <v>140</v>
      </c>
      <c r="L3170" t="s">
        <v>3395</v>
      </c>
    </row>
    <row r="3171" spans="1:12" ht="15.6">
      <c r="A3171" s="16">
        <v>43592</v>
      </c>
      <c r="C3171" s="51">
        <v>3000</v>
      </c>
      <c r="F3171" s="51" t="s">
        <v>4185</v>
      </c>
      <c r="G3171" s="51">
        <v>2382</v>
      </c>
      <c r="H3171" s="51">
        <v>2502</v>
      </c>
      <c r="I3171" s="51">
        <v>120</v>
      </c>
      <c r="J3171" s="51" t="s">
        <v>4193</v>
      </c>
      <c r="K3171" s="315">
        <v>60</v>
      </c>
      <c r="L3171" t="s">
        <v>100</v>
      </c>
    </row>
    <row r="3172" spans="1:12" ht="15.6">
      <c r="A3172" s="16">
        <v>43593</v>
      </c>
      <c r="C3172" s="51">
        <v>1000</v>
      </c>
      <c r="F3172" s="51" t="s">
        <v>4194</v>
      </c>
      <c r="G3172" s="51">
        <v>794</v>
      </c>
      <c r="H3172" s="51">
        <v>854</v>
      </c>
      <c r="I3172" s="51">
        <v>60</v>
      </c>
      <c r="J3172" s="51" t="s">
        <v>3392</v>
      </c>
      <c r="K3172" s="315">
        <v>30</v>
      </c>
      <c r="L3172" t="s">
        <v>4048</v>
      </c>
    </row>
    <row r="3173" spans="1:12" ht="15.6">
      <c r="A3173" s="16">
        <v>43593</v>
      </c>
      <c r="D3173" s="51">
        <v>1500</v>
      </c>
      <c r="F3173" s="51" t="s">
        <v>4196</v>
      </c>
      <c r="G3173" s="51">
        <v>2310</v>
      </c>
      <c r="H3173" s="51">
        <v>2683.5</v>
      </c>
      <c r="I3173" s="51">
        <v>373.5</v>
      </c>
      <c r="J3173" s="51" t="s">
        <v>4045</v>
      </c>
      <c r="K3173" s="315">
        <v>186.75</v>
      </c>
      <c r="L3173" t="s">
        <v>4057</v>
      </c>
    </row>
    <row r="3174" spans="1:12" ht="15.6">
      <c r="A3174" s="16">
        <v>43593</v>
      </c>
      <c r="C3174" s="51">
        <v>2500</v>
      </c>
      <c r="F3174" s="51" t="s">
        <v>4185</v>
      </c>
      <c r="G3174" s="51">
        <v>1985</v>
      </c>
      <c r="H3174" s="51">
        <v>2085</v>
      </c>
      <c r="I3174" s="51">
        <v>100</v>
      </c>
      <c r="J3174" s="51" t="s">
        <v>4045</v>
      </c>
      <c r="K3174" s="315">
        <v>50</v>
      </c>
      <c r="L3174" t="s">
        <v>4057</v>
      </c>
    </row>
    <row r="3175" spans="1:12">
      <c r="A3175" s="16"/>
    </row>
    <row r="3176" spans="1:12" ht="15.6">
      <c r="E3176" s="110" t="s">
        <v>4198</v>
      </c>
      <c r="F3176" s="110" t="s">
        <v>4198</v>
      </c>
    </row>
    <row r="3177" spans="1:12" ht="18">
      <c r="E3177" s="52" t="s">
        <v>3449</v>
      </c>
      <c r="F3177" s="143" t="s">
        <v>3522</v>
      </c>
    </row>
    <row r="3178" spans="1:12" ht="18">
      <c r="E3178" s="615" t="s">
        <v>4200</v>
      </c>
      <c r="F3178" s="180" t="s">
        <v>4204</v>
      </c>
    </row>
    <row r="3179" spans="1:12" ht="18">
      <c r="E3179" s="615" t="s">
        <v>4201</v>
      </c>
      <c r="F3179" s="180" t="s">
        <v>4205</v>
      </c>
    </row>
    <row r="3180" spans="1:12" ht="18">
      <c r="E3180" s="615" t="s">
        <v>4202</v>
      </c>
      <c r="F3180" s="180" t="s">
        <v>4206</v>
      </c>
    </row>
    <row r="3181" spans="1:12" ht="18">
      <c r="E3181" s="615" t="s">
        <v>4203</v>
      </c>
      <c r="F3181" s="180" t="s">
        <v>4207</v>
      </c>
    </row>
    <row r="3183" spans="1:12" ht="15.6">
      <c r="A3183" s="16">
        <v>43595</v>
      </c>
      <c r="C3183" s="51">
        <v>4000</v>
      </c>
      <c r="F3183" s="51" t="s">
        <v>4208</v>
      </c>
      <c r="G3183" s="69">
        <v>3160</v>
      </c>
      <c r="H3183" s="69">
        <v>3276</v>
      </c>
      <c r="I3183" s="51">
        <v>116</v>
      </c>
      <c r="J3183" s="51" t="s">
        <v>2509</v>
      </c>
      <c r="K3183" s="315">
        <v>58</v>
      </c>
      <c r="L3183" t="s">
        <v>100</v>
      </c>
    </row>
    <row r="3184" spans="1:12" ht="15.6">
      <c r="A3184" s="16">
        <v>43596</v>
      </c>
      <c r="C3184" s="51">
        <v>1000</v>
      </c>
      <c r="F3184" s="51" t="s">
        <v>4209</v>
      </c>
      <c r="G3184" s="69">
        <v>790</v>
      </c>
      <c r="H3184" s="69">
        <v>834</v>
      </c>
      <c r="I3184" s="51">
        <v>44</v>
      </c>
      <c r="J3184" s="51" t="s">
        <v>2457</v>
      </c>
      <c r="K3184" s="315">
        <v>22</v>
      </c>
      <c r="L3184" t="s">
        <v>100</v>
      </c>
    </row>
    <row r="3185" spans="1:12" ht="15.6">
      <c r="A3185" s="16">
        <v>43598</v>
      </c>
      <c r="C3185" s="50">
        <v>8000</v>
      </c>
      <c r="F3185" s="50" t="s">
        <v>4210</v>
      </c>
      <c r="G3185" s="41">
        <v>6328</v>
      </c>
      <c r="H3185" s="41">
        <v>6712</v>
      </c>
      <c r="I3185" s="51">
        <v>384</v>
      </c>
      <c r="J3185" s="50" t="s">
        <v>1398</v>
      </c>
      <c r="K3185" s="317">
        <v>128</v>
      </c>
      <c r="L3185" t="s">
        <v>100</v>
      </c>
    </row>
    <row r="3186" spans="1:12" ht="15.6">
      <c r="A3186" s="16">
        <v>43598</v>
      </c>
      <c r="C3186" s="50">
        <v>6000</v>
      </c>
      <c r="F3186" s="50" t="s">
        <v>4211</v>
      </c>
      <c r="G3186" s="41">
        <v>4740</v>
      </c>
      <c r="H3186" s="41">
        <v>4944</v>
      </c>
      <c r="I3186" s="51">
        <v>204</v>
      </c>
      <c r="J3186" s="50" t="s">
        <v>4199</v>
      </c>
      <c r="K3186" s="317">
        <v>102</v>
      </c>
      <c r="L3186" t="s">
        <v>100</v>
      </c>
    </row>
    <row r="3187" spans="1:12" ht="15.6">
      <c r="A3187" s="16">
        <v>43598</v>
      </c>
      <c r="C3187" s="50">
        <v>2000</v>
      </c>
      <c r="F3187" s="50" t="s">
        <v>4210</v>
      </c>
      <c r="G3187" s="50">
        <v>1580</v>
      </c>
      <c r="H3187" s="50">
        <v>1678</v>
      </c>
      <c r="I3187" s="51">
        <v>98</v>
      </c>
      <c r="J3187" s="50" t="s">
        <v>1398</v>
      </c>
      <c r="K3187" s="315">
        <v>20</v>
      </c>
      <c r="L3187" t="s">
        <v>100</v>
      </c>
    </row>
    <row r="3188" spans="1:12" ht="15.6">
      <c r="A3188" s="16">
        <v>43599</v>
      </c>
      <c r="C3188" s="51">
        <v>1000</v>
      </c>
      <c r="F3188" s="51" t="s">
        <v>4212</v>
      </c>
      <c r="G3188" s="51">
        <v>790</v>
      </c>
      <c r="H3188" s="51">
        <v>839</v>
      </c>
      <c r="I3188" s="51">
        <v>49</v>
      </c>
      <c r="J3188" s="51" t="s">
        <v>3425</v>
      </c>
      <c r="K3188" s="315">
        <v>24.5</v>
      </c>
      <c r="L3188" t="s">
        <v>3395</v>
      </c>
    </row>
    <row r="3189" spans="1:12" ht="15.6">
      <c r="A3189" s="16">
        <v>43600</v>
      </c>
      <c r="C3189" s="51">
        <v>3400</v>
      </c>
      <c r="F3189" s="51" t="s">
        <v>4213</v>
      </c>
      <c r="G3189" s="51">
        <v>2686</v>
      </c>
      <c r="H3189" s="51">
        <v>2805</v>
      </c>
      <c r="I3189" s="51">
        <v>119</v>
      </c>
      <c r="J3189" s="51" t="s">
        <v>3080</v>
      </c>
      <c r="K3189" s="315">
        <v>59.5</v>
      </c>
      <c r="L3189" t="s">
        <v>100</v>
      </c>
    </row>
    <row r="3190" spans="1:12" ht="15.6">
      <c r="A3190" s="16">
        <v>43600</v>
      </c>
      <c r="B3190" s="51">
        <v>2500</v>
      </c>
      <c r="F3190" s="51" t="s">
        <v>4214</v>
      </c>
      <c r="G3190" s="51">
        <v>3220</v>
      </c>
      <c r="H3190" s="51">
        <v>3275</v>
      </c>
      <c r="I3190" s="51">
        <v>75</v>
      </c>
      <c r="J3190" s="51" t="s">
        <v>4215</v>
      </c>
      <c r="K3190" s="315">
        <v>37.5</v>
      </c>
      <c r="L3190" t="s">
        <v>100</v>
      </c>
    </row>
    <row r="3191" spans="1:12" ht="15.6">
      <c r="A3191" s="16">
        <v>43600</v>
      </c>
      <c r="C3191" s="51">
        <v>1000</v>
      </c>
      <c r="F3191" s="51" t="s">
        <v>4210</v>
      </c>
      <c r="G3191" s="51">
        <v>790</v>
      </c>
      <c r="H3191" s="51">
        <v>839</v>
      </c>
      <c r="I3191" s="51">
        <v>49</v>
      </c>
      <c r="J3191" s="51" t="s">
        <v>4216</v>
      </c>
      <c r="K3191" s="315">
        <v>24.5</v>
      </c>
      <c r="L3191" t="s">
        <v>3395</v>
      </c>
    </row>
    <row r="3192" spans="1:12" ht="15.6">
      <c r="A3192" s="16">
        <v>43600</v>
      </c>
      <c r="B3192" s="51">
        <v>2000</v>
      </c>
      <c r="E3192" s="51" t="s">
        <v>4219</v>
      </c>
      <c r="F3192" s="51" t="s">
        <v>4217</v>
      </c>
      <c r="G3192" s="51">
        <v>2596</v>
      </c>
      <c r="H3192" s="51">
        <v>2758</v>
      </c>
      <c r="I3192" s="51">
        <v>162</v>
      </c>
      <c r="J3192" s="51" t="s">
        <v>4218</v>
      </c>
      <c r="K3192" s="315">
        <v>81</v>
      </c>
    </row>
    <row r="3193" spans="1:12" ht="15.6">
      <c r="A3193" s="16">
        <v>43601</v>
      </c>
      <c r="D3193" s="51">
        <v>200</v>
      </c>
      <c r="F3193" s="51" t="s">
        <v>4220</v>
      </c>
      <c r="G3193" s="51">
        <v>293</v>
      </c>
      <c r="H3193" s="51">
        <v>307.8</v>
      </c>
      <c r="I3193" s="51">
        <v>14.8</v>
      </c>
      <c r="J3193" s="51" t="s">
        <v>1521</v>
      </c>
      <c r="K3193" s="315">
        <v>7.4</v>
      </c>
    </row>
    <row r="3194" spans="1:12" ht="15.6">
      <c r="A3194" s="16">
        <v>43601</v>
      </c>
      <c r="C3194" s="51">
        <v>8000</v>
      </c>
      <c r="F3194" s="51" t="s">
        <v>4221</v>
      </c>
      <c r="G3194" s="51">
        <v>6320</v>
      </c>
      <c r="H3194" s="51">
        <v>7112</v>
      </c>
      <c r="I3194" s="51">
        <v>792</v>
      </c>
      <c r="J3194" s="51" t="s">
        <v>1521</v>
      </c>
      <c r="K3194" s="315">
        <v>396</v>
      </c>
      <c r="L3194" t="s">
        <v>100</v>
      </c>
    </row>
    <row r="3195" spans="1:12" ht="15.6">
      <c r="A3195" s="16">
        <v>43601</v>
      </c>
      <c r="C3195" s="51">
        <v>1500</v>
      </c>
      <c r="F3195" s="51" t="s">
        <v>4222</v>
      </c>
      <c r="G3195" s="51">
        <v>1185</v>
      </c>
      <c r="H3195" s="51">
        <v>1243.5</v>
      </c>
      <c r="I3195" s="51">
        <v>58.5</v>
      </c>
      <c r="J3195" s="51" t="s">
        <v>4223</v>
      </c>
      <c r="K3195" s="315">
        <v>29.25</v>
      </c>
      <c r="L3195" t="s">
        <v>3395</v>
      </c>
    </row>
    <row r="3196" spans="1:12" ht="15.6">
      <c r="A3196" s="16">
        <v>43601</v>
      </c>
      <c r="C3196" s="51">
        <v>1800</v>
      </c>
      <c r="F3196" s="51" t="s">
        <v>4224</v>
      </c>
      <c r="G3196" s="51">
        <v>1422</v>
      </c>
      <c r="H3196" s="51">
        <v>1533.6</v>
      </c>
      <c r="I3196" s="51">
        <v>111.6</v>
      </c>
      <c r="J3196" s="51" t="s">
        <v>4225</v>
      </c>
      <c r="K3196" s="315">
        <v>55.8</v>
      </c>
      <c r="L3196" t="s">
        <v>100</v>
      </c>
    </row>
    <row r="3197" spans="1:12" ht="15.6">
      <c r="A3197" s="16">
        <v>43602</v>
      </c>
      <c r="C3197" s="51">
        <v>2000</v>
      </c>
      <c r="F3197" s="51" t="s">
        <v>4226</v>
      </c>
      <c r="G3197" s="51">
        <v>1580</v>
      </c>
      <c r="H3197" s="51">
        <v>1680</v>
      </c>
      <c r="I3197" s="51">
        <v>100</v>
      </c>
      <c r="J3197" s="51" t="s">
        <v>4227</v>
      </c>
      <c r="K3197" s="315">
        <v>50</v>
      </c>
      <c r="L3197" t="s">
        <v>3395</v>
      </c>
    </row>
    <row r="3199" spans="1:12" ht="15.6">
      <c r="E3199" s="110" t="s">
        <v>4228</v>
      </c>
      <c r="F3199" s="110" t="s">
        <v>4228</v>
      </c>
    </row>
    <row r="3200" spans="1:12" ht="18">
      <c r="E3200" s="52" t="s">
        <v>3449</v>
      </c>
      <c r="F3200" s="143" t="s">
        <v>3522</v>
      </c>
    </row>
    <row r="3201" spans="1:11" ht="18">
      <c r="E3201" s="615" t="s">
        <v>4229</v>
      </c>
      <c r="F3201" s="180" t="s">
        <v>4233</v>
      </c>
    </row>
    <row r="3202" spans="1:11" ht="18">
      <c r="E3202" s="615" t="s">
        <v>4230</v>
      </c>
      <c r="F3202" s="180" t="s">
        <v>4234</v>
      </c>
    </row>
    <row r="3203" spans="1:11" ht="18">
      <c r="E3203" s="615" t="s">
        <v>4231</v>
      </c>
      <c r="F3203" s="180" t="s">
        <v>4235</v>
      </c>
    </row>
    <row r="3204" spans="1:11" ht="18">
      <c r="E3204" s="615" t="s">
        <v>4232</v>
      </c>
      <c r="F3204" s="180" t="s">
        <v>4236</v>
      </c>
    </row>
    <row r="3206" spans="1:11" ht="15.6">
      <c r="A3206" s="16">
        <v>43606</v>
      </c>
      <c r="C3206" s="51">
        <v>4000</v>
      </c>
      <c r="F3206" s="51" t="s">
        <v>4237</v>
      </c>
      <c r="G3206" s="51">
        <v>3204</v>
      </c>
      <c r="H3206" s="51">
        <v>3324</v>
      </c>
      <c r="I3206" s="51">
        <v>120</v>
      </c>
      <c r="J3206" s="51" t="s">
        <v>4238</v>
      </c>
      <c r="K3206" s="315">
        <v>60</v>
      </c>
    </row>
    <row r="3207" spans="1:11" ht="15.6">
      <c r="A3207" s="16">
        <v>43606</v>
      </c>
      <c r="C3207" s="51">
        <v>1000</v>
      </c>
      <c r="F3207" s="51" t="s">
        <v>4240</v>
      </c>
      <c r="G3207" s="51">
        <v>801</v>
      </c>
      <c r="H3207" s="51">
        <v>901</v>
      </c>
      <c r="I3207" s="51">
        <v>100</v>
      </c>
      <c r="J3207" s="51" t="s">
        <v>4239</v>
      </c>
      <c r="K3207" s="315">
        <v>50</v>
      </c>
    </row>
    <row r="3208" spans="1:11" ht="15.6">
      <c r="A3208" s="16">
        <v>43606</v>
      </c>
      <c r="C3208" s="51">
        <v>2000</v>
      </c>
      <c r="F3208" s="51" t="s">
        <v>4241</v>
      </c>
      <c r="G3208" s="51">
        <v>1602</v>
      </c>
      <c r="H3208" s="51">
        <v>1688</v>
      </c>
      <c r="I3208" s="51">
        <v>86</v>
      </c>
      <c r="J3208" s="51" t="s">
        <v>4242</v>
      </c>
      <c r="K3208" s="315">
        <v>43</v>
      </c>
    </row>
    <row r="3209" spans="1:11" ht="15.6">
      <c r="A3209" s="16">
        <v>43607</v>
      </c>
      <c r="C3209" s="51">
        <v>2000</v>
      </c>
      <c r="F3209" s="51" t="s">
        <v>4243</v>
      </c>
      <c r="G3209" s="51">
        <v>1602</v>
      </c>
      <c r="H3209" s="51">
        <v>1708</v>
      </c>
      <c r="I3209" s="51">
        <v>106</v>
      </c>
      <c r="J3209" s="51" t="s">
        <v>982</v>
      </c>
      <c r="K3209" s="315">
        <v>53</v>
      </c>
    </row>
    <row r="3210" spans="1:11" ht="15.6">
      <c r="A3210" s="16">
        <v>43607</v>
      </c>
      <c r="C3210" s="51">
        <v>1000</v>
      </c>
      <c r="F3210" s="51" t="s">
        <v>4244</v>
      </c>
      <c r="G3210" s="51">
        <v>801</v>
      </c>
      <c r="H3210" s="51">
        <v>874</v>
      </c>
      <c r="I3210" s="51">
        <v>73</v>
      </c>
      <c r="J3210" s="51" t="s">
        <v>2424</v>
      </c>
      <c r="K3210" s="315">
        <v>36.5</v>
      </c>
    </row>
    <row r="3211" spans="1:11" ht="15.6">
      <c r="A3211" s="16">
        <v>43608</v>
      </c>
      <c r="C3211" s="148">
        <v>6000</v>
      </c>
      <c r="F3211" s="148" t="s">
        <v>4245</v>
      </c>
      <c r="G3211" s="51">
        <v>6470</v>
      </c>
      <c r="H3211" s="51">
        <v>6620</v>
      </c>
      <c r="I3211" s="51">
        <v>150</v>
      </c>
      <c r="J3211" s="148" t="s">
        <v>4269</v>
      </c>
      <c r="K3211" s="315">
        <v>50</v>
      </c>
    </row>
    <row r="3212" spans="1:11" ht="15.6">
      <c r="A3212" s="16">
        <v>43608</v>
      </c>
      <c r="C3212" s="51">
        <v>5000</v>
      </c>
      <c r="F3212" s="51" t="s">
        <v>4246</v>
      </c>
      <c r="G3212" s="51">
        <v>7764</v>
      </c>
      <c r="H3212" s="51">
        <v>8124</v>
      </c>
      <c r="I3212" s="51">
        <v>360</v>
      </c>
      <c r="J3212" s="51" t="s">
        <v>2992</v>
      </c>
      <c r="K3212" s="315">
        <v>120</v>
      </c>
    </row>
    <row r="3213" spans="1:11" ht="15.6">
      <c r="A3213" s="16">
        <v>43608</v>
      </c>
      <c r="C3213" s="51">
        <v>1500</v>
      </c>
      <c r="F3213" s="51" t="s">
        <v>4247</v>
      </c>
      <c r="G3213" s="51">
        <v>1201.5</v>
      </c>
      <c r="H3213" s="51">
        <v>1275</v>
      </c>
      <c r="I3213" s="51">
        <v>73.5</v>
      </c>
      <c r="J3213" s="51" t="s">
        <v>4248</v>
      </c>
      <c r="K3213" s="315">
        <v>36.75</v>
      </c>
    </row>
    <row r="3214" spans="1:11" ht="15.6">
      <c r="A3214" s="16">
        <v>43608</v>
      </c>
      <c r="C3214" s="51">
        <v>3500</v>
      </c>
      <c r="F3214" s="51" t="s">
        <v>4249</v>
      </c>
      <c r="G3214" s="51">
        <v>2803.5</v>
      </c>
      <c r="H3214" s="51">
        <v>3013.5</v>
      </c>
      <c r="I3214" s="51">
        <v>210</v>
      </c>
      <c r="J3214" s="51" t="s">
        <v>2385</v>
      </c>
      <c r="K3214" s="315">
        <v>105</v>
      </c>
    </row>
    <row r="3215" spans="1:11" ht="15.6">
      <c r="A3215" s="16"/>
      <c r="K3215" s="315"/>
    </row>
    <row r="3216" spans="1:11" ht="15.6">
      <c r="A3216" s="16"/>
      <c r="E3216" s="110" t="s">
        <v>4251</v>
      </c>
      <c r="F3216" s="110" t="s">
        <v>4251</v>
      </c>
      <c r="K3216" s="315"/>
    </row>
    <row r="3217" spans="1:11" ht="18">
      <c r="A3217" s="16"/>
      <c r="E3217" s="52" t="s">
        <v>3449</v>
      </c>
      <c r="F3217" s="143" t="s">
        <v>3522</v>
      </c>
      <c r="K3217" s="315"/>
    </row>
    <row r="3218" spans="1:11" ht="18">
      <c r="A3218" s="16"/>
      <c r="E3218" s="615" t="s">
        <v>4252</v>
      </c>
      <c r="F3218" s="180" t="s">
        <v>4133</v>
      </c>
      <c r="K3218" s="315"/>
    </row>
    <row r="3219" spans="1:11" ht="18">
      <c r="A3219" s="16"/>
      <c r="E3219" s="615" t="s">
        <v>4253</v>
      </c>
      <c r="F3219" s="180" t="s">
        <v>4254</v>
      </c>
      <c r="K3219" s="315"/>
    </row>
    <row r="3220" spans="1:11" ht="18">
      <c r="A3220" s="16"/>
      <c r="E3220" s="615" t="s">
        <v>4255</v>
      </c>
      <c r="F3220" s="180" t="s">
        <v>4256</v>
      </c>
      <c r="K3220" s="315"/>
    </row>
    <row r="3221" spans="1:11" ht="18">
      <c r="A3221" s="16"/>
      <c r="E3221" s="615" t="s">
        <v>4257</v>
      </c>
      <c r="F3221" s="180" t="s">
        <v>4258</v>
      </c>
      <c r="K3221" s="315"/>
    </row>
    <row r="3222" spans="1:11" ht="15.6">
      <c r="A3222" s="16"/>
      <c r="K3222" s="315"/>
    </row>
    <row r="3223" spans="1:11" ht="18">
      <c r="A3223" s="16">
        <v>43612</v>
      </c>
      <c r="C3223" s="51">
        <v>3000</v>
      </c>
      <c r="F3223" s="180" t="s">
        <v>4259</v>
      </c>
      <c r="G3223" s="51">
        <v>2355</v>
      </c>
      <c r="H3223" s="51">
        <v>2517</v>
      </c>
      <c r="I3223" s="51">
        <v>162</v>
      </c>
      <c r="J3223" s="51" t="s">
        <v>4250</v>
      </c>
      <c r="K3223" s="315">
        <v>81</v>
      </c>
    </row>
    <row r="3224" spans="1:11" ht="18">
      <c r="A3224" s="16">
        <v>43612</v>
      </c>
      <c r="B3224" s="51">
        <v>2000</v>
      </c>
      <c r="F3224" s="180" t="s">
        <v>4260</v>
      </c>
      <c r="G3224" s="51">
        <v>2554</v>
      </c>
      <c r="H3224" s="51">
        <v>2678</v>
      </c>
      <c r="I3224" s="51">
        <v>124</v>
      </c>
      <c r="J3224" s="51" t="s">
        <v>982</v>
      </c>
      <c r="K3224" s="315">
        <v>62</v>
      </c>
    </row>
    <row r="3225" spans="1:11" ht="18">
      <c r="A3225" s="16">
        <v>43613</v>
      </c>
      <c r="C3225" s="51">
        <v>2500</v>
      </c>
      <c r="F3225" s="180" t="s">
        <v>4261</v>
      </c>
      <c r="G3225" s="51">
        <v>1962.5</v>
      </c>
      <c r="H3225" s="51">
        <v>2062.5</v>
      </c>
      <c r="I3225" s="51">
        <v>100</v>
      </c>
      <c r="J3225" s="51" t="s">
        <v>4262</v>
      </c>
      <c r="K3225" s="315">
        <v>50</v>
      </c>
    </row>
    <row r="3226" spans="1:11" ht="18">
      <c r="A3226" s="16">
        <v>43613</v>
      </c>
      <c r="C3226" s="51">
        <v>1000</v>
      </c>
      <c r="F3226" s="180" t="s">
        <v>4264</v>
      </c>
      <c r="G3226" s="51">
        <v>785</v>
      </c>
      <c r="H3226" s="51">
        <v>829</v>
      </c>
      <c r="I3226" s="51">
        <v>44</v>
      </c>
      <c r="J3226" s="51" t="s">
        <v>4263</v>
      </c>
      <c r="K3226" s="315">
        <v>22</v>
      </c>
    </row>
    <row r="3227" spans="1:11" ht="18">
      <c r="A3227" s="16">
        <v>43614</v>
      </c>
      <c r="C3227" s="51">
        <v>2000</v>
      </c>
      <c r="F3227" s="180" t="s">
        <v>4270</v>
      </c>
      <c r="G3227" s="51">
        <v>1570</v>
      </c>
      <c r="H3227" s="51">
        <v>1738</v>
      </c>
      <c r="I3227" s="51">
        <v>168</v>
      </c>
      <c r="J3227" s="51" t="s">
        <v>3903</v>
      </c>
      <c r="K3227" s="315">
        <v>84</v>
      </c>
    </row>
    <row r="3228" spans="1:11" ht="18">
      <c r="A3228" s="16">
        <v>43614</v>
      </c>
      <c r="B3228" s="51">
        <v>2000</v>
      </c>
      <c r="F3228" s="180" t="s">
        <v>4271</v>
      </c>
      <c r="G3228" s="51">
        <v>2554</v>
      </c>
      <c r="H3228" s="51">
        <v>2738</v>
      </c>
      <c r="I3228" s="51">
        <v>184</v>
      </c>
      <c r="J3228" s="51" t="s">
        <v>3903</v>
      </c>
      <c r="K3228" s="315">
        <v>92</v>
      </c>
    </row>
    <row r="3229" spans="1:11" ht="18">
      <c r="A3229" s="16">
        <v>43614</v>
      </c>
      <c r="C3229" s="51">
        <v>1000</v>
      </c>
      <c r="F3229" s="180" t="s">
        <v>4272</v>
      </c>
      <c r="G3229" s="51">
        <v>785</v>
      </c>
      <c r="H3229" s="51">
        <v>820</v>
      </c>
      <c r="I3229" s="51">
        <v>35</v>
      </c>
      <c r="J3229" s="51" t="s">
        <v>4273</v>
      </c>
      <c r="K3229" s="315">
        <v>17.5</v>
      </c>
    </row>
    <row r="3234" spans="1:13" ht="18">
      <c r="A3234" s="14" t="s">
        <v>295</v>
      </c>
      <c r="B3234" s="52">
        <f>SUM(B3150:B3233)</f>
        <v>21500</v>
      </c>
      <c r="C3234" s="52">
        <f>SUM(C3150:C3233)</f>
        <v>107700</v>
      </c>
      <c r="D3234" s="52">
        <f>SUM(D3172:D3233)</f>
        <v>1700</v>
      </c>
      <c r="E3234" s="14">
        <f>SUM(B3234:D3234)</f>
        <v>130900</v>
      </c>
      <c r="F3234" s="15" t="s">
        <v>4274</v>
      </c>
      <c r="I3234" s="51">
        <f>SUM(I3150:I3233)</f>
        <v>7115.9000000000005</v>
      </c>
      <c r="K3234" s="310">
        <f>SUM(K3150:K3233)</f>
        <v>3352.9500000000003</v>
      </c>
    </row>
    <row r="3236" spans="1:13">
      <c r="A3236" s="651"/>
      <c r="B3236" s="651"/>
      <c r="C3236" s="651"/>
      <c r="D3236" s="651"/>
      <c r="E3236" s="651"/>
      <c r="F3236" s="651"/>
      <c r="G3236" s="651"/>
      <c r="H3236" s="651"/>
      <c r="J3236" s="651"/>
      <c r="K3236" s="692"/>
      <c r="L3236" s="651"/>
      <c r="M3236" s="651"/>
    </row>
    <row r="3238" spans="1:13" ht="28.8">
      <c r="B3238" s="675" t="s">
        <v>3720</v>
      </c>
      <c r="C3238" s="675" t="s">
        <v>3719</v>
      </c>
      <c r="E3238" s="182" t="s">
        <v>3707</v>
      </c>
      <c r="F3238" s="146">
        <v>2019</v>
      </c>
      <c r="G3238" s="93" t="s">
        <v>3718</v>
      </c>
      <c r="H3238" s="676" t="s">
        <v>3796</v>
      </c>
      <c r="J3238" s="181" t="s">
        <v>3708</v>
      </c>
      <c r="K3238" s="324" t="s">
        <v>4068</v>
      </c>
    </row>
    <row r="3239" spans="1:13" ht="45">
      <c r="C3239" s="164" t="s">
        <v>2630</v>
      </c>
      <c r="E3239" s="110"/>
      <c r="F3239" s="678" t="s">
        <v>1464</v>
      </c>
      <c r="J3239" s="164" t="s">
        <v>2630</v>
      </c>
      <c r="L3239" s="687" t="s">
        <v>3961</v>
      </c>
      <c r="M3239" s="688"/>
    </row>
    <row r="3240" spans="1:13" ht="18">
      <c r="C3240" s="170">
        <v>2019</v>
      </c>
      <c r="D3240" s="689" t="s">
        <v>3958</v>
      </c>
      <c r="E3240" s="110" t="s">
        <v>4265</v>
      </c>
      <c r="F3240" s="110" t="s">
        <v>4265</v>
      </c>
      <c r="G3240" s="167" t="s">
        <v>3803</v>
      </c>
      <c r="H3240" s="168">
        <v>2018</v>
      </c>
      <c r="I3240" s="51">
        <v>2019</v>
      </c>
      <c r="J3240" s="169" t="s">
        <v>3955</v>
      </c>
      <c r="K3240" s="314" t="s">
        <v>3796</v>
      </c>
      <c r="L3240" s="165" t="s">
        <v>3962</v>
      </c>
      <c r="M3240" s="526"/>
    </row>
    <row r="3241" spans="1:13" ht="18">
      <c r="C3241" s="13" t="s">
        <v>647</v>
      </c>
      <c r="D3241" s="141" t="s">
        <v>3959</v>
      </c>
      <c r="E3241" s="52" t="s">
        <v>3449</v>
      </c>
      <c r="F3241" s="143" t="s">
        <v>3522</v>
      </c>
      <c r="G3241" s="166" t="s">
        <v>647</v>
      </c>
      <c r="H3241" s="50">
        <v>126.5</v>
      </c>
      <c r="I3241" s="51">
        <v>152.5</v>
      </c>
      <c r="J3241" s="52" t="s">
        <v>3956</v>
      </c>
      <c r="K3241" s="296" t="s">
        <v>3847</v>
      </c>
      <c r="L3241" s="183">
        <v>0.13</v>
      </c>
      <c r="M3241" s="184" t="s">
        <v>3963</v>
      </c>
    </row>
    <row r="3242" spans="1:13" ht="18">
      <c r="C3242" s="13" t="s">
        <v>648</v>
      </c>
      <c r="D3242" s="141" t="s">
        <v>3960</v>
      </c>
      <c r="E3242" s="615" t="s">
        <v>4276</v>
      </c>
      <c r="F3242" s="180" t="s">
        <v>4277</v>
      </c>
      <c r="G3242" s="166" t="s">
        <v>648</v>
      </c>
      <c r="H3242" s="50">
        <v>90.5</v>
      </c>
      <c r="I3242" s="51">
        <v>134.9</v>
      </c>
      <c r="J3242" s="52" t="s">
        <v>3957</v>
      </c>
      <c r="K3242" s="296" t="s">
        <v>3966</v>
      </c>
      <c r="L3242" s="183">
        <v>0</v>
      </c>
      <c r="M3242" s="184" t="s">
        <v>3964</v>
      </c>
    </row>
    <row r="3243" spans="1:13" ht="18">
      <c r="C3243" s="13" t="s">
        <v>2310</v>
      </c>
      <c r="D3243" s="141" t="s">
        <v>4063</v>
      </c>
      <c r="E3243" s="615" t="s">
        <v>4278</v>
      </c>
      <c r="F3243" s="180" t="s">
        <v>4279</v>
      </c>
      <c r="G3243" s="166" t="s">
        <v>2310</v>
      </c>
      <c r="H3243" s="50">
        <v>54.2</v>
      </c>
      <c r="I3243" s="51">
        <v>145.69999999999999</v>
      </c>
      <c r="J3243" s="52" t="s">
        <v>4066</v>
      </c>
      <c r="K3243" s="296" t="s">
        <v>4064</v>
      </c>
      <c r="L3243" s="183">
        <v>0.09</v>
      </c>
      <c r="M3243" s="691" t="s">
        <v>3963</v>
      </c>
    </row>
    <row r="3244" spans="1:13" ht="18">
      <c r="C3244" s="13" t="s">
        <v>2428</v>
      </c>
      <c r="D3244" s="141" t="s">
        <v>4169</v>
      </c>
      <c r="E3244" s="615" t="s">
        <v>4280</v>
      </c>
      <c r="F3244" s="180" t="s">
        <v>4281</v>
      </c>
      <c r="G3244" s="166" t="s">
        <v>3806</v>
      </c>
      <c r="H3244" s="50">
        <v>72</v>
      </c>
      <c r="I3244" s="51">
        <v>112.5</v>
      </c>
      <c r="J3244" s="52" t="s">
        <v>4168</v>
      </c>
      <c r="K3244" s="296" t="s">
        <v>4267</v>
      </c>
      <c r="L3244" s="171">
        <v>0.16</v>
      </c>
      <c r="M3244" s="172" t="s">
        <v>4170</v>
      </c>
    </row>
    <row r="3245" spans="1:13" ht="18">
      <c r="C3245" s="13" t="s">
        <v>2510</v>
      </c>
      <c r="D3245" s="141" t="s">
        <v>4285</v>
      </c>
      <c r="E3245" s="615" t="s">
        <v>4282</v>
      </c>
      <c r="F3245" s="180" t="s">
        <v>4283</v>
      </c>
      <c r="G3245" s="166" t="s">
        <v>2510</v>
      </c>
      <c r="H3245" s="50">
        <v>92.1</v>
      </c>
      <c r="I3245" s="51">
        <v>130.9</v>
      </c>
      <c r="J3245" s="52">
        <v>943.5</v>
      </c>
      <c r="K3245" s="296" t="s">
        <v>4284</v>
      </c>
      <c r="L3245" s="171">
        <v>0.03</v>
      </c>
      <c r="M3245" s="172" t="s">
        <v>4170</v>
      </c>
    </row>
    <row r="3246" spans="1:13" ht="18">
      <c r="C3246" s="13" t="s">
        <v>2630</v>
      </c>
      <c r="D3246" s="672"/>
      <c r="G3246" s="166" t="s">
        <v>2630</v>
      </c>
      <c r="H3246" s="50">
        <v>129</v>
      </c>
      <c r="L3246" s="171"/>
      <c r="M3246" s="172"/>
    </row>
    <row r="3248" spans="1:13" ht="15.6">
      <c r="A3248" s="16">
        <v>43619</v>
      </c>
      <c r="C3248" s="51">
        <v>2000</v>
      </c>
      <c r="F3248" s="51" t="s">
        <v>4301</v>
      </c>
      <c r="G3248" s="51">
        <v>1442</v>
      </c>
      <c r="H3248" s="51">
        <v>1562</v>
      </c>
      <c r="I3248" s="51">
        <v>120</v>
      </c>
      <c r="J3248" s="51" t="s">
        <v>4275</v>
      </c>
      <c r="K3248" s="315">
        <v>60</v>
      </c>
      <c r="L3248" t="s">
        <v>4059</v>
      </c>
    </row>
    <row r="3249" spans="1:12" ht="15.6">
      <c r="A3249" s="16">
        <v>43621</v>
      </c>
      <c r="B3249" s="70"/>
      <c r="C3249" s="51">
        <v>3000</v>
      </c>
      <c r="F3249" s="51" t="s">
        <v>4302</v>
      </c>
      <c r="G3249" s="51">
        <v>2163</v>
      </c>
      <c r="H3249" s="51">
        <v>2367</v>
      </c>
      <c r="I3249" s="51">
        <v>204</v>
      </c>
      <c r="J3249" s="51" t="s">
        <v>4287</v>
      </c>
      <c r="K3249" s="315">
        <v>102</v>
      </c>
      <c r="L3249" t="s">
        <v>4059</v>
      </c>
    </row>
    <row r="3250" spans="1:12" ht="15.6">
      <c r="A3250" s="16">
        <v>43622</v>
      </c>
      <c r="B3250" s="70"/>
      <c r="C3250" s="51">
        <v>1000</v>
      </c>
      <c r="F3250" s="51" t="s">
        <v>4286</v>
      </c>
      <c r="G3250" s="51">
        <v>763</v>
      </c>
      <c r="H3250" s="51">
        <v>830</v>
      </c>
      <c r="I3250" s="51">
        <v>67</v>
      </c>
      <c r="J3250" s="51" t="s">
        <v>3323</v>
      </c>
      <c r="K3250" s="315">
        <v>33.5</v>
      </c>
      <c r="L3250" t="s">
        <v>4004</v>
      </c>
    </row>
    <row r="3251" spans="1:12" ht="15.6">
      <c r="A3251" s="16">
        <v>43622</v>
      </c>
      <c r="B3251" s="70"/>
      <c r="C3251" s="51">
        <v>3000</v>
      </c>
      <c r="F3251" s="51" t="s">
        <v>4299</v>
      </c>
      <c r="G3251" s="51">
        <v>2163</v>
      </c>
      <c r="H3251" s="51">
        <v>2340</v>
      </c>
      <c r="I3251" s="51">
        <v>177</v>
      </c>
      <c r="J3251" s="51" t="s">
        <v>3323</v>
      </c>
      <c r="K3251" s="315">
        <v>88.5</v>
      </c>
      <c r="L3251" t="s">
        <v>4059</v>
      </c>
    </row>
    <row r="3252" spans="1:12" ht="15.6">
      <c r="A3252" s="16">
        <v>43623</v>
      </c>
      <c r="B3252" s="70"/>
      <c r="C3252" s="51">
        <v>3000</v>
      </c>
      <c r="F3252" s="51" t="s">
        <v>4301</v>
      </c>
      <c r="G3252" s="51">
        <v>2163</v>
      </c>
      <c r="H3252" s="51">
        <v>2343</v>
      </c>
      <c r="I3252" s="51">
        <v>180</v>
      </c>
      <c r="J3252" s="51" t="s">
        <v>4288</v>
      </c>
      <c r="K3252" s="315">
        <v>90</v>
      </c>
      <c r="L3252" t="s">
        <v>4059</v>
      </c>
    </row>
    <row r="3253" spans="1:12" ht="15.6">
      <c r="A3253" s="16"/>
      <c r="B3253" s="70"/>
      <c r="K3253" s="693"/>
    </row>
    <row r="3254" spans="1:12" ht="15.6">
      <c r="A3254" s="16"/>
      <c r="B3254" s="70"/>
      <c r="E3254" s="110" t="s">
        <v>4289</v>
      </c>
      <c r="F3254" s="110" t="s">
        <v>4289</v>
      </c>
      <c r="K3254" s="693"/>
    </row>
    <row r="3255" spans="1:12" ht="18">
      <c r="A3255" s="16"/>
      <c r="B3255" s="70"/>
      <c r="E3255" s="52" t="s">
        <v>3449</v>
      </c>
      <c r="F3255" s="143" t="s">
        <v>3522</v>
      </c>
      <c r="K3255" s="693"/>
    </row>
    <row r="3256" spans="1:12" ht="18">
      <c r="A3256" s="16"/>
      <c r="B3256" s="70"/>
      <c r="E3256" s="615" t="s">
        <v>4293</v>
      </c>
      <c r="F3256" s="180" t="s">
        <v>4294</v>
      </c>
      <c r="K3256" s="693"/>
    </row>
    <row r="3257" spans="1:12" ht="18">
      <c r="A3257" s="16"/>
      <c r="B3257" s="70"/>
      <c r="E3257" s="615" t="s">
        <v>4291</v>
      </c>
      <c r="F3257" s="180" t="s">
        <v>4292</v>
      </c>
      <c r="K3257" s="693"/>
    </row>
    <row r="3258" spans="1:12" ht="18">
      <c r="A3258" s="16"/>
      <c r="B3258" s="70"/>
      <c r="E3258" s="615" t="s">
        <v>4295</v>
      </c>
      <c r="F3258" s="180" t="s">
        <v>4296</v>
      </c>
      <c r="K3258" s="693"/>
    </row>
    <row r="3259" spans="1:12" ht="18">
      <c r="A3259" s="16"/>
      <c r="B3259" s="70"/>
      <c r="E3259" s="615" t="s">
        <v>4297</v>
      </c>
      <c r="F3259" s="180" t="s">
        <v>4298</v>
      </c>
      <c r="K3259" s="693"/>
    </row>
    <row r="3260" spans="1:12" ht="15.6">
      <c r="A3260" s="16"/>
      <c r="B3260" s="70"/>
      <c r="K3260" s="693"/>
    </row>
    <row r="3261" spans="1:12" ht="15.6">
      <c r="A3261" s="16">
        <v>43627</v>
      </c>
      <c r="B3261" s="70"/>
      <c r="C3261" s="51">
        <v>3500</v>
      </c>
      <c r="F3261" s="51" t="s">
        <v>4300</v>
      </c>
      <c r="G3261" s="51">
        <v>2523.5</v>
      </c>
      <c r="H3261" s="51">
        <v>2971.5</v>
      </c>
      <c r="I3261" s="51">
        <v>448</v>
      </c>
      <c r="J3261" s="51" t="s">
        <v>3017</v>
      </c>
      <c r="K3261" s="315">
        <v>224</v>
      </c>
    </row>
    <row r="3262" spans="1:12" ht="15.6">
      <c r="A3262" s="16">
        <v>43627</v>
      </c>
      <c r="B3262" s="70"/>
      <c r="C3262" s="51">
        <v>2500</v>
      </c>
      <c r="F3262" s="51" t="s">
        <v>4300</v>
      </c>
      <c r="G3262" s="51">
        <v>1802.5</v>
      </c>
      <c r="H3262" s="51">
        <v>2122.5</v>
      </c>
      <c r="I3262" s="51">
        <v>320</v>
      </c>
      <c r="J3262" s="51" t="s">
        <v>3017</v>
      </c>
      <c r="K3262" s="315">
        <v>160</v>
      </c>
    </row>
    <row r="3263" spans="1:12" ht="15.6">
      <c r="A3263" s="16">
        <v>43657</v>
      </c>
      <c r="B3263" s="70"/>
      <c r="C3263" s="51">
        <v>1800</v>
      </c>
      <c r="F3263" s="51" t="s">
        <v>4299</v>
      </c>
      <c r="G3263" s="51">
        <v>1297.8</v>
      </c>
      <c r="H3263" s="51">
        <v>1404</v>
      </c>
      <c r="I3263" s="51">
        <v>106.2</v>
      </c>
      <c r="J3263" s="51" t="s">
        <v>4290</v>
      </c>
      <c r="K3263" s="315">
        <v>53.1</v>
      </c>
      <c r="L3263" t="s">
        <v>4084</v>
      </c>
    </row>
    <row r="3264" spans="1:12" ht="15.6">
      <c r="A3264" s="16">
        <v>43627</v>
      </c>
      <c r="B3264" s="70"/>
      <c r="C3264" s="51">
        <v>2500</v>
      </c>
      <c r="F3264" s="51" t="s">
        <v>4304</v>
      </c>
      <c r="G3264" s="51">
        <v>1802.5</v>
      </c>
      <c r="H3264" s="51">
        <v>2072.5</v>
      </c>
      <c r="I3264" s="51">
        <v>270</v>
      </c>
      <c r="J3264" s="51" t="s">
        <v>4305</v>
      </c>
      <c r="K3264" s="315">
        <v>135</v>
      </c>
      <c r="L3264" t="s">
        <v>4084</v>
      </c>
    </row>
    <row r="3265" spans="1:12" ht="15.6">
      <c r="A3265" s="16">
        <v>43628</v>
      </c>
      <c r="B3265" s="70"/>
      <c r="C3265" s="50">
        <v>7000</v>
      </c>
      <c r="F3265" s="50" t="s">
        <v>4307</v>
      </c>
      <c r="G3265" s="50">
        <v>5047</v>
      </c>
      <c r="H3265" s="50">
        <v>5453</v>
      </c>
      <c r="I3265" s="51">
        <v>406</v>
      </c>
      <c r="J3265" s="50" t="s">
        <v>2991</v>
      </c>
      <c r="K3265" s="315">
        <v>135.30000000000001</v>
      </c>
      <c r="L3265" t="s">
        <v>3329</v>
      </c>
    </row>
    <row r="3266" spans="1:12" ht="15.6">
      <c r="A3266" s="16">
        <v>43628</v>
      </c>
      <c r="B3266" s="187">
        <v>2000</v>
      </c>
      <c r="F3266" s="50" t="s">
        <v>4308</v>
      </c>
      <c r="G3266" s="50">
        <v>2414</v>
      </c>
      <c r="H3266" s="50">
        <v>2558</v>
      </c>
      <c r="I3266" s="51">
        <v>144</v>
      </c>
      <c r="J3266" s="50" t="s">
        <v>2991</v>
      </c>
      <c r="K3266" s="315">
        <v>48</v>
      </c>
      <c r="L3266" t="s">
        <v>3329</v>
      </c>
    </row>
    <row r="3267" spans="1:12" ht="15.6">
      <c r="A3267" s="16">
        <v>43628</v>
      </c>
      <c r="B3267" s="186">
        <v>6000</v>
      </c>
      <c r="F3267" s="148" t="s">
        <v>4309</v>
      </c>
      <c r="G3267" s="148">
        <v>7242</v>
      </c>
      <c r="H3267" s="148">
        <v>7494</v>
      </c>
      <c r="I3267" s="51">
        <v>252</v>
      </c>
      <c r="J3267" s="148" t="s">
        <v>4306</v>
      </c>
      <c r="K3267" s="315">
        <v>84</v>
      </c>
      <c r="L3267" t="s">
        <v>4084</v>
      </c>
    </row>
    <row r="3268" spans="1:12" ht="15.6">
      <c r="A3268" s="16">
        <v>43629</v>
      </c>
      <c r="C3268" s="50">
        <v>10000</v>
      </c>
      <c r="F3268" s="50" t="s">
        <v>4310</v>
      </c>
      <c r="G3268" s="50">
        <v>7210</v>
      </c>
      <c r="H3268" s="50">
        <v>7350</v>
      </c>
      <c r="I3268" s="51">
        <v>140</v>
      </c>
      <c r="J3268" s="50" t="s">
        <v>4311</v>
      </c>
      <c r="K3268" s="315">
        <v>70</v>
      </c>
      <c r="L3268" t="s">
        <v>4057</v>
      </c>
    </row>
    <row r="3269" spans="1:12" ht="15.6">
      <c r="A3269" s="16">
        <v>43629</v>
      </c>
      <c r="B3269" s="51">
        <v>2000</v>
      </c>
      <c r="F3269" s="51" t="s">
        <v>4308</v>
      </c>
      <c r="G3269" s="51">
        <v>2414</v>
      </c>
      <c r="H3269" s="51">
        <v>2558</v>
      </c>
      <c r="I3269" s="51">
        <v>144</v>
      </c>
      <c r="J3269" s="51" t="s">
        <v>982</v>
      </c>
      <c r="K3269" s="315">
        <v>72</v>
      </c>
      <c r="L3269" t="s">
        <v>4057</v>
      </c>
    </row>
    <row r="3270" spans="1:12" ht="15.6">
      <c r="A3270" s="16">
        <v>43629</v>
      </c>
      <c r="C3270" s="51">
        <v>3000</v>
      </c>
      <c r="F3270" s="51" t="s">
        <v>4307</v>
      </c>
      <c r="G3270" s="51">
        <v>2163</v>
      </c>
      <c r="H3270" s="51">
        <v>2337</v>
      </c>
      <c r="I3270" s="51">
        <v>174</v>
      </c>
      <c r="J3270" s="51" t="s">
        <v>3092</v>
      </c>
      <c r="K3270" s="315">
        <v>87</v>
      </c>
      <c r="L3270" t="s">
        <v>3329</v>
      </c>
    </row>
    <row r="3271" spans="1:12" ht="15.6">
      <c r="A3271" s="16">
        <v>43630</v>
      </c>
      <c r="C3271" s="51">
        <v>1000</v>
      </c>
      <c r="F3271" s="51" t="s">
        <v>4307</v>
      </c>
      <c r="G3271" s="51">
        <v>721</v>
      </c>
      <c r="H3271" s="51">
        <v>779</v>
      </c>
      <c r="I3271" s="51">
        <v>58</v>
      </c>
      <c r="J3271" s="51" t="s">
        <v>3985</v>
      </c>
      <c r="K3271" s="315">
        <v>29</v>
      </c>
    </row>
    <row r="3272" spans="1:12" ht="15.6">
      <c r="A3272" s="16">
        <v>43630</v>
      </c>
      <c r="B3272" s="51">
        <v>2000</v>
      </c>
      <c r="F3272" s="51" t="s">
        <v>4308</v>
      </c>
      <c r="G3272" s="51">
        <v>2414</v>
      </c>
      <c r="H3272" s="51">
        <v>2558</v>
      </c>
      <c r="I3272" s="51">
        <v>144</v>
      </c>
      <c r="J3272" s="51" t="s">
        <v>3283</v>
      </c>
      <c r="K3272" s="315">
        <v>72</v>
      </c>
    </row>
    <row r="3273" spans="1:12" ht="15.6">
      <c r="A3273" s="16">
        <v>43630</v>
      </c>
      <c r="C3273" s="51">
        <v>1000</v>
      </c>
      <c r="F3273" s="51" t="s">
        <v>4307</v>
      </c>
      <c r="G3273" s="51">
        <v>721</v>
      </c>
      <c r="H3273" s="51">
        <v>779</v>
      </c>
      <c r="I3273" s="51">
        <v>58</v>
      </c>
      <c r="J3273" s="51" t="s">
        <v>2457</v>
      </c>
      <c r="K3273" s="315">
        <v>29</v>
      </c>
    </row>
    <row r="3274" spans="1:12">
      <c r="K3274" s="693"/>
    </row>
    <row r="3275" spans="1:12" ht="15.6">
      <c r="E3275" s="110" t="s">
        <v>4312</v>
      </c>
      <c r="F3275" s="110" t="s">
        <v>4312</v>
      </c>
      <c r="K3275" s="693"/>
    </row>
    <row r="3276" spans="1:12" ht="18">
      <c r="E3276" s="52" t="s">
        <v>3449</v>
      </c>
      <c r="F3276" s="143" t="s">
        <v>3522</v>
      </c>
      <c r="K3276" s="693"/>
    </row>
    <row r="3277" spans="1:12" ht="18">
      <c r="E3277" s="615" t="s">
        <v>4313</v>
      </c>
      <c r="F3277" s="180" t="s">
        <v>4319</v>
      </c>
      <c r="K3277" s="693"/>
    </row>
    <row r="3278" spans="1:12" ht="18">
      <c r="E3278" s="615" t="s">
        <v>4314</v>
      </c>
      <c r="F3278" s="180" t="s">
        <v>4315</v>
      </c>
      <c r="K3278" s="693"/>
    </row>
    <row r="3279" spans="1:12" ht="18">
      <c r="E3279" s="615" t="s">
        <v>4316</v>
      </c>
      <c r="F3279" s="180" t="s">
        <v>4320</v>
      </c>
      <c r="K3279" s="693"/>
    </row>
    <row r="3280" spans="1:12" ht="18">
      <c r="E3280" s="615" t="s">
        <v>4317</v>
      </c>
      <c r="F3280" s="180" t="s">
        <v>4318</v>
      </c>
      <c r="K3280" s="693"/>
    </row>
    <row r="3281" spans="1:12">
      <c r="K3281" s="693"/>
    </row>
    <row r="3282" spans="1:12" ht="15.6">
      <c r="A3282" s="16">
        <v>43633</v>
      </c>
      <c r="B3282" s="70"/>
      <c r="C3282" s="94">
        <v>1500</v>
      </c>
      <c r="F3282" s="51" t="s">
        <v>4321</v>
      </c>
      <c r="G3282" s="51">
        <v>1077</v>
      </c>
      <c r="H3282" s="51">
        <v>1152</v>
      </c>
      <c r="I3282" s="51">
        <v>75</v>
      </c>
      <c r="J3282" s="51" t="s">
        <v>4303</v>
      </c>
      <c r="K3282" s="315">
        <v>37.5</v>
      </c>
      <c r="L3282" s="555" t="s">
        <v>3395</v>
      </c>
    </row>
    <row r="3283" spans="1:12" ht="15.6">
      <c r="A3283" s="16">
        <v>43634</v>
      </c>
      <c r="B3283" s="51">
        <v>2000</v>
      </c>
      <c r="F3283" s="51" t="s">
        <v>4322</v>
      </c>
      <c r="G3283" s="51">
        <v>2442</v>
      </c>
      <c r="H3283" s="51">
        <v>2638</v>
      </c>
      <c r="I3283" s="51">
        <v>196</v>
      </c>
      <c r="J3283" s="51" t="s">
        <v>3928</v>
      </c>
      <c r="K3283" s="315">
        <v>98</v>
      </c>
      <c r="L3283" t="s">
        <v>4331</v>
      </c>
    </row>
    <row r="3284" spans="1:12" ht="15.6">
      <c r="A3284" s="16">
        <v>43634</v>
      </c>
      <c r="C3284" s="51">
        <v>1500</v>
      </c>
      <c r="F3284" s="51" t="s">
        <v>4323</v>
      </c>
      <c r="G3284" s="51">
        <v>1077</v>
      </c>
      <c r="H3284" s="51">
        <v>1168.5</v>
      </c>
      <c r="I3284" s="51">
        <v>91.5</v>
      </c>
      <c r="J3284" s="51" t="s">
        <v>4324</v>
      </c>
      <c r="K3284" s="315">
        <v>45.75</v>
      </c>
      <c r="L3284" t="s">
        <v>100</v>
      </c>
    </row>
    <row r="3285" spans="1:12" ht="15.6">
      <c r="A3285" s="16">
        <v>43635</v>
      </c>
      <c r="C3285" s="51">
        <v>3000</v>
      </c>
      <c r="F3285" s="51" t="s">
        <v>4325</v>
      </c>
      <c r="G3285" s="51">
        <v>2154</v>
      </c>
      <c r="H3285" s="51">
        <v>2334</v>
      </c>
      <c r="I3285" s="51">
        <v>180</v>
      </c>
      <c r="J3285" s="51" t="s">
        <v>527</v>
      </c>
      <c r="K3285" s="315">
        <v>90</v>
      </c>
      <c r="L3285" s="555" t="s">
        <v>3395</v>
      </c>
    </row>
    <row r="3286" spans="1:12" ht="15.6">
      <c r="A3286" s="16">
        <v>43635</v>
      </c>
      <c r="B3286" s="51">
        <v>5000</v>
      </c>
      <c r="F3286" s="51" t="s">
        <v>4347</v>
      </c>
      <c r="G3286" s="51">
        <v>6020</v>
      </c>
      <c r="H3286" s="51">
        <v>6645</v>
      </c>
      <c r="I3286" s="51">
        <v>625</v>
      </c>
      <c r="J3286" s="51" t="s">
        <v>4326</v>
      </c>
      <c r="K3286" s="315">
        <v>312.5</v>
      </c>
      <c r="L3286" t="s">
        <v>100</v>
      </c>
    </row>
    <row r="3287" spans="1:12" ht="15.6">
      <c r="A3287" s="16">
        <v>43635</v>
      </c>
      <c r="C3287" s="51">
        <v>4000</v>
      </c>
      <c r="F3287" s="51" t="s">
        <v>4327</v>
      </c>
      <c r="G3287" s="51">
        <v>2872</v>
      </c>
      <c r="H3287" s="51">
        <v>3316</v>
      </c>
      <c r="I3287" s="51">
        <v>444</v>
      </c>
      <c r="J3287" s="51" t="s">
        <v>4326</v>
      </c>
      <c r="K3287" s="315">
        <v>222</v>
      </c>
      <c r="L3287" t="s">
        <v>100</v>
      </c>
    </row>
    <row r="3288" spans="1:12" ht="15.6">
      <c r="A3288" s="16">
        <v>43635</v>
      </c>
      <c r="B3288" s="51">
        <v>500</v>
      </c>
      <c r="F3288" s="51">
        <v>1.204</v>
      </c>
      <c r="G3288" s="51">
        <v>602</v>
      </c>
      <c r="H3288" s="51">
        <v>620.5</v>
      </c>
      <c r="I3288" s="51">
        <v>18.5</v>
      </c>
      <c r="J3288" s="51" t="s">
        <v>3367</v>
      </c>
      <c r="K3288" s="315">
        <v>9.25</v>
      </c>
      <c r="L3288" t="s">
        <v>100</v>
      </c>
    </row>
    <row r="3289" spans="1:12" ht="15.6">
      <c r="A3289" s="16">
        <v>43635</v>
      </c>
      <c r="C3289" s="51">
        <v>5000</v>
      </c>
      <c r="F3289" s="51" t="s">
        <v>4328</v>
      </c>
      <c r="G3289" s="51">
        <v>3590</v>
      </c>
      <c r="H3289" s="51">
        <v>3690</v>
      </c>
      <c r="I3289" s="51">
        <v>100</v>
      </c>
      <c r="J3289" s="51" t="s">
        <v>3367</v>
      </c>
      <c r="K3289" s="315">
        <v>50</v>
      </c>
      <c r="L3289" t="s">
        <v>100</v>
      </c>
    </row>
    <row r="3290" spans="1:12" ht="15.6">
      <c r="A3290" s="16">
        <v>43635</v>
      </c>
      <c r="C3290" s="51">
        <v>2000</v>
      </c>
      <c r="F3290" s="51" t="s">
        <v>4329</v>
      </c>
      <c r="G3290" s="51">
        <v>1436</v>
      </c>
      <c r="H3290" s="51">
        <v>1558</v>
      </c>
      <c r="I3290" s="51">
        <v>122</v>
      </c>
      <c r="J3290" s="51" t="s">
        <v>4330</v>
      </c>
      <c r="K3290" s="315">
        <v>61</v>
      </c>
      <c r="L3290" t="s">
        <v>100</v>
      </c>
    </row>
    <row r="3291" spans="1:12" ht="15.6">
      <c r="A3291" s="16">
        <v>43635</v>
      </c>
      <c r="C3291" s="50">
        <v>2000</v>
      </c>
      <c r="F3291" s="50" t="s">
        <v>4329</v>
      </c>
      <c r="G3291" s="50">
        <v>1436</v>
      </c>
      <c r="H3291" s="50">
        <v>1558</v>
      </c>
      <c r="I3291" s="51">
        <v>122</v>
      </c>
      <c r="J3291" s="50" t="s">
        <v>2274</v>
      </c>
      <c r="K3291" s="315">
        <v>61</v>
      </c>
      <c r="L3291" t="s">
        <v>3395</v>
      </c>
    </row>
    <row r="3292" spans="1:12" ht="15.6">
      <c r="A3292" s="16">
        <v>43636</v>
      </c>
      <c r="C3292" s="51">
        <v>6000</v>
      </c>
      <c r="F3292" s="51" t="s">
        <v>4321</v>
      </c>
      <c r="G3292" s="51">
        <v>4308</v>
      </c>
      <c r="H3292" s="51">
        <v>4608</v>
      </c>
      <c r="I3292" s="51">
        <v>300</v>
      </c>
      <c r="J3292" s="51" t="s">
        <v>4332</v>
      </c>
      <c r="K3292" s="317">
        <v>150</v>
      </c>
      <c r="L3292" s="555" t="s">
        <v>4057</v>
      </c>
    </row>
    <row r="3293" spans="1:12" ht="15.6">
      <c r="A3293" s="16">
        <v>43636</v>
      </c>
      <c r="C3293" s="51">
        <v>1000</v>
      </c>
      <c r="F3293" s="51" t="s">
        <v>4325</v>
      </c>
      <c r="G3293" s="51">
        <v>718</v>
      </c>
      <c r="H3293" s="51">
        <v>788</v>
      </c>
      <c r="I3293" s="51">
        <v>70</v>
      </c>
      <c r="J3293" s="51" t="s">
        <v>3425</v>
      </c>
      <c r="K3293" s="315">
        <v>35</v>
      </c>
      <c r="L3293" t="s">
        <v>3293</v>
      </c>
    </row>
    <row r="3294" spans="1:12" ht="15.6">
      <c r="A3294" s="16">
        <v>43637</v>
      </c>
      <c r="C3294" s="51">
        <v>2500</v>
      </c>
      <c r="F3294" s="51" t="s">
        <v>4334</v>
      </c>
      <c r="G3294" s="51">
        <v>1795</v>
      </c>
      <c r="H3294" s="51">
        <v>1870</v>
      </c>
      <c r="I3294" s="51">
        <v>75</v>
      </c>
      <c r="J3294" s="51" t="s">
        <v>4335</v>
      </c>
      <c r="K3294" s="315">
        <v>37.5</v>
      </c>
      <c r="L3294" t="s">
        <v>4057</v>
      </c>
    </row>
    <row r="3295" spans="1:12" ht="15.6">
      <c r="A3295" s="16">
        <v>43637</v>
      </c>
      <c r="C3295" s="51">
        <v>7000</v>
      </c>
      <c r="F3295" s="51" t="s">
        <v>4334</v>
      </c>
      <c r="G3295" s="51">
        <v>5026</v>
      </c>
      <c r="H3295" s="51">
        <v>5236</v>
      </c>
      <c r="I3295" s="51">
        <v>210</v>
      </c>
      <c r="J3295" s="51" t="s">
        <v>4336</v>
      </c>
      <c r="K3295" s="315">
        <v>105</v>
      </c>
      <c r="L3295" t="s">
        <v>4333</v>
      </c>
    </row>
    <row r="3296" spans="1:12" ht="15.6">
      <c r="A3296" s="16">
        <v>43637</v>
      </c>
      <c r="C3296" s="51">
        <v>2000</v>
      </c>
      <c r="F3296" s="51" t="s">
        <v>4321</v>
      </c>
      <c r="G3296" s="51">
        <v>1436</v>
      </c>
      <c r="H3296" s="51">
        <v>1536</v>
      </c>
      <c r="I3296" s="51">
        <v>100</v>
      </c>
      <c r="J3296" s="51" t="s">
        <v>2308</v>
      </c>
      <c r="K3296" s="315">
        <v>50</v>
      </c>
      <c r="L3296" t="s">
        <v>3395</v>
      </c>
    </row>
    <row r="3297" spans="1:12" ht="15.6">
      <c r="A3297" s="16">
        <v>43637</v>
      </c>
      <c r="B3297" s="51">
        <v>2500</v>
      </c>
      <c r="F3297" s="51" t="s">
        <v>2230</v>
      </c>
      <c r="G3297" s="51">
        <v>3010</v>
      </c>
      <c r="H3297" s="51">
        <v>3110</v>
      </c>
      <c r="I3297" s="51">
        <v>100</v>
      </c>
      <c r="J3297" s="51" t="s">
        <v>4337</v>
      </c>
      <c r="K3297" s="315">
        <v>50</v>
      </c>
      <c r="L3297" t="s">
        <v>4333</v>
      </c>
    </row>
    <row r="3298" spans="1:12" ht="15.6">
      <c r="A3298" s="16"/>
      <c r="K3298" s="315"/>
    </row>
    <row r="3299" spans="1:12" ht="15.6">
      <c r="A3299" s="16"/>
      <c r="E3299" s="110" t="s">
        <v>4356</v>
      </c>
      <c r="F3299" s="110" t="s">
        <v>4356</v>
      </c>
      <c r="K3299" s="315"/>
    </row>
    <row r="3300" spans="1:12" ht="18">
      <c r="A3300" s="16"/>
      <c r="E3300" s="52" t="s">
        <v>3449</v>
      </c>
      <c r="F3300" s="143" t="s">
        <v>3522</v>
      </c>
      <c r="K3300" s="315"/>
    </row>
    <row r="3301" spans="1:12" ht="18">
      <c r="A3301" s="16"/>
      <c r="E3301" s="615" t="s">
        <v>4339</v>
      </c>
      <c r="F3301" s="180" t="s">
        <v>4352</v>
      </c>
      <c r="K3301" s="315"/>
    </row>
    <row r="3302" spans="1:12" ht="18">
      <c r="A3302" s="16"/>
      <c r="E3302" s="615" t="s">
        <v>4340</v>
      </c>
      <c r="F3302" s="180" t="s">
        <v>4354</v>
      </c>
      <c r="K3302" s="315"/>
    </row>
    <row r="3303" spans="1:12" ht="18">
      <c r="A3303" s="16"/>
      <c r="E3303" s="615" t="s">
        <v>4341</v>
      </c>
      <c r="F3303" s="180" t="s">
        <v>4353</v>
      </c>
      <c r="K3303" s="315"/>
    </row>
    <row r="3304" spans="1:12" ht="18">
      <c r="A3304" s="16"/>
      <c r="E3304" s="615" t="s">
        <v>4342</v>
      </c>
      <c r="F3304" s="180" t="s">
        <v>4355</v>
      </c>
      <c r="K3304" s="315"/>
    </row>
    <row r="3305" spans="1:12" ht="15.6">
      <c r="A3305" s="16"/>
      <c r="K3305" s="315"/>
    </row>
    <row r="3306" spans="1:12" ht="15.6">
      <c r="A3306" s="16">
        <v>43640</v>
      </c>
      <c r="B3306" s="52"/>
      <c r="C3306" s="51">
        <v>4000</v>
      </c>
      <c r="F3306" s="51" t="s">
        <v>4343</v>
      </c>
      <c r="G3306" s="69">
        <v>2916</v>
      </c>
      <c r="H3306" s="69">
        <v>3076</v>
      </c>
      <c r="I3306" s="51">
        <v>160</v>
      </c>
      <c r="J3306" s="51" t="s">
        <v>4338</v>
      </c>
      <c r="K3306" s="315">
        <v>80</v>
      </c>
      <c r="L3306" t="s">
        <v>100</v>
      </c>
    </row>
    <row r="3307" spans="1:12" ht="15.6">
      <c r="A3307" s="16">
        <v>43640</v>
      </c>
      <c r="B3307" s="51">
        <v>2000</v>
      </c>
      <c r="C3307" s="52"/>
      <c r="F3307" s="51" t="s">
        <v>4344</v>
      </c>
      <c r="G3307" s="69">
        <v>2432</v>
      </c>
      <c r="H3307" s="69">
        <v>2512</v>
      </c>
      <c r="I3307" s="51">
        <v>80</v>
      </c>
      <c r="J3307" s="51" t="s">
        <v>4338</v>
      </c>
      <c r="K3307" s="315">
        <v>40</v>
      </c>
      <c r="L3307" t="s">
        <v>100</v>
      </c>
    </row>
    <row r="3308" spans="1:12" ht="15.6">
      <c r="A3308" s="16">
        <v>43641</v>
      </c>
      <c r="B3308" s="51">
        <v>6000</v>
      </c>
      <c r="F3308" s="51">
        <v>1.2090000000000001</v>
      </c>
      <c r="G3308" s="51">
        <v>7254</v>
      </c>
      <c r="H3308" s="51"/>
      <c r="I3308" s="51">
        <v>60</v>
      </c>
      <c r="J3308" s="51" t="s">
        <v>4345</v>
      </c>
      <c r="K3308" s="315">
        <v>30</v>
      </c>
      <c r="L3308" t="s">
        <v>100</v>
      </c>
    </row>
    <row r="3309" spans="1:12" ht="15.6">
      <c r="A3309" s="16">
        <v>43641</v>
      </c>
      <c r="C3309" s="51">
        <v>3500</v>
      </c>
      <c r="F3309" s="51" t="s">
        <v>4346</v>
      </c>
      <c r="G3309" s="51">
        <v>2551.5</v>
      </c>
      <c r="H3309" s="51">
        <v>2831.5</v>
      </c>
      <c r="I3309" s="51">
        <v>280</v>
      </c>
      <c r="J3309" s="51" t="s">
        <v>2538</v>
      </c>
      <c r="K3309" s="315">
        <v>140</v>
      </c>
      <c r="L3309" t="s">
        <v>100</v>
      </c>
    </row>
    <row r="3310" spans="1:12" ht="15.6">
      <c r="A3310" s="16">
        <v>43641</v>
      </c>
      <c r="C3310" s="51">
        <v>1000</v>
      </c>
      <c r="F3310" s="51" t="s">
        <v>4349</v>
      </c>
      <c r="G3310" s="51">
        <v>729</v>
      </c>
      <c r="H3310" s="51">
        <v>829</v>
      </c>
      <c r="I3310" s="51">
        <v>100</v>
      </c>
      <c r="J3310" s="51" t="s">
        <v>4239</v>
      </c>
      <c r="K3310" s="315">
        <v>50</v>
      </c>
      <c r="L3310" t="s">
        <v>100</v>
      </c>
    </row>
    <row r="3311" spans="1:12" ht="15.6">
      <c r="A3311" s="16">
        <v>43641</v>
      </c>
      <c r="C3311" s="51">
        <v>3000</v>
      </c>
      <c r="F3311" s="51" t="s">
        <v>4348</v>
      </c>
      <c r="G3311" s="51">
        <v>2187</v>
      </c>
      <c r="H3311" s="51">
        <v>2307</v>
      </c>
      <c r="I3311" s="51">
        <v>120</v>
      </c>
      <c r="J3311" s="51" t="s">
        <v>3323</v>
      </c>
      <c r="K3311" s="315">
        <v>60</v>
      </c>
      <c r="L3311" t="s">
        <v>100</v>
      </c>
    </row>
    <row r="3312" spans="1:12" ht="15.6">
      <c r="A3312" s="16">
        <v>43642</v>
      </c>
      <c r="C3312" s="50">
        <v>5000</v>
      </c>
      <c r="F3312" s="50" t="s">
        <v>4350</v>
      </c>
      <c r="G3312" s="50">
        <v>3645</v>
      </c>
      <c r="H3312" s="50">
        <v>3945</v>
      </c>
      <c r="I3312" s="51">
        <v>300</v>
      </c>
      <c r="J3312" s="50" t="s">
        <v>3022</v>
      </c>
      <c r="K3312" s="315">
        <v>100</v>
      </c>
    </row>
    <row r="3313" spans="1:13" ht="15.6">
      <c r="A3313" s="16">
        <v>43642</v>
      </c>
      <c r="B3313" s="96">
        <v>4000</v>
      </c>
      <c r="F3313" s="50" t="s">
        <v>4351</v>
      </c>
      <c r="G3313" s="50">
        <v>4864</v>
      </c>
      <c r="H3313" s="50">
        <v>5156</v>
      </c>
      <c r="I3313" s="51">
        <v>292</v>
      </c>
      <c r="J3313" s="50" t="s">
        <v>3022</v>
      </c>
      <c r="K3313" s="315">
        <v>98</v>
      </c>
    </row>
    <row r="3314" spans="1:13" ht="15.6">
      <c r="A3314" s="16">
        <v>43642</v>
      </c>
      <c r="B3314" s="148">
        <v>4000</v>
      </c>
      <c r="F3314" s="189" t="s">
        <v>4358</v>
      </c>
      <c r="G3314" s="148">
        <v>4864</v>
      </c>
      <c r="H3314" s="148">
        <v>5036</v>
      </c>
      <c r="I3314" s="51">
        <v>172</v>
      </c>
      <c r="J3314" s="148" t="s">
        <v>4359</v>
      </c>
      <c r="K3314" s="315">
        <v>58</v>
      </c>
    </row>
    <row r="3315" spans="1:13" ht="15.6">
      <c r="A3315" s="16">
        <v>43643</v>
      </c>
      <c r="C3315" s="51">
        <v>2500</v>
      </c>
      <c r="D3315" s="51"/>
      <c r="E3315" s="51"/>
      <c r="F3315" s="51" t="s">
        <v>4360</v>
      </c>
      <c r="G3315" s="51">
        <v>1822.5</v>
      </c>
      <c r="H3315" s="51">
        <v>1947.5</v>
      </c>
      <c r="I3315" s="51">
        <v>120</v>
      </c>
      <c r="J3315" s="51" t="s">
        <v>3092</v>
      </c>
      <c r="K3315" s="315">
        <v>60</v>
      </c>
    </row>
    <row r="3316" spans="1:13" ht="15.6">
      <c r="A3316" s="16">
        <v>43643</v>
      </c>
      <c r="C3316" s="50">
        <v>2000</v>
      </c>
      <c r="D3316" s="50"/>
      <c r="E3316" s="50"/>
      <c r="F3316" s="50" t="s">
        <v>4350</v>
      </c>
      <c r="G3316" s="50">
        <v>1458</v>
      </c>
      <c r="H3316" s="50">
        <v>1578</v>
      </c>
      <c r="I3316" s="51">
        <v>120</v>
      </c>
      <c r="J3316" s="50" t="s">
        <v>4361</v>
      </c>
      <c r="K3316" s="315">
        <v>60</v>
      </c>
    </row>
    <row r="3317" spans="1:13" ht="15.6">
      <c r="A3317" s="16"/>
      <c r="K3317" s="315"/>
    </row>
    <row r="3318" spans="1:13">
      <c r="K3318" s="693"/>
    </row>
    <row r="3319" spans="1:13" ht="18">
      <c r="A3319" s="14" t="s">
        <v>295</v>
      </c>
      <c r="B3319" s="185">
        <f>SUM(B3266:B3318)</f>
        <v>38000</v>
      </c>
      <c r="C3319" s="52">
        <f>SUM(C3248:C3318)</f>
        <v>102800</v>
      </c>
      <c r="D3319" s="52">
        <f>SUM(D3248:D3318)</f>
        <v>0</v>
      </c>
      <c r="E3319" s="14">
        <f>SUM(B3319:D3319)</f>
        <v>140800</v>
      </c>
      <c r="I3319" s="51">
        <f>SUM(I3248:I3318)</f>
        <v>8045.2</v>
      </c>
      <c r="K3319" s="310">
        <f>SUM(K3248:K3318)</f>
        <v>3762.9</v>
      </c>
    </row>
    <row r="3321" spans="1:13">
      <c r="A3321" s="651"/>
      <c r="B3321" s="651"/>
      <c r="C3321" s="651"/>
      <c r="D3321" s="651"/>
      <c r="E3321" s="651"/>
      <c r="F3321" s="651"/>
      <c r="G3321" s="651"/>
      <c r="H3321" s="651"/>
      <c r="J3321" s="651"/>
      <c r="K3321" s="692"/>
      <c r="L3321" s="651"/>
      <c r="M3321" s="651"/>
    </row>
    <row r="3323" spans="1:13" ht="28.8">
      <c r="B3323" s="675" t="s">
        <v>3720</v>
      </c>
      <c r="C3323" s="675" t="s">
        <v>3719</v>
      </c>
      <c r="E3323" s="182" t="s">
        <v>3707</v>
      </c>
      <c r="F3323" s="146">
        <v>2019</v>
      </c>
      <c r="G3323" s="93" t="s">
        <v>3718</v>
      </c>
      <c r="H3323" s="676" t="s">
        <v>3796</v>
      </c>
      <c r="J3323" s="181" t="s">
        <v>3708</v>
      </c>
      <c r="K3323" s="324" t="s">
        <v>4068</v>
      </c>
    </row>
    <row r="3324" spans="1:13" ht="45">
      <c r="C3324" s="164" t="s">
        <v>2798</v>
      </c>
      <c r="E3324" s="110"/>
      <c r="F3324" s="678" t="s">
        <v>1464</v>
      </c>
      <c r="J3324" s="164" t="s">
        <v>2798</v>
      </c>
      <c r="L3324" s="687" t="s">
        <v>3961</v>
      </c>
      <c r="M3324" s="688"/>
    </row>
    <row r="3325" spans="1:13" ht="18">
      <c r="C3325" s="170"/>
      <c r="D3325" s="689"/>
      <c r="E3325" s="170">
        <v>2019</v>
      </c>
      <c r="F3325" s="188" t="s">
        <v>3958</v>
      </c>
      <c r="G3325" s="167" t="s">
        <v>3803</v>
      </c>
      <c r="H3325" s="168">
        <v>2018</v>
      </c>
      <c r="I3325" s="51">
        <v>2019</v>
      </c>
      <c r="J3325" s="169" t="s">
        <v>3955</v>
      </c>
      <c r="K3325" s="314" t="s">
        <v>3796</v>
      </c>
      <c r="L3325" s="165" t="s">
        <v>3962</v>
      </c>
      <c r="M3325" s="526"/>
    </row>
    <row r="3326" spans="1:13" ht="18">
      <c r="C3326" s="170"/>
      <c r="D3326" s="689"/>
      <c r="E3326" s="166" t="s">
        <v>647</v>
      </c>
      <c r="F3326" s="141" t="s">
        <v>3959</v>
      </c>
      <c r="G3326" s="166" t="s">
        <v>647</v>
      </c>
      <c r="H3326" s="50">
        <v>126.5</v>
      </c>
      <c r="I3326" s="51">
        <v>152.5</v>
      </c>
      <c r="J3326" s="52" t="s">
        <v>3956</v>
      </c>
      <c r="K3326" s="296" t="s">
        <v>3847</v>
      </c>
      <c r="L3326" s="183">
        <v>0.13</v>
      </c>
      <c r="M3326" s="184" t="s">
        <v>3963</v>
      </c>
    </row>
    <row r="3327" spans="1:13" ht="18">
      <c r="C3327" s="170"/>
      <c r="D3327" s="689"/>
      <c r="E3327" s="166" t="s">
        <v>648</v>
      </c>
      <c r="F3327" s="141" t="s">
        <v>3960</v>
      </c>
      <c r="G3327" s="166" t="s">
        <v>648</v>
      </c>
      <c r="H3327" s="50">
        <v>90.5</v>
      </c>
      <c r="I3327" s="51">
        <v>134.9</v>
      </c>
      <c r="J3327" s="52" t="s">
        <v>3957</v>
      </c>
      <c r="K3327" s="296" t="s">
        <v>3966</v>
      </c>
      <c r="L3327" s="183">
        <v>0</v>
      </c>
      <c r="M3327" s="184" t="s">
        <v>3964</v>
      </c>
    </row>
    <row r="3328" spans="1:13" ht="18">
      <c r="C3328" s="170"/>
      <c r="D3328" s="689"/>
      <c r="E3328" s="166" t="s">
        <v>2310</v>
      </c>
      <c r="F3328" s="141" t="s">
        <v>4063</v>
      </c>
      <c r="G3328" s="166" t="s">
        <v>2310</v>
      </c>
      <c r="H3328" s="50">
        <v>54.2</v>
      </c>
      <c r="I3328" s="51">
        <v>145.69999999999999</v>
      </c>
      <c r="J3328" s="52" t="s">
        <v>4066</v>
      </c>
      <c r="K3328" s="296" t="s">
        <v>4064</v>
      </c>
      <c r="L3328" s="183">
        <v>0.09</v>
      </c>
      <c r="M3328" s="691" t="s">
        <v>3963</v>
      </c>
    </row>
    <row r="3329" spans="1:13" ht="18">
      <c r="C3329" s="170"/>
      <c r="D3329" s="689"/>
      <c r="E3329" s="166" t="s">
        <v>2428</v>
      </c>
      <c r="F3329" s="141" t="s">
        <v>4169</v>
      </c>
      <c r="G3329" s="166" t="s">
        <v>3806</v>
      </c>
      <c r="H3329" s="50">
        <v>72</v>
      </c>
      <c r="I3329" s="51">
        <v>112.5</v>
      </c>
      <c r="J3329" s="52" t="s">
        <v>4168</v>
      </c>
      <c r="K3329" s="296" t="s">
        <v>4267</v>
      </c>
      <c r="L3329" s="171">
        <v>0.16</v>
      </c>
      <c r="M3329" s="172" t="s">
        <v>4170</v>
      </c>
    </row>
    <row r="3330" spans="1:13" ht="18">
      <c r="C3330" s="170"/>
      <c r="D3330" s="689"/>
      <c r="E3330" s="166" t="s">
        <v>2510</v>
      </c>
      <c r="F3330" s="141" t="s">
        <v>4285</v>
      </c>
      <c r="G3330" s="166" t="s">
        <v>2510</v>
      </c>
      <c r="H3330" s="50">
        <v>92.1</v>
      </c>
      <c r="I3330" s="51">
        <v>130.9</v>
      </c>
      <c r="J3330" s="52">
        <v>943.5</v>
      </c>
      <c r="K3330" s="296" t="s">
        <v>4284</v>
      </c>
      <c r="L3330" s="171">
        <v>0.03</v>
      </c>
      <c r="M3330" s="172" t="s">
        <v>4170</v>
      </c>
    </row>
    <row r="3331" spans="1:13" ht="18">
      <c r="C3331" s="170"/>
      <c r="D3331" s="689"/>
      <c r="E3331" s="166" t="s">
        <v>2630</v>
      </c>
      <c r="F3331" s="141" t="s">
        <v>4363</v>
      </c>
      <c r="G3331" s="166" t="s">
        <v>2630</v>
      </c>
      <c r="H3331" s="50">
        <v>129</v>
      </c>
      <c r="I3331" s="51">
        <v>140.80000000000001</v>
      </c>
      <c r="J3331" s="52">
        <v>802.7</v>
      </c>
      <c r="K3331" s="296" t="s">
        <v>4362</v>
      </c>
      <c r="L3331" s="183">
        <v>0.05</v>
      </c>
      <c r="M3331" s="184" t="s">
        <v>3963</v>
      </c>
    </row>
    <row r="3332" spans="1:13" ht="18">
      <c r="C3332" s="170"/>
      <c r="D3332" s="689"/>
      <c r="E3332" s="166" t="s">
        <v>2798</v>
      </c>
      <c r="F3332" s="694"/>
      <c r="G3332" s="166" t="s">
        <v>2798</v>
      </c>
      <c r="H3332" s="50">
        <v>146.80000000000001</v>
      </c>
      <c r="K3332" s="638"/>
      <c r="L3332" s="171"/>
      <c r="M3332" s="172"/>
    </row>
    <row r="3335" spans="1:13" ht="15.6">
      <c r="E3335" s="110" t="s">
        <v>4357</v>
      </c>
      <c r="F3335" s="110" t="s">
        <v>4357</v>
      </c>
    </row>
    <row r="3336" spans="1:13" ht="18">
      <c r="E3336" s="52" t="s">
        <v>3449</v>
      </c>
      <c r="F3336" s="143" t="s">
        <v>3522</v>
      </c>
    </row>
    <row r="3337" spans="1:13" ht="18">
      <c r="E3337" s="695" t="s">
        <v>4368</v>
      </c>
      <c r="F3337" s="190" t="s">
        <v>4369</v>
      </c>
    </row>
    <row r="3338" spans="1:13" ht="18">
      <c r="E3338" s="695" t="s">
        <v>4370</v>
      </c>
      <c r="F3338" s="190" t="s">
        <v>4371</v>
      </c>
    </row>
    <row r="3339" spans="1:13" ht="18">
      <c r="E3339" s="695" t="s">
        <v>4372</v>
      </c>
      <c r="F3339" s="190" t="s">
        <v>4373</v>
      </c>
    </row>
    <row r="3340" spans="1:13" ht="18">
      <c r="E3340" s="695" t="s">
        <v>4374</v>
      </c>
      <c r="F3340" s="190" t="s">
        <v>4375</v>
      </c>
    </row>
    <row r="3342" spans="1:13" ht="15.6">
      <c r="A3342" s="16">
        <v>43647</v>
      </c>
      <c r="C3342" s="51">
        <v>1000</v>
      </c>
      <c r="F3342" s="51" t="s">
        <v>4376</v>
      </c>
      <c r="G3342" s="51">
        <v>739</v>
      </c>
      <c r="H3342" s="51">
        <v>793</v>
      </c>
      <c r="I3342" s="51">
        <v>54</v>
      </c>
      <c r="J3342" s="51" t="s">
        <v>4364</v>
      </c>
      <c r="K3342" s="315">
        <v>27</v>
      </c>
    </row>
    <row r="3343" spans="1:13" ht="15.6">
      <c r="A3343" s="16">
        <v>43647</v>
      </c>
      <c r="C3343" s="50">
        <v>3000</v>
      </c>
      <c r="F3343" s="50" t="s">
        <v>3905</v>
      </c>
      <c r="G3343" s="50">
        <v>2217</v>
      </c>
      <c r="H3343" s="50">
        <v>2292</v>
      </c>
      <c r="I3343" s="51">
        <v>75</v>
      </c>
      <c r="J3343" s="50" t="s">
        <v>4365</v>
      </c>
      <c r="K3343" s="315">
        <v>37.5</v>
      </c>
    </row>
    <row r="3344" spans="1:13" ht="15.6">
      <c r="A3344" s="16">
        <v>43647</v>
      </c>
      <c r="C3344" s="50">
        <v>1000</v>
      </c>
      <c r="F3344" s="50" t="s">
        <v>3905</v>
      </c>
      <c r="G3344" s="50">
        <v>739</v>
      </c>
      <c r="H3344" s="50">
        <v>764</v>
      </c>
      <c r="I3344" s="51">
        <v>25</v>
      </c>
      <c r="J3344" s="50" t="s">
        <v>4366</v>
      </c>
      <c r="K3344" s="315">
        <v>12.5</v>
      </c>
    </row>
    <row r="3345" spans="1:12" ht="15.6">
      <c r="A3345" s="16">
        <v>43647</v>
      </c>
      <c r="C3345" s="51">
        <v>2000</v>
      </c>
      <c r="F3345" s="51" t="s">
        <v>3905</v>
      </c>
      <c r="G3345" s="51">
        <v>1478</v>
      </c>
      <c r="H3345" s="51">
        <v>1528</v>
      </c>
      <c r="I3345" s="51">
        <v>50</v>
      </c>
      <c r="J3345" s="51" t="s">
        <v>4367</v>
      </c>
      <c r="K3345" s="315">
        <v>25</v>
      </c>
    </row>
    <row r="3346" spans="1:12" ht="15.6">
      <c r="A3346" s="16">
        <v>43647</v>
      </c>
      <c r="B3346" s="51">
        <v>2000</v>
      </c>
      <c r="F3346" s="51" t="s">
        <v>4377</v>
      </c>
      <c r="G3346" s="51">
        <v>2458</v>
      </c>
      <c r="H3346" s="51">
        <v>2608</v>
      </c>
      <c r="I3346" s="51">
        <v>150</v>
      </c>
      <c r="J3346" s="51" t="s">
        <v>982</v>
      </c>
      <c r="K3346" s="315">
        <v>75</v>
      </c>
    </row>
    <row r="3347" spans="1:12" ht="15.6">
      <c r="A3347" s="16">
        <v>43648</v>
      </c>
      <c r="C3347" s="51">
        <v>3000</v>
      </c>
      <c r="F3347" s="51">
        <v>0.73899999999999999</v>
      </c>
      <c r="G3347" s="51">
        <v>2217</v>
      </c>
      <c r="H3347" s="536"/>
      <c r="I3347" s="51">
        <v>60</v>
      </c>
      <c r="J3347" s="51" t="s">
        <v>546</v>
      </c>
      <c r="K3347" s="315">
        <v>30</v>
      </c>
    </row>
    <row r="3348" spans="1:12" ht="15.6">
      <c r="A3348" s="16">
        <v>43649</v>
      </c>
      <c r="C3348" s="51">
        <v>2000</v>
      </c>
      <c r="F3348" s="51" t="s">
        <v>3899</v>
      </c>
      <c r="G3348" s="51">
        <v>1478</v>
      </c>
      <c r="H3348" s="51">
        <v>1598</v>
      </c>
      <c r="I3348" s="51">
        <v>120</v>
      </c>
      <c r="J3348" s="51" t="s">
        <v>2385</v>
      </c>
      <c r="K3348" s="315">
        <v>60</v>
      </c>
    </row>
    <row r="3349" spans="1:12" ht="15.6">
      <c r="A3349" s="16">
        <v>43649</v>
      </c>
      <c r="C3349" s="51">
        <v>8000</v>
      </c>
      <c r="F3349" s="51" t="s">
        <v>3894</v>
      </c>
      <c r="G3349" s="51">
        <v>5912</v>
      </c>
      <c r="H3349" s="51">
        <v>6312</v>
      </c>
      <c r="I3349" s="51">
        <v>400</v>
      </c>
      <c r="J3349" s="51" t="s">
        <v>3722</v>
      </c>
      <c r="K3349" s="315">
        <v>200</v>
      </c>
    </row>
    <row r="3350" spans="1:12" ht="15.6">
      <c r="A3350" s="16"/>
      <c r="K3350" s="315"/>
    </row>
    <row r="3351" spans="1:12" ht="15.6">
      <c r="A3351" s="16"/>
      <c r="E3351" s="110" t="s">
        <v>4379</v>
      </c>
      <c r="F3351" s="110" t="s">
        <v>4379</v>
      </c>
      <c r="K3351" s="315"/>
    </row>
    <row r="3352" spans="1:12" ht="18">
      <c r="A3352" s="16"/>
      <c r="E3352" s="52" t="s">
        <v>3449</v>
      </c>
      <c r="F3352" s="143" t="s">
        <v>3522</v>
      </c>
      <c r="K3352" s="315"/>
    </row>
    <row r="3353" spans="1:12" ht="18">
      <c r="A3353" s="16"/>
      <c r="E3353" s="695" t="s">
        <v>4381</v>
      </c>
      <c r="F3353" s="190" t="s">
        <v>4385</v>
      </c>
      <c r="K3353" s="315"/>
    </row>
    <row r="3354" spans="1:12" ht="18">
      <c r="A3354" s="16"/>
      <c r="E3354" s="695" t="s">
        <v>4382</v>
      </c>
      <c r="F3354" s="190" t="s">
        <v>4386</v>
      </c>
      <c r="K3354" s="315"/>
    </row>
    <row r="3355" spans="1:12" ht="18">
      <c r="A3355" s="16"/>
      <c r="E3355" s="695" t="s">
        <v>4383</v>
      </c>
      <c r="F3355" s="190" t="s">
        <v>4387</v>
      </c>
      <c r="K3355" s="315"/>
    </row>
    <row r="3356" spans="1:12" ht="18">
      <c r="A3356" s="16"/>
      <c r="E3356" s="695" t="s">
        <v>4384</v>
      </c>
      <c r="F3356" s="190" t="s">
        <v>4388</v>
      </c>
      <c r="K3356" s="315"/>
    </row>
    <row r="3357" spans="1:12" ht="15.6">
      <c r="A3357" s="16"/>
      <c r="E3357" s="695"/>
      <c r="K3357" s="315"/>
    </row>
    <row r="3358" spans="1:12" ht="15.6">
      <c r="A3358" s="16"/>
      <c r="K3358" s="315"/>
    </row>
    <row r="3359" spans="1:12" ht="15.6">
      <c r="A3359" s="16">
        <v>43651</v>
      </c>
      <c r="C3359" s="51">
        <v>6000</v>
      </c>
      <c r="F3359" s="51" t="s">
        <v>4389</v>
      </c>
      <c r="G3359" s="51">
        <v>4398</v>
      </c>
      <c r="H3359" s="51">
        <v>4734</v>
      </c>
      <c r="I3359" s="51">
        <v>336</v>
      </c>
      <c r="J3359" s="51" t="s">
        <v>4378</v>
      </c>
      <c r="K3359" s="315">
        <v>168</v>
      </c>
      <c r="L3359" s="2">
        <v>43655</v>
      </c>
    </row>
    <row r="3360" spans="1:12" ht="15.6">
      <c r="A3360" s="16">
        <v>43652</v>
      </c>
      <c r="D3360" s="51">
        <v>1500</v>
      </c>
      <c r="F3360" s="51" t="s">
        <v>4380</v>
      </c>
      <c r="G3360" s="51">
        <v>2197.5</v>
      </c>
      <c r="H3360" s="51">
        <v>2548.5</v>
      </c>
      <c r="I3360" s="51">
        <v>351</v>
      </c>
      <c r="J3360" s="51" t="s">
        <v>3822</v>
      </c>
      <c r="K3360" s="315">
        <v>175.5</v>
      </c>
    </row>
    <row r="3361" spans="1:11" ht="15.6">
      <c r="A3361" s="16">
        <v>43654</v>
      </c>
      <c r="C3361" s="51">
        <v>2000</v>
      </c>
      <c r="F3361" s="51" t="s">
        <v>4390</v>
      </c>
      <c r="G3361" s="51">
        <v>1466</v>
      </c>
      <c r="H3361" s="51">
        <v>1598</v>
      </c>
      <c r="I3361" s="51">
        <v>132</v>
      </c>
      <c r="J3361" s="51" t="s">
        <v>982</v>
      </c>
      <c r="K3361" s="315">
        <v>66</v>
      </c>
    </row>
    <row r="3362" spans="1:11" ht="15.6">
      <c r="A3362" s="16">
        <v>43654</v>
      </c>
      <c r="C3362" s="51">
        <v>1000</v>
      </c>
      <c r="F3362" s="51" t="s">
        <v>4390</v>
      </c>
      <c r="G3362" s="51">
        <v>0.73299999999999998</v>
      </c>
      <c r="H3362" s="51">
        <v>799</v>
      </c>
      <c r="I3362" s="51">
        <v>66</v>
      </c>
      <c r="J3362" s="51" t="s">
        <v>2457</v>
      </c>
      <c r="K3362" s="315">
        <v>33</v>
      </c>
    </row>
    <row r="3363" spans="1:11" ht="15.6">
      <c r="A3363" s="16">
        <v>43655</v>
      </c>
      <c r="C3363" s="51">
        <v>3000</v>
      </c>
      <c r="F3363" s="51" t="s">
        <v>4391</v>
      </c>
      <c r="G3363" s="51">
        <v>2199</v>
      </c>
      <c r="H3363" s="51">
        <v>2382</v>
      </c>
      <c r="I3363" s="51">
        <v>183</v>
      </c>
      <c r="J3363" s="51" t="s">
        <v>3178</v>
      </c>
      <c r="K3363" s="315">
        <v>91.5</v>
      </c>
    </row>
    <row r="3364" spans="1:11" ht="15.6">
      <c r="A3364" s="16">
        <v>43656</v>
      </c>
      <c r="C3364" s="50">
        <v>1700</v>
      </c>
      <c r="F3364" s="50" t="s">
        <v>4393</v>
      </c>
      <c r="G3364" s="50">
        <v>1466</v>
      </c>
      <c r="H3364" s="50">
        <v>1526</v>
      </c>
      <c r="I3364" s="51">
        <v>60</v>
      </c>
      <c r="J3364" s="50" t="s">
        <v>4394</v>
      </c>
      <c r="K3364" s="315">
        <v>30</v>
      </c>
    </row>
    <row r="3365" spans="1:11" ht="15.6">
      <c r="A3365" s="16">
        <v>43656</v>
      </c>
      <c r="C3365" s="50">
        <v>300</v>
      </c>
      <c r="F3365" s="526"/>
      <c r="G3365" s="526"/>
      <c r="H3365" s="526"/>
      <c r="J3365" s="50" t="s">
        <v>4395</v>
      </c>
      <c r="K3365" s="693"/>
    </row>
    <row r="3366" spans="1:11">
      <c r="K3366" s="693"/>
    </row>
    <row r="3367" spans="1:11" ht="15.6">
      <c r="E3367" s="110" t="s">
        <v>4392</v>
      </c>
      <c r="F3367" s="110" t="s">
        <v>4392</v>
      </c>
      <c r="K3367" s="693"/>
    </row>
    <row r="3368" spans="1:11" ht="18">
      <c r="E3368" s="52" t="s">
        <v>3449</v>
      </c>
      <c r="F3368" s="143" t="s">
        <v>3522</v>
      </c>
      <c r="K3368" s="693"/>
    </row>
    <row r="3369" spans="1:11" ht="18">
      <c r="E3369" s="695" t="s">
        <v>4398</v>
      </c>
      <c r="F3369" s="190" t="s">
        <v>4399</v>
      </c>
      <c r="K3369" s="693"/>
    </row>
    <row r="3370" spans="1:11" ht="18">
      <c r="E3370" s="695" t="s">
        <v>4400</v>
      </c>
      <c r="F3370" s="190" t="s">
        <v>4401</v>
      </c>
      <c r="K3370" s="693"/>
    </row>
    <row r="3371" spans="1:11" ht="18">
      <c r="E3371" s="695" t="s">
        <v>4402</v>
      </c>
      <c r="F3371" s="190" t="s">
        <v>4403</v>
      </c>
      <c r="K3371" s="693"/>
    </row>
    <row r="3372" spans="1:11" ht="18">
      <c r="E3372" s="695" t="s">
        <v>4404</v>
      </c>
      <c r="F3372" s="190" t="s">
        <v>4405</v>
      </c>
      <c r="K3372" s="693"/>
    </row>
    <row r="3373" spans="1:11">
      <c r="K3373" s="693"/>
    </row>
    <row r="3374" spans="1:11" ht="15.6">
      <c r="A3374" s="16">
        <v>43656</v>
      </c>
      <c r="C3374" s="51">
        <v>3500</v>
      </c>
      <c r="F3374" s="51" t="s">
        <v>4406</v>
      </c>
      <c r="G3374" s="51">
        <v>2618</v>
      </c>
      <c r="H3374" s="51">
        <v>2723</v>
      </c>
      <c r="I3374" s="51">
        <v>105</v>
      </c>
      <c r="J3374" s="51" t="s">
        <v>3953</v>
      </c>
      <c r="K3374" s="315">
        <v>52.5</v>
      </c>
    </row>
    <row r="3375" spans="1:11" ht="15.6">
      <c r="A3375" s="16">
        <v>43658</v>
      </c>
      <c r="C3375" s="51">
        <v>1000</v>
      </c>
      <c r="F3375" s="51" t="s">
        <v>4409</v>
      </c>
      <c r="G3375" s="51">
        <v>748</v>
      </c>
      <c r="H3375" s="51">
        <v>813</v>
      </c>
      <c r="I3375" s="51">
        <v>65</v>
      </c>
      <c r="J3375" s="51" t="s">
        <v>3058</v>
      </c>
      <c r="K3375" s="315">
        <v>32.5</v>
      </c>
    </row>
    <row r="3376" spans="1:11" ht="15.6">
      <c r="A3376" s="16">
        <v>43661</v>
      </c>
      <c r="C3376" s="51">
        <v>6000</v>
      </c>
      <c r="F3376" s="51" t="s">
        <v>4407</v>
      </c>
      <c r="G3376" s="51">
        <v>4488</v>
      </c>
      <c r="H3376" s="51">
        <v>4728</v>
      </c>
      <c r="I3376" s="51">
        <v>240</v>
      </c>
      <c r="J3376" s="69" t="s">
        <v>4396</v>
      </c>
      <c r="K3376" s="315">
        <v>120</v>
      </c>
    </row>
    <row r="3377" spans="1:12" ht="15.6">
      <c r="A3377" s="16">
        <v>43661</v>
      </c>
      <c r="C3377" s="51">
        <v>1000</v>
      </c>
      <c r="F3377" s="51" t="s">
        <v>4408</v>
      </c>
      <c r="G3377" s="51">
        <v>748</v>
      </c>
      <c r="H3377" s="51">
        <v>799</v>
      </c>
      <c r="I3377" s="51">
        <v>51</v>
      </c>
      <c r="J3377" s="613" t="s">
        <v>4397</v>
      </c>
      <c r="K3377" s="315">
        <v>25.5</v>
      </c>
      <c r="L3377" s="20" t="s">
        <v>100</v>
      </c>
    </row>
    <row r="3378" spans="1:12" ht="15.6">
      <c r="A3378" s="16">
        <v>43662</v>
      </c>
      <c r="B3378" s="51">
        <v>2000</v>
      </c>
      <c r="F3378" s="51" t="s">
        <v>4410</v>
      </c>
      <c r="G3378" s="51">
        <v>2510</v>
      </c>
      <c r="H3378" s="51">
        <v>2708</v>
      </c>
      <c r="I3378" s="51">
        <v>198</v>
      </c>
      <c r="J3378" s="51" t="s">
        <v>3928</v>
      </c>
      <c r="K3378" s="315">
        <v>99</v>
      </c>
      <c r="L3378" s="20" t="s">
        <v>100</v>
      </c>
    </row>
    <row r="3379" spans="1:12" ht="15.6">
      <c r="A3379" s="16">
        <v>43662</v>
      </c>
      <c r="C3379" s="51">
        <v>1500</v>
      </c>
      <c r="F3379" s="51" t="s">
        <v>2505</v>
      </c>
      <c r="G3379" s="51">
        <v>1122</v>
      </c>
      <c r="H3379" s="51">
        <v>1138.5</v>
      </c>
      <c r="I3379" s="51">
        <v>16.5</v>
      </c>
      <c r="J3379" s="51" t="s">
        <v>3275</v>
      </c>
      <c r="K3379" s="317">
        <v>8.25</v>
      </c>
      <c r="L3379" s="20" t="s">
        <v>100</v>
      </c>
    </row>
    <row r="3380" spans="1:12" ht="18">
      <c r="A3380" s="16">
        <v>43662</v>
      </c>
      <c r="C3380" s="51">
        <v>1000</v>
      </c>
      <c r="F3380" s="51" t="s">
        <v>4411</v>
      </c>
      <c r="G3380" s="51">
        <v>748</v>
      </c>
      <c r="H3380" s="51">
        <v>844</v>
      </c>
      <c r="I3380" s="51">
        <v>96</v>
      </c>
      <c r="J3380" s="51" t="s">
        <v>4412</v>
      </c>
      <c r="K3380" s="315">
        <v>48</v>
      </c>
      <c r="L3380" s="191" t="s">
        <v>4000</v>
      </c>
    </row>
    <row r="3381" spans="1:12" ht="18">
      <c r="A3381" s="16">
        <v>43663</v>
      </c>
      <c r="C3381" s="51">
        <v>2000</v>
      </c>
      <c r="F3381" s="51" t="s">
        <v>4413</v>
      </c>
      <c r="G3381" s="51">
        <v>1496</v>
      </c>
      <c r="H3381" s="51">
        <v>1962</v>
      </c>
      <c r="I3381" s="51">
        <v>466</v>
      </c>
      <c r="J3381" s="51" t="s">
        <v>3655</v>
      </c>
      <c r="K3381" s="315">
        <v>233</v>
      </c>
      <c r="L3381" s="191" t="s">
        <v>4000</v>
      </c>
    </row>
    <row r="3382" spans="1:12" ht="15.6">
      <c r="A3382" s="16">
        <v>43663</v>
      </c>
      <c r="C3382" s="50">
        <v>5000</v>
      </c>
      <c r="F3382" s="50" t="s">
        <v>4414</v>
      </c>
      <c r="G3382" s="50">
        <v>3740</v>
      </c>
      <c r="H3382" s="50">
        <v>4070</v>
      </c>
      <c r="I3382" s="51">
        <v>330</v>
      </c>
      <c r="J3382" s="50" t="s">
        <v>2274</v>
      </c>
      <c r="K3382" s="315">
        <v>110</v>
      </c>
    </row>
    <row r="3383" spans="1:12" ht="15.6">
      <c r="A3383" s="16">
        <v>43663</v>
      </c>
      <c r="B3383" s="50">
        <v>3000</v>
      </c>
      <c r="F3383" s="50" t="s">
        <v>4415</v>
      </c>
      <c r="G3383" s="50">
        <v>3711</v>
      </c>
      <c r="H3383" s="50">
        <v>3942</v>
      </c>
      <c r="I3383" s="51">
        <v>231</v>
      </c>
      <c r="J3383" s="50" t="s">
        <v>2274</v>
      </c>
      <c r="K3383" s="315">
        <v>77</v>
      </c>
    </row>
    <row r="3384" spans="1:12" ht="15.6">
      <c r="A3384" s="16">
        <v>43663</v>
      </c>
      <c r="B3384" s="50">
        <v>5000</v>
      </c>
      <c r="F3384" s="50" t="s">
        <v>4416</v>
      </c>
      <c r="G3384" s="50">
        <v>6185</v>
      </c>
      <c r="H3384" s="50">
        <v>6420</v>
      </c>
      <c r="I3384" s="51">
        <v>235</v>
      </c>
      <c r="J3384" s="148" t="s">
        <v>4417</v>
      </c>
      <c r="K3384" s="315">
        <v>78.45</v>
      </c>
    </row>
    <row r="3385" spans="1:12" ht="15.6">
      <c r="A3385" s="16">
        <v>43663</v>
      </c>
      <c r="C3385" s="51">
        <v>2000</v>
      </c>
      <c r="F3385" s="51" t="s">
        <v>4418</v>
      </c>
      <c r="G3385" s="51">
        <v>1496</v>
      </c>
      <c r="H3385" s="51">
        <v>1728</v>
      </c>
      <c r="I3385" s="51">
        <v>232</v>
      </c>
      <c r="J3385" s="51" t="s">
        <v>4419</v>
      </c>
      <c r="K3385" s="315">
        <v>116</v>
      </c>
    </row>
    <row r="3386" spans="1:12" ht="15.6">
      <c r="A3386" s="16">
        <v>43663</v>
      </c>
      <c r="C3386" s="50">
        <v>1600</v>
      </c>
      <c r="F3386" s="50" t="s">
        <v>4414</v>
      </c>
      <c r="G3386" s="50">
        <v>1196.8</v>
      </c>
      <c r="H3386" s="50">
        <v>1302.4000000000001</v>
      </c>
      <c r="I3386" s="51">
        <v>105.6</v>
      </c>
      <c r="J3386" s="50" t="s">
        <v>2274</v>
      </c>
      <c r="K3386" s="315">
        <v>35.799999999999997</v>
      </c>
    </row>
    <row r="3387" spans="1:12" ht="15.6">
      <c r="A3387" s="16">
        <v>43663</v>
      </c>
      <c r="C3387" s="51">
        <v>2000</v>
      </c>
      <c r="F3387" s="51" t="s">
        <v>4407</v>
      </c>
      <c r="G3387" s="51">
        <v>1496</v>
      </c>
      <c r="H3387" s="51">
        <v>1576</v>
      </c>
      <c r="I3387" s="51">
        <v>80</v>
      </c>
      <c r="J3387" s="51" t="s">
        <v>4420</v>
      </c>
      <c r="K3387" s="315">
        <v>40</v>
      </c>
    </row>
    <row r="3388" spans="1:12" ht="15.6">
      <c r="A3388" s="16">
        <v>43664</v>
      </c>
      <c r="C3388" s="51">
        <v>4000</v>
      </c>
      <c r="E3388" t="s">
        <v>1316</v>
      </c>
      <c r="F3388" s="51" t="s">
        <v>4414</v>
      </c>
      <c r="G3388" s="51">
        <v>2992</v>
      </c>
      <c r="H3388" s="51">
        <v>3256</v>
      </c>
      <c r="I3388" s="51">
        <v>264</v>
      </c>
      <c r="J3388" s="51" t="s">
        <v>2385</v>
      </c>
      <c r="K3388" s="315">
        <v>132</v>
      </c>
    </row>
    <row r="3389" spans="1:12" ht="15.6">
      <c r="A3389" s="16">
        <v>43664</v>
      </c>
      <c r="C3389" s="51">
        <v>1500</v>
      </c>
      <c r="F3389" s="51" t="s">
        <v>4422</v>
      </c>
      <c r="G3389" s="51">
        <v>1122</v>
      </c>
      <c r="H3389" s="51">
        <v>1326</v>
      </c>
      <c r="I3389" s="51">
        <v>204</v>
      </c>
      <c r="J3389" s="51" t="s">
        <v>4423</v>
      </c>
      <c r="K3389" s="315">
        <v>102</v>
      </c>
      <c r="L3389" t="s">
        <v>4424</v>
      </c>
    </row>
    <row r="3390" spans="1:12" ht="15.6">
      <c r="A3390" s="16"/>
      <c r="K3390" s="315"/>
    </row>
    <row r="3391" spans="1:12" ht="15.6">
      <c r="A3391" s="16"/>
      <c r="K3391" s="315"/>
    </row>
    <row r="3392" spans="1:12" ht="15.6">
      <c r="A3392" s="16"/>
      <c r="E3392" s="110" t="s">
        <v>4421</v>
      </c>
      <c r="F3392" s="110" t="s">
        <v>4421</v>
      </c>
      <c r="K3392" s="315"/>
    </row>
    <row r="3393" spans="1:11" ht="18">
      <c r="A3393" s="16"/>
      <c r="E3393" s="52" t="s">
        <v>3449</v>
      </c>
      <c r="F3393" s="143" t="s">
        <v>3522</v>
      </c>
      <c r="K3393" s="315"/>
    </row>
    <row r="3394" spans="1:11" ht="18">
      <c r="A3394" s="16"/>
      <c r="E3394" s="695" t="s">
        <v>4425</v>
      </c>
      <c r="F3394" s="190" t="s">
        <v>4429</v>
      </c>
      <c r="K3394" s="315"/>
    </row>
    <row r="3395" spans="1:11" ht="18">
      <c r="A3395" s="16"/>
      <c r="E3395" s="695" t="s">
        <v>4426</v>
      </c>
      <c r="F3395" s="190" t="s">
        <v>4435</v>
      </c>
      <c r="K3395" s="315"/>
    </row>
    <row r="3396" spans="1:11" ht="18">
      <c r="A3396" s="16"/>
      <c r="E3396" s="695" t="s">
        <v>4427</v>
      </c>
      <c r="F3396" s="190" t="s">
        <v>4430</v>
      </c>
      <c r="K3396" s="315"/>
    </row>
    <row r="3397" spans="1:11" ht="18">
      <c r="A3397" s="16"/>
      <c r="E3397" s="695" t="s">
        <v>4428</v>
      </c>
      <c r="F3397" s="190" t="s">
        <v>4431</v>
      </c>
      <c r="K3397" s="315"/>
    </row>
    <row r="3398" spans="1:11" ht="15.6">
      <c r="A3398" s="16"/>
      <c r="K3398" s="315"/>
    </row>
    <row r="3399" spans="1:11" ht="15.6">
      <c r="A3399" s="16">
        <v>43668</v>
      </c>
      <c r="C3399" s="51">
        <v>4000</v>
      </c>
      <c r="F3399" s="51" t="s">
        <v>4432</v>
      </c>
      <c r="G3399" s="69">
        <v>2960</v>
      </c>
      <c r="H3399" s="69">
        <v>3152</v>
      </c>
      <c r="I3399" s="51">
        <v>192</v>
      </c>
      <c r="J3399" s="51" t="s">
        <v>3181</v>
      </c>
      <c r="K3399" s="315">
        <v>96</v>
      </c>
    </row>
    <row r="3400" spans="1:11" ht="15.6">
      <c r="A3400" s="16">
        <v>43668</v>
      </c>
      <c r="B3400" s="51">
        <v>1000</v>
      </c>
      <c r="F3400" s="51" t="s">
        <v>4433</v>
      </c>
      <c r="G3400" s="95">
        <v>1230</v>
      </c>
      <c r="H3400" s="95">
        <v>1277</v>
      </c>
      <c r="I3400" s="51">
        <v>47</v>
      </c>
      <c r="J3400" s="51" t="s">
        <v>3181</v>
      </c>
      <c r="K3400" s="315">
        <v>23.5</v>
      </c>
    </row>
    <row r="3401" spans="1:11" ht="15.6">
      <c r="A3401" s="16">
        <v>43668</v>
      </c>
      <c r="B3401" s="69">
        <v>2000</v>
      </c>
      <c r="F3401" s="51" t="s">
        <v>4434</v>
      </c>
      <c r="G3401" s="51">
        <v>2460</v>
      </c>
      <c r="H3401" s="51">
        <v>2618</v>
      </c>
      <c r="I3401" s="51">
        <v>158</v>
      </c>
      <c r="J3401" s="51" t="s">
        <v>3607</v>
      </c>
      <c r="K3401" s="315">
        <v>79</v>
      </c>
    </row>
    <row r="3402" spans="1:11" ht="15.6">
      <c r="A3402" s="16">
        <v>43670</v>
      </c>
      <c r="B3402" s="51">
        <v>2500</v>
      </c>
      <c r="F3402" s="51" t="s">
        <v>4433</v>
      </c>
      <c r="G3402" s="51">
        <v>3075</v>
      </c>
      <c r="H3402" s="51">
        <v>3192.5</v>
      </c>
      <c r="I3402" s="51">
        <v>117.5</v>
      </c>
      <c r="J3402" s="51" t="s">
        <v>188</v>
      </c>
      <c r="K3402" s="315">
        <v>58.75</v>
      </c>
    </row>
    <row r="3403" spans="1:11" ht="15.6">
      <c r="A3403" s="16">
        <v>43670</v>
      </c>
      <c r="C3403" s="51">
        <v>4000</v>
      </c>
      <c r="F3403" s="51" t="s">
        <v>4432</v>
      </c>
      <c r="G3403" s="51">
        <v>2960</v>
      </c>
      <c r="H3403" s="51">
        <v>3152</v>
      </c>
      <c r="I3403" s="51">
        <v>192</v>
      </c>
      <c r="J3403" s="51" t="s">
        <v>4262</v>
      </c>
      <c r="K3403" s="315">
        <v>96</v>
      </c>
    </row>
    <row r="3404" spans="1:11" ht="15.6">
      <c r="A3404" s="16">
        <v>43671</v>
      </c>
      <c r="B3404" s="51">
        <v>2000</v>
      </c>
      <c r="F3404" s="51" t="s">
        <v>4441</v>
      </c>
      <c r="G3404" s="51">
        <v>2460</v>
      </c>
      <c r="H3404" s="51">
        <v>2718</v>
      </c>
      <c r="I3404" s="51">
        <v>258</v>
      </c>
      <c r="J3404" s="51" t="s">
        <v>1521</v>
      </c>
      <c r="K3404" s="315">
        <v>129</v>
      </c>
    </row>
    <row r="3405" spans="1:11" ht="15.6">
      <c r="A3405" s="16">
        <v>43671</v>
      </c>
      <c r="C3405" s="51">
        <v>3000</v>
      </c>
      <c r="F3405" s="51" t="s">
        <v>4442</v>
      </c>
      <c r="G3405" s="51">
        <v>2220</v>
      </c>
      <c r="H3405" s="51">
        <v>2574</v>
      </c>
      <c r="I3405" s="51">
        <v>354</v>
      </c>
      <c r="J3405" s="51" t="s">
        <v>1521</v>
      </c>
      <c r="K3405" s="315">
        <v>177</v>
      </c>
    </row>
    <row r="3406" spans="1:11" ht="15.6">
      <c r="A3406" s="16">
        <v>43671</v>
      </c>
      <c r="C3406" s="51">
        <v>1000</v>
      </c>
      <c r="F3406" s="51" t="s">
        <v>4445</v>
      </c>
      <c r="G3406" s="51">
        <v>740</v>
      </c>
      <c r="H3406" s="51">
        <v>795</v>
      </c>
      <c r="I3406" s="51">
        <v>55</v>
      </c>
      <c r="J3406" s="51" t="s">
        <v>4437</v>
      </c>
      <c r="K3406" s="315">
        <v>27.5</v>
      </c>
    </row>
    <row r="3407" spans="1:11" ht="15.6">
      <c r="A3407" s="16">
        <v>43671</v>
      </c>
      <c r="C3407" s="51">
        <v>1000</v>
      </c>
      <c r="F3407" s="51" t="s">
        <v>4444</v>
      </c>
      <c r="G3407" s="51">
        <v>740</v>
      </c>
      <c r="H3407" s="51">
        <v>770</v>
      </c>
      <c r="I3407" s="51">
        <v>30</v>
      </c>
      <c r="J3407" s="51" t="s">
        <v>4438</v>
      </c>
      <c r="K3407" s="315">
        <v>15</v>
      </c>
    </row>
    <row r="3408" spans="1:11" ht="15.6">
      <c r="A3408" s="16">
        <v>43671</v>
      </c>
      <c r="C3408" s="50">
        <v>1500</v>
      </c>
      <c r="F3408" s="50" t="s">
        <v>4446</v>
      </c>
      <c r="G3408" s="50">
        <v>1110</v>
      </c>
      <c r="H3408" s="50">
        <v>1212</v>
      </c>
      <c r="I3408" s="51">
        <v>102</v>
      </c>
      <c r="J3408" s="50" t="s">
        <v>2274</v>
      </c>
      <c r="K3408" s="315">
        <v>34</v>
      </c>
    </row>
    <row r="3409" spans="1:12" ht="15.6">
      <c r="A3409" s="16">
        <v>43671</v>
      </c>
      <c r="C3409" s="51">
        <v>2500</v>
      </c>
      <c r="F3409" s="51" t="s">
        <v>4498</v>
      </c>
      <c r="G3409" s="51">
        <v>1850</v>
      </c>
      <c r="H3409" s="51">
        <v>1925</v>
      </c>
      <c r="I3409" s="51">
        <v>75</v>
      </c>
      <c r="J3409" s="51" t="s">
        <v>3178</v>
      </c>
      <c r="K3409" s="315">
        <v>37.5</v>
      </c>
    </row>
    <row r="3410" spans="1:12" ht="15.6">
      <c r="A3410" s="16">
        <v>43671</v>
      </c>
      <c r="C3410" s="51">
        <v>1500</v>
      </c>
      <c r="F3410" s="51" t="s">
        <v>4443</v>
      </c>
      <c r="G3410" s="51">
        <v>1110</v>
      </c>
      <c r="H3410" s="51">
        <v>1155</v>
      </c>
      <c r="I3410" s="51">
        <v>45</v>
      </c>
      <c r="J3410" s="51" t="s">
        <v>4436</v>
      </c>
      <c r="K3410" s="315">
        <v>22.5</v>
      </c>
    </row>
    <row r="3411" spans="1:12" ht="15.6">
      <c r="A3411" s="16">
        <v>43672</v>
      </c>
      <c r="C3411" s="51">
        <v>2500</v>
      </c>
      <c r="F3411" s="51" t="s">
        <v>4443</v>
      </c>
      <c r="G3411" s="51">
        <v>1850</v>
      </c>
      <c r="H3411" s="51">
        <v>1925</v>
      </c>
      <c r="I3411" s="51">
        <v>75</v>
      </c>
      <c r="J3411" s="51" t="s">
        <v>4439</v>
      </c>
      <c r="K3411" s="315">
        <v>37.5</v>
      </c>
    </row>
    <row r="3412" spans="1:12" ht="15.6">
      <c r="A3412" s="16">
        <v>43672</v>
      </c>
      <c r="C3412" s="51">
        <v>1000</v>
      </c>
      <c r="F3412" s="51" t="s">
        <v>4443</v>
      </c>
      <c r="G3412" s="51">
        <v>740</v>
      </c>
      <c r="H3412" s="51">
        <v>770</v>
      </c>
      <c r="I3412" s="51">
        <v>30</v>
      </c>
      <c r="J3412" s="51" t="s">
        <v>4025</v>
      </c>
      <c r="K3412" s="315">
        <v>30</v>
      </c>
    </row>
    <row r="3413" spans="1:12" ht="15.6">
      <c r="A3413" s="16">
        <v>43672</v>
      </c>
      <c r="B3413" s="51">
        <v>500</v>
      </c>
      <c r="F3413" s="51" t="s">
        <v>4433</v>
      </c>
      <c r="G3413" s="51">
        <v>615</v>
      </c>
      <c r="H3413" s="51">
        <v>638.5</v>
      </c>
      <c r="I3413" s="51">
        <v>23.5</v>
      </c>
      <c r="J3413" s="51" t="s">
        <v>4025</v>
      </c>
      <c r="K3413" s="315">
        <v>11.75</v>
      </c>
    </row>
    <row r="3414" spans="1:12" ht="15.6">
      <c r="A3414" s="16">
        <v>43672</v>
      </c>
      <c r="C3414" s="51">
        <v>3500</v>
      </c>
      <c r="F3414" s="51" t="s">
        <v>4447</v>
      </c>
      <c r="G3414" s="95">
        <v>2590</v>
      </c>
      <c r="H3414" s="95">
        <v>2901.5</v>
      </c>
      <c r="I3414" s="51">
        <v>311.5</v>
      </c>
      <c r="J3414" s="51" t="s">
        <v>4440</v>
      </c>
      <c r="K3414" s="315">
        <v>155.75</v>
      </c>
    </row>
    <row r="3415" spans="1:12" ht="15.6">
      <c r="A3415" s="16"/>
      <c r="K3415" s="315"/>
    </row>
    <row r="3416" spans="1:12" ht="15.6">
      <c r="A3416" s="16"/>
      <c r="E3416" s="110" t="s">
        <v>4448</v>
      </c>
      <c r="F3416" s="110" t="s">
        <v>4448</v>
      </c>
      <c r="K3416" s="315"/>
    </row>
    <row r="3417" spans="1:12" ht="18">
      <c r="A3417" s="16"/>
      <c r="E3417" s="52" t="s">
        <v>3449</v>
      </c>
      <c r="F3417" s="143" t="s">
        <v>3522</v>
      </c>
      <c r="K3417" s="315"/>
    </row>
    <row r="3418" spans="1:12" ht="18">
      <c r="A3418" s="16"/>
      <c r="E3418" s="695" t="s">
        <v>4454</v>
      </c>
      <c r="F3418" s="190" t="s">
        <v>4455</v>
      </c>
      <c r="K3418" s="315"/>
    </row>
    <row r="3419" spans="1:12" ht="18">
      <c r="A3419" s="16"/>
      <c r="E3419" s="695" t="s">
        <v>4456</v>
      </c>
      <c r="F3419" s="190" t="s">
        <v>4458</v>
      </c>
      <c r="K3419" s="315"/>
    </row>
    <row r="3420" spans="1:12" ht="18">
      <c r="A3420" s="16"/>
      <c r="E3420" s="695" t="s">
        <v>4457</v>
      </c>
      <c r="F3420" s="190" t="s">
        <v>4459</v>
      </c>
      <c r="K3420" s="315"/>
    </row>
    <row r="3421" spans="1:12" ht="18">
      <c r="A3421" s="16"/>
      <c r="E3421" s="695" t="s">
        <v>4460</v>
      </c>
      <c r="F3421" s="190" t="s">
        <v>4461</v>
      </c>
      <c r="K3421" s="315"/>
    </row>
    <row r="3422" spans="1:12" ht="15.6">
      <c r="A3422" s="16"/>
      <c r="K3422" s="315"/>
    </row>
    <row r="3423" spans="1:12" ht="15.6">
      <c r="A3423" s="16">
        <v>43675</v>
      </c>
      <c r="C3423" s="51">
        <v>5000</v>
      </c>
      <c r="F3423" s="51" t="s">
        <v>4462</v>
      </c>
      <c r="G3423" s="51">
        <v>3725</v>
      </c>
      <c r="H3423" s="51">
        <v>3850</v>
      </c>
      <c r="I3423" s="51">
        <v>125</v>
      </c>
      <c r="J3423" s="51" t="s">
        <v>1436</v>
      </c>
      <c r="K3423" s="315">
        <v>62.5</v>
      </c>
      <c r="L3423" t="s">
        <v>100</v>
      </c>
    </row>
    <row r="3424" spans="1:12" ht="15.6">
      <c r="A3424" s="16">
        <v>43675</v>
      </c>
      <c r="B3424" s="69">
        <v>2000</v>
      </c>
      <c r="F3424" s="51" t="s">
        <v>4463</v>
      </c>
      <c r="G3424" s="51">
        <v>2470</v>
      </c>
      <c r="H3424" s="51">
        <v>2554</v>
      </c>
      <c r="I3424" s="51">
        <v>84</v>
      </c>
      <c r="J3424" s="51" t="s">
        <v>1436</v>
      </c>
      <c r="K3424" s="315">
        <v>42</v>
      </c>
      <c r="L3424" t="s">
        <v>100</v>
      </c>
    </row>
    <row r="3425" spans="1:13" ht="15.6">
      <c r="A3425" s="16">
        <v>43675</v>
      </c>
      <c r="C3425" s="51">
        <v>1000</v>
      </c>
      <c r="F3425" s="51" t="s">
        <v>4464</v>
      </c>
      <c r="G3425" s="51">
        <v>745</v>
      </c>
      <c r="H3425" s="51">
        <v>798</v>
      </c>
      <c r="I3425" s="51">
        <v>53</v>
      </c>
      <c r="J3425" s="51" t="s">
        <v>4449</v>
      </c>
      <c r="K3425" s="315">
        <v>26.5</v>
      </c>
      <c r="L3425" t="s">
        <v>100</v>
      </c>
    </row>
    <row r="3426" spans="1:13" ht="15.6">
      <c r="A3426" s="16"/>
      <c r="G3426" s="51"/>
      <c r="H3426" s="51"/>
      <c r="K3426" s="315"/>
    </row>
    <row r="3427" spans="1:13" ht="15.6">
      <c r="A3427" s="16">
        <v>43675</v>
      </c>
      <c r="C3427" s="51">
        <v>6000</v>
      </c>
      <c r="F3427" s="51" t="s">
        <v>4507</v>
      </c>
      <c r="G3427" s="51">
        <v>0.755</v>
      </c>
      <c r="H3427" s="51">
        <v>0.85499999999999998</v>
      </c>
      <c r="I3427" s="51">
        <v>600</v>
      </c>
      <c r="J3427" s="51" t="s">
        <v>4450</v>
      </c>
      <c r="K3427" s="315">
        <v>300</v>
      </c>
      <c r="L3427" s="696" t="s">
        <v>100</v>
      </c>
    </row>
    <row r="3428" spans="1:13" ht="15.6">
      <c r="A3428" s="16">
        <v>43675</v>
      </c>
      <c r="B3428" s="51">
        <v>2000</v>
      </c>
      <c r="F3428" s="51" t="s">
        <v>4465</v>
      </c>
      <c r="G3428" s="51">
        <v>2470</v>
      </c>
      <c r="H3428" s="51">
        <v>2668</v>
      </c>
      <c r="I3428" s="51">
        <v>198</v>
      </c>
      <c r="J3428" s="51" t="s">
        <v>2538</v>
      </c>
      <c r="K3428" s="315">
        <v>99</v>
      </c>
      <c r="L3428" t="s">
        <v>4471</v>
      </c>
    </row>
    <row r="3429" spans="1:13" ht="15.6">
      <c r="A3429" s="16">
        <v>43675</v>
      </c>
      <c r="B3429" s="69">
        <v>2500</v>
      </c>
      <c r="F3429" s="51" t="s">
        <v>4466</v>
      </c>
      <c r="G3429" s="51">
        <v>3087.5</v>
      </c>
      <c r="H3429" s="51">
        <v>3285</v>
      </c>
      <c r="I3429" s="51">
        <v>197.5</v>
      </c>
      <c r="J3429" s="51" t="s">
        <v>3283</v>
      </c>
      <c r="K3429" s="315">
        <v>98.75</v>
      </c>
      <c r="L3429" t="s">
        <v>100</v>
      </c>
    </row>
    <row r="3430" spans="1:13" ht="15.6">
      <c r="A3430" s="16">
        <v>43676</v>
      </c>
      <c r="C3430" s="50">
        <v>6000</v>
      </c>
      <c r="F3430" s="50" t="s">
        <v>4467</v>
      </c>
      <c r="G3430" s="50">
        <v>4470</v>
      </c>
      <c r="H3430" s="50">
        <v>4884</v>
      </c>
      <c r="I3430" s="51">
        <v>414</v>
      </c>
      <c r="J3430" s="50" t="s">
        <v>1543</v>
      </c>
      <c r="K3430" s="315">
        <v>138</v>
      </c>
      <c r="L3430" t="s">
        <v>4471</v>
      </c>
    </row>
    <row r="3431" spans="1:13" ht="15.6">
      <c r="A3431" s="16">
        <v>43676</v>
      </c>
      <c r="B3431" s="50">
        <v>4000</v>
      </c>
      <c r="F3431" s="50" t="s">
        <v>4468</v>
      </c>
      <c r="G3431" s="50">
        <v>4940</v>
      </c>
      <c r="H3431" s="50">
        <v>5256</v>
      </c>
      <c r="I3431" s="51">
        <v>316</v>
      </c>
      <c r="J3431" s="50" t="s">
        <v>1398</v>
      </c>
      <c r="K3431" s="315">
        <v>105</v>
      </c>
      <c r="L3431" t="s">
        <v>4471</v>
      </c>
    </row>
    <row r="3432" spans="1:13" ht="15.6">
      <c r="A3432" s="16">
        <v>43676</v>
      </c>
      <c r="B3432" t="s">
        <v>474</v>
      </c>
      <c r="C3432" s="51">
        <v>5000</v>
      </c>
      <c r="F3432" s="51" t="s">
        <v>4469</v>
      </c>
      <c r="G3432" s="51">
        <v>3725</v>
      </c>
      <c r="H3432" s="51">
        <v>3875</v>
      </c>
      <c r="I3432" s="51">
        <v>150</v>
      </c>
      <c r="J3432" s="51" t="s">
        <v>4470</v>
      </c>
      <c r="K3432" s="315">
        <v>75</v>
      </c>
      <c r="L3432" t="s">
        <v>4004</v>
      </c>
    </row>
    <row r="3433" spans="1:13" ht="15.6">
      <c r="A3433" s="16">
        <v>43676</v>
      </c>
      <c r="B3433" t="s">
        <v>474</v>
      </c>
      <c r="C3433" s="51">
        <v>5000</v>
      </c>
      <c r="F3433" s="51" t="s">
        <v>4472</v>
      </c>
      <c r="G3433" s="51">
        <v>3725</v>
      </c>
      <c r="H3433" s="51">
        <v>3900</v>
      </c>
      <c r="I3433" s="51">
        <v>175</v>
      </c>
      <c r="J3433" s="51" t="s">
        <v>206</v>
      </c>
      <c r="K3433" s="315">
        <v>87.5</v>
      </c>
    </row>
    <row r="3434" spans="1:13" ht="15.6">
      <c r="A3434" s="16">
        <v>43676</v>
      </c>
      <c r="C3434" s="51">
        <v>2000</v>
      </c>
      <c r="F3434" s="51" t="s">
        <v>4462</v>
      </c>
      <c r="G3434" s="51">
        <v>1490</v>
      </c>
      <c r="H3434" s="51">
        <v>1540</v>
      </c>
      <c r="I3434" s="51">
        <v>50</v>
      </c>
      <c r="J3434" s="51" t="s">
        <v>4473</v>
      </c>
      <c r="K3434" s="315">
        <v>25</v>
      </c>
    </row>
    <row r="3435" spans="1:13">
      <c r="B3435" t="s">
        <v>474</v>
      </c>
    </row>
    <row r="3436" spans="1:13" ht="18">
      <c r="A3436" s="52" t="s">
        <v>295</v>
      </c>
      <c r="B3436" s="52">
        <f>SUM(B3342:B3435)</f>
        <v>30500</v>
      </c>
      <c r="C3436" s="52">
        <f>SUM(C3342:C3435)</f>
        <v>121600</v>
      </c>
      <c r="D3436" s="52">
        <f>SUM(D3342:D3435)</f>
        <v>1500</v>
      </c>
      <c r="E3436" s="14">
        <f>SUM(B3436:D3436)</f>
        <v>153600</v>
      </c>
      <c r="I3436" s="51">
        <f>SUM(I3342:I3435)</f>
        <v>9409.1</v>
      </c>
      <c r="K3436" s="310">
        <f>SUM(K3342:K3435)</f>
        <v>4431</v>
      </c>
    </row>
    <row r="3438" spans="1:13">
      <c r="A3438" s="192"/>
      <c r="B3438" s="651"/>
      <c r="C3438" s="651"/>
      <c r="D3438" s="651"/>
      <c r="E3438" s="651"/>
      <c r="F3438" s="651"/>
      <c r="G3438" s="651"/>
      <c r="H3438" s="651"/>
      <c r="J3438" s="651"/>
      <c r="K3438" s="692"/>
      <c r="L3438" s="651"/>
      <c r="M3438" s="651"/>
    </row>
    <row r="3440" spans="1:13" ht="28.8">
      <c r="B3440" s="675" t="s">
        <v>3720</v>
      </c>
      <c r="C3440" s="675" t="s">
        <v>3719</v>
      </c>
      <c r="E3440" s="182" t="s">
        <v>3707</v>
      </c>
      <c r="F3440" s="146">
        <v>2019</v>
      </c>
      <c r="G3440" s="93" t="s">
        <v>3718</v>
      </c>
      <c r="H3440" s="676" t="s">
        <v>3796</v>
      </c>
      <c r="J3440" s="181" t="s">
        <v>3708</v>
      </c>
      <c r="K3440" s="324" t="s">
        <v>4068</v>
      </c>
    </row>
    <row r="3441" spans="3:13" ht="45">
      <c r="C3441" s="164" t="s">
        <v>82</v>
      </c>
      <c r="E3441" s="110"/>
      <c r="F3441" s="678" t="s">
        <v>1464</v>
      </c>
      <c r="J3441" s="164" t="s">
        <v>4451</v>
      </c>
      <c r="L3441" s="687" t="s">
        <v>3961</v>
      </c>
      <c r="M3441" s="688"/>
    </row>
    <row r="3442" spans="3:13" ht="18">
      <c r="C3442" s="170"/>
      <c r="D3442" s="689"/>
      <c r="E3442" s="170">
        <v>2019</v>
      </c>
      <c r="F3442" s="188" t="s">
        <v>3958</v>
      </c>
      <c r="G3442" s="167" t="s">
        <v>3803</v>
      </c>
      <c r="H3442" s="168">
        <v>2018</v>
      </c>
      <c r="I3442" s="51">
        <v>2019</v>
      </c>
      <c r="J3442" s="169" t="s">
        <v>3955</v>
      </c>
      <c r="K3442" s="314" t="s">
        <v>3796</v>
      </c>
      <c r="L3442" s="165" t="s">
        <v>3962</v>
      </c>
      <c r="M3442" s="526"/>
    </row>
    <row r="3443" spans="3:13" ht="18">
      <c r="C3443" s="170"/>
      <c r="D3443" s="689"/>
      <c r="E3443" s="166" t="s">
        <v>647</v>
      </c>
      <c r="F3443" s="141" t="s">
        <v>3959</v>
      </c>
      <c r="G3443" s="166" t="s">
        <v>647</v>
      </c>
      <c r="H3443" s="50">
        <v>126.5</v>
      </c>
      <c r="I3443" s="51">
        <v>152.5</v>
      </c>
      <c r="J3443" s="52" t="s">
        <v>3956</v>
      </c>
      <c r="K3443" s="296" t="s">
        <v>3847</v>
      </c>
      <c r="L3443" s="183">
        <v>0.13</v>
      </c>
      <c r="M3443" s="184" t="s">
        <v>3963</v>
      </c>
    </row>
    <row r="3444" spans="3:13" ht="18">
      <c r="C3444" s="170"/>
      <c r="D3444" s="689"/>
      <c r="E3444" s="166" t="s">
        <v>648</v>
      </c>
      <c r="F3444" s="141" t="s">
        <v>3960</v>
      </c>
      <c r="G3444" s="166" t="s">
        <v>648</v>
      </c>
      <c r="H3444" s="50">
        <v>90.5</v>
      </c>
      <c r="I3444" s="51">
        <v>134.9</v>
      </c>
      <c r="J3444" s="52" t="s">
        <v>3957</v>
      </c>
      <c r="K3444" s="296" t="s">
        <v>3966</v>
      </c>
      <c r="L3444" s="183">
        <v>0</v>
      </c>
      <c r="M3444" s="184" t="s">
        <v>3964</v>
      </c>
    </row>
    <row r="3445" spans="3:13" ht="18">
      <c r="C3445" s="170"/>
      <c r="D3445" s="689"/>
      <c r="E3445" s="166" t="s">
        <v>2310</v>
      </c>
      <c r="F3445" s="141" t="s">
        <v>4063</v>
      </c>
      <c r="G3445" s="166" t="s">
        <v>2310</v>
      </c>
      <c r="H3445" s="50">
        <v>54.2</v>
      </c>
      <c r="I3445" s="51">
        <v>145.69999999999999</v>
      </c>
      <c r="J3445" s="52" t="s">
        <v>4066</v>
      </c>
      <c r="K3445" s="296" t="s">
        <v>4064</v>
      </c>
      <c r="L3445" s="183">
        <v>0.09</v>
      </c>
      <c r="M3445" s="691" t="s">
        <v>3963</v>
      </c>
    </row>
    <row r="3446" spans="3:13" ht="18">
      <c r="C3446" s="170"/>
      <c r="D3446" s="689"/>
      <c r="E3446" s="166" t="s">
        <v>2428</v>
      </c>
      <c r="F3446" s="141" t="s">
        <v>4169</v>
      </c>
      <c r="G3446" s="166" t="s">
        <v>3806</v>
      </c>
      <c r="H3446" s="50">
        <v>72</v>
      </c>
      <c r="I3446" s="51">
        <v>112.5</v>
      </c>
      <c r="J3446" s="52" t="s">
        <v>4168</v>
      </c>
      <c r="K3446" s="296" t="s">
        <v>4267</v>
      </c>
      <c r="L3446" s="171">
        <v>0.16</v>
      </c>
      <c r="M3446" s="172" t="s">
        <v>4170</v>
      </c>
    </row>
    <row r="3447" spans="3:13" ht="18">
      <c r="C3447" s="170"/>
      <c r="D3447" s="689"/>
      <c r="E3447" s="166" t="s">
        <v>2510</v>
      </c>
      <c r="F3447" s="141" t="s">
        <v>4285</v>
      </c>
      <c r="G3447" s="166" t="s">
        <v>2510</v>
      </c>
      <c r="H3447" s="50">
        <v>92.1</v>
      </c>
      <c r="I3447" s="51">
        <v>130.9</v>
      </c>
      <c r="J3447" s="52">
        <v>943.5</v>
      </c>
      <c r="K3447" s="296" t="s">
        <v>4284</v>
      </c>
      <c r="L3447" s="171">
        <v>0.03</v>
      </c>
      <c r="M3447" s="172" t="s">
        <v>4170</v>
      </c>
    </row>
    <row r="3448" spans="3:13" ht="18">
      <c r="C3448" s="170"/>
      <c r="D3448" s="689"/>
      <c r="E3448" s="166" t="s">
        <v>2630</v>
      </c>
      <c r="F3448" s="141" t="s">
        <v>4363</v>
      </c>
      <c r="G3448" s="166" t="s">
        <v>2630</v>
      </c>
      <c r="H3448" s="50">
        <v>129</v>
      </c>
      <c r="I3448" s="51">
        <v>140.80000000000001</v>
      </c>
      <c r="J3448" s="52">
        <v>802.7</v>
      </c>
      <c r="K3448" s="296" t="s">
        <v>4362</v>
      </c>
      <c r="L3448" s="183">
        <v>0.05</v>
      </c>
      <c r="M3448" s="184" t="s">
        <v>3963</v>
      </c>
    </row>
    <row r="3449" spans="3:13" ht="18">
      <c r="C3449" s="170"/>
      <c r="D3449" s="689"/>
      <c r="E3449" s="166" t="s">
        <v>2798</v>
      </c>
      <c r="F3449" s="141" t="s">
        <v>4500</v>
      </c>
      <c r="G3449" s="166" t="s">
        <v>2798</v>
      </c>
      <c r="H3449" s="50">
        <v>146.80000000000001</v>
      </c>
      <c r="I3449" s="51">
        <v>153.6</v>
      </c>
      <c r="J3449" s="52">
        <v>649.1</v>
      </c>
      <c r="K3449" s="202" t="s">
        <v>4499</v>
      </c>
      <c r="L3449" s="193">
        <v>0.14000000000000001</v>
      </c>
      <c r="M3449" s="687" t="s">
        <v>3963</v>
      </c>
    </row>
    <row r="3450" spans="3:13" ht="18">
      <c r="E3450" s="166" t="s">
        <v>4451</v>
      </c>
      <c r="F3450" s="694"/>
      <c r="G3450" s="166" t="s">
        <v>4451</v>
      </c>
      <c r="H3450" s="50">
        <v>154.1</v>
      </c>
      <c r="I3450" s="51">
        <v>0</v>
      </c>
      <c r="L3450" s="171"/>
      <c r="M3450" s="172"/>
    </row>
    <row r="3451" spans="3:13" ht="15.6">
      <c r="H3451" s="153">
        <f>SUM(H3443:H3450)</f>
        <v>865.19999999999993</v>
      </c>
      <c r="I3451" s="51">
        <f>SUM(I3443:I3450)</f>
        <v>970.9</v>
      </c>
    </row>
    <row r="3453" spans="3:13" ht="15.6">
      <c r="E3453" s="110" t="s">
        <v>4452</v>
      </c>
      <c r="F3453" s="110" t="s">
        <v>4453</v>
      </c>
    </row>
    <row r="3454" spans="3:13" ht="18">
      <c r="E3454" s="52" t="s">
        <v>3449</v>
      </c>
      <c r="F3454" s="143" t="s">
        <v>3522</v>
      </c>
    </row>
    <row r="3455" spans="3:13" ht="18">
      <c r="E3455" s="695" t="s">
        <v>4454</v>
      </c>
      <c r="F3455" s="190" t="s">
        <v>4455</v>
      </c>
    </row>
    <row r="3456" spans="3:13" ht="18">
      <c r="E3456" s="695" t="s">
        <v>4456</v>
      </c>
      <c r="F3456" s="190" t="s">
        <v>4458</v>
      </c>
    </row>
    <row r="3457" spans="1:12" ht="18">
      <c r="E3457" s="695" t="s">
        <v>4457</v>
      </c>
      <c r="F3457" s="190" t="s">
        <v>4459</v>
      </c>
    </row>
    <row r="3458" spans="1:12" ht="18">
      <c r="E3458" s="695" t="s">
        <v>4460</v>
      </c>
      <c r="F3458" s="190" t="s">
        <v>4461</v>
      </c>
    </row>
    <row r="3460" spans="1:12" ht="15.6">
      <c r="A3460" s="16">
        <v>43678</v>
      </c>
      <c r="C3460" s="51">
        <v>2000</v>
      </c>
      <c r="F3460" s="51" t="s">
        <v>4474</v>
      </c>
      <c r="G3460" s="51">
        <v>1490</v>
      </c>
      <c r="H3460" s="51">
        <v>1570</v>
      </c>
      <c r="I3460" s="51">
        <v>80</v>
      </c>
      <c r="J3460" s="51" t="s">
        <v>3779</v>
      </c>
      <c r="K3460" s="315">
        <v>40</v>
      </c>
    </row>
    <row r="3461" spans="1:12" ht="15.6">
      <c r="A3461" s="16">
        <v>43678</v>
      </c>
      <c r="B3461" s="51">
        <v>1500</v>
      </c>
      <c r="F3461" s="51" t="s">
        <v>4475</v>
      </c>
      <c r="G3461" s="51">
        <v>1852.5</v>
      </c>
      <c r="H3461" s="51">
        <v>1912.5</v>
      </c>
      <c r="I3461" s="51">
        <v>60</v>
      </c>
      <c r="J3461" s="51" t="s">
        <v>3791</v>
      </c>
      <c r="K3461" s="315">
        <v>30</v>
      </c>
    </row>
    <row r="3462" spans="1:12" ht="15.6">
      <c r="A3462" s="16">
        <v>43678</v>
      </c>
      <c r="C3462" s="51">
        <v>7000</v>
      </c>
      <c r="F3462" s="51" t="s">
        <v>4464</v>
      </c>
      <c r="G3462" s="69">
        <v>5215</v>
      </c>
      <c r="H3462" s="69">
        <v>5565</v>
      </c>
      <c r="I3462" s="51">
        <v>350</v>
      </c>
      <c r="J3462" s="51" t="s">
        <v>4476</v>
      </c>
      <c r="K3462" s="317">
        <v>175</v>
      </c>
      <c r="L3462" t="s">
        <v>100</v>
      </c>
    </row>
    <row r="3463" spans="1:12" ht="15.6">
      <c r="A3463" s="16">
        <v>43679</v>
      </c>
      <c r="C3463" s="51">
        <v>2000</v>
      </c>
      <c r="F3463" s="51" t="s">
        <v>4477</v>
      </c>
      <c r="G3463" s="51">
        <v>1490</v>
      </c>
      <c r="H3463" s="51">
        <v>1648</v>
      </c>
      <c r="I3463" s="51">
        <v>158</v>
      </c>
      <c r="J3463" s="51" t="s">
        <v>3607</v>
      </c>
      <c r="K3463" s="317">
        <v>79</v>
      </c>
      <c r="L3463" t="s">
        <v>100</v>
      </c>
    </row>
    <row r="3464" spans="1:12" ht="15.6">
      <c r="A3464" s="16">
        <v>43679</v>
      </c>
      <c r="B3464" s="69">
        <v>2000</v>
      </c>
      <c r="F3464" s="51" t="s">
        <v>4478</v>
      </c>
      <c r="G3464" s="51">
        <v>2470</v>
      </c>
      <c r="H3464" s="51">
        <v>2648</v>
      </c>
      <c r="I3464" s="51">
        <v>178</v>
      </c>
      <c r="J3464" s="51" t="s">
        <v>3607</v>
      </c>
      <c r="K3464" s="317">
        <v>89</v>
      </c>
    </row>
    <row r="3465" spans="1:12" ht="15.6">
      <c r="A3465" s="16">
        <v>43679</v>
      </c>
      <c r="C3465" s="69">
        <v>3000</v>
      </c>
      <c r="F3465" s="51">
        <v>0.755</v>
      </c>
      <c r="G3465" s="51">
        <v>2265</v>
      </c>
      <c r="H3465" s="536"/>
      <c r="I3465" s="51">
        <v>60</v>
      </c>
      <c r="J3465" s="51" t="s">
        <v>3215</v>
      </c>
      <c r="K3465" s="317">
        <v>30</v>
      </c>
    </row>
    <row r="3466" spans="1:12">
      <c r="A3466" s="16"/>
      <c r="K3466" s="318"/>
    </row>
    <row r="3467" spans="1:12" ht="15.6">
      <c r="E3467" s="110" t="s">
        <v>4480</v>
      </c>
      <c r="F3467" s="110" t="s">
        <v>4481</v>
      </c>
      <c r="K3467" s="318"/>
    </row>
    <row r="3468" spans="1:12" ht="18">
      <c r="E3468" s="52" t="s">
        <v>3449</v>
      </c>
      <c r="F3468" s="143" t="s">
        <v>3522</v>
      </c>
      <c r="K3468" s="318"/>
    </row>
    <row r="3469" spans="1:12" ht="18">
      <c r="E3469" s="695" t="s">
        <v>4485</v>
      </c>
      <c r="F3469" s="190" t="s">
        <v>4487</v>
      </c>
      <c r="K3469" s="318"/>
    </row>
    <row r="3470" spans="1:12" ht="18">
      <c r="E3470" s="695" t="s">
        <v>4486</v>
      </c>
      <c r="F3470" s="190" t="s">
        <v>4488</v>
      </c>
      <c r="K3470" s="318"/>
    </row>
    <row r="3471" spans="1:12" ht="18">
      <c r="E3471" s="695" t="s">
        <v>4489</v>
      </c>
      <c r="F3471" s="190" t="s">
        <v>4492</v>
      </c>
      <c r="K3471" s="318"/>
    </row>
    <row r="3472" spans="1:12" ht="18">
      <c r="E3472" s="695" t="s">
        <v>4490</v>
      </c>
      <c r="F3472" s="190" t="s">
        <v>4491</v>
      </c>
      <c r="K3472" s="318"/>
    </row>
    <row r="3473" spans="1:12">
      <c r="K3473" s="318"/>
    </row>
    <row r="3474" spans="1:12" ht="15.6">
      <c r="A3474" s="16">
        <v>43682</v>
      </c>
      <c r="C3474" s="51">
        <v>1000</v>
      </c>
      <c r="F3474" s="51" t="s">
        <v>4493</v>
      </c>
      <c r="G3474" s="51">
        <v>755</v>
      </c>
      <c r="H3474" s="51">
        <v>844</v>
      </c>
      <c r="I3474" s="51">
        <v>89</v>
      </c>
      <c r="J3474" s="51" t="s">
        <v>4479</v>
      </c>
      <c r="K3474" s="317">
        <v>44.5</v>
      </c>
    </row>
    <row r="3475" spans="1:12" ht="15.6">
      <c r="A3475" s="16">
        <v>43682</v>
      </c>
      <c r="C3475" s="51">
        <v>1000</v>
      </c>
      <c r="F3475" s="51" t="s">
        <v>4494</v>
      </c>
      <c r="G3475" s="69">
        <v>755</v>
      </c>
      <c r="H3475" s="69">
        <v>834</v>
      </c>
      <c r="I3475" s="51">
        <v>79</v>
      </c>
      <c r="J3475" s="51" t="s">
        <v>4482</v>
      </c>
      <c r="K3475" s="317">
        <v>39.5</v>
      </c>
    </row>
    <row r="3476" spans="1:12" ht="15.6">
      <c r="A3476" s="16">
        <v>43682</v>
      </c>
      <c r="B3476" s="51">
        <v>500</v>
      </c>
      <c r="F3476" s="51" t="s">
        <v>4495</v>
      </c>
      <c r="G3476" s="51">
        <v>622.5</v>
      </c>
      <c r="H3476" s="51">
        <v>687</v>
      </c>
      <c r="I3476" s="51">
        <v>64.5</v>
      </c>
      <c r="J3476" s="51" t="s">
        <v>4483</v>
      </c>
      <c r="K3476" s="317">
        <v>32.25</v>
      </c>
    </row>
    <row r="3477" spans="1:12" ht="15.6">
      <c r="A3477" s="16">
        <v>43682</v>
      </c>
      <c r="C3477" s="50">
        <v>1500</v>
      </c>
      <c r="F3477" s="41" t="s">
        <v>2941</v>
      </c>
      <c r="G3477" s="50">
        <v>1132.5</v>
      </c>
      <c r="H3477" s="50">
        <v>1236</v>
      </c>
      <c r="I3477" s="51">
        <v>103.5</v>
      </c>
      <c r="J3477" s="50" t="s">
        <v>4484</v>
      </c>
      <c r="K3477" s="318">
        <v>34.5</v>
      </c>
    </row>
    <row r="3478" spans="1:12" ht="15.6">
      <c r="A3478" s="16">
        <v>43682</v>
      </c>
      <c r="C3478" s="50">
        <v>8500</v>
      </c>
      <c r="F3478" s="41" t="s">
        <v>2941</v>
      </c>
      <c r="G3478" s="50">
        <v>6417.5</v>
      </c>
      <c r="H3478" s="50">
        <v>7004</v>
      </c>
      <c r="I3478" s="51">
        <v>586.5</v>
      </c>
      <c r="J3478" s="50" t="s">
        <v>4484</v>
      </c>
      <c r="K3478" s="318">
        <v>195.5</v>
      </c>
    </row>
    <row r="3479" spans="1:12" ht="15.6">
      <c r="A3479" s="16">
        <v>43682</v>
      </c>
      <c r="B3479" s="50">
        <v>5000</v>
      </c>
      <c r="F3479" s="41" t="s">
        <v>4496</v>
      </c>
      <c r="G3479" s="50">
        <v>6225</v>
      </c>
      <c r="H3479" s="50">
        <v>6620</v>
      </c>
      <c r="I3479" s="51">
        <v>395</v>
      </c>
      <c r="J3479" s="50" t="s">
        <v>4484</v>
      </c>
      <c r="K3479" s="318">
        <v>131.65</v>
      </c>
    </row>
    <row r="3480" spans="1:12" ht="15.6">
      <c r="A3480" s="16">
        <v>43682</v>
      </c>
      <c r="B3480" s="50">
        <v>3000</v>
      </c>
      <c r="F3480" s="41" t="s">
        <v>4497</v>
      </c>
      <c r="G3480" s="50">
        <v>7470</v>
      </c>
      <c r="H3480" s="50">
        <v>7764</v>
      </c>
      <c r="I3480" s="51">
        <v>294</v>
      </c>
      <c r="J3480" s="148" t="s">
        <v>4527</v>
      </c>
      <c r="K3480" s="318">
        <v>98</v>
      </c>
    </row>
    <row r="3481" spans="1:12" ht="15.6">
      <c r="A3481" s="16">
        <v>43683</v>
      </c>
      <c r="C3481" s="194">
        <v>2000</v>
      </c>
      <c r="F3481" s="41" t="s">
        <v>4501</v>
      </c>
      <c r="G3481" s="50">
        <v>1510</v>
      </c>
      <c r="H3481" s="50">
        <v>1570</v>
      </c>
      <c r="I3481" s="51">
        <v>60</v>
      </c>
      <c r="J3481" s="50" t="s">
        <v>4502</v>
      </c>
      <c r="K3481" s="318">
        <v>30</v>
      </c>
      <c r="L3481" t="s">
        <v>100</v>
      </c>
    </row>
    <row r="3482" spans="1:12" ht="15.6">
      <c r="A3482" s="16">
        <v>43683</v>
      </c>
      <c r="C3482" s="51">
        <v>2500</v>
      </c>
      <c r="F3482" s="69" t="s">
        <v>4503</v>
      </c>
      <c r="G3482" s="51">
        <v>1887.5</v>
      </c>
      <c r="H3482" s="51">
        <v>1987.5</v>
      </c>
      <c r="I3482" s="51">
        <v>100</v>
      </c>
      <c r="J3482" s="51" t="s">
        <v>3675</v>
      </c>
      <c r="K3482" s="318">
        <v>50</v>
      </c>
    </row>
    <row r="3483" spans="1:12" ht="15.6">
      <c r="A3483" s="16">
        <v>43683</v>
      </c>
      <c r="B3483" s="51">
        <v>1000</v>
      </c>
      <c r="F3483" s="69" t="s">
        <v>4504</v>
      </c>
      <c r="G3483" s="51">
        <v>1.2450000000000001</v>
      </c>
      <c r="H3483" s="51">
        <v>1.2849999999999999</v>
      </c>
      <c r="I3483" s="51">
        <v>40</v>
      </c>
      <c r="J3483" s="51" t="s">
        <v>3675</v>
      </c>
      <c r="K3483" s="318">
        <v>20</v>
      </c>
    </row>
    <row r="3484" spans="1:12" ht="15.6">
      <c r="A3484" s="16">
        <v>43683</v>
      </c>
      <c r="C3484" s="51">
        <v>2000</v>
      </c>
      <c r="F3484" s="69" t="s">
        <v>4505</v>
      </c>
      <c r="G3484" s="51">
        <v>1510</v>
      </c>
      <c r="H3484" s="51">
        <v>1596</v>
      </c>
      <c r="I3484" s="51">
        <v>86</v>
      </c>
      <c r="J3484" s="51" t="s">
        <v>3830</v>
      </c>
      <c r="K3484" s="318">
        <v>43</v>
      </c>
    </row>
    <row r="3485" spans="1:12" ht="15.6">
      <c r="A3485" s="16">
        <v>43683</v>
      </c>
      <c r="C3485" s="50">
        <v>1000</v>
      </c>
      <c r="F3485" s="41" t="s">
        <v>4503</v>
      </c>
      <c r="G3485" s="50">
        <v>755</v>
      </c>
      <c r="H3485" s="50">
        <v>795</v>
      </c>
      <c r="I3485" s="51">
        <v>40</v>
      </c>
      <c r="J3485" s="50" t="s">
        <v>4506</v>
      </c>
      <c r="K3485" s="318">
        <v>20</v>
      </c>
    </row>
    <row r="3486" spans="1:12" ht="15.6">
      <c r="A3486" s="16">
        <v>43683</v>
      </c>
      <c r="C3486" s="69">
        <v>2000</v>
      </c>
      <c r="F3486" s="51" t="s">
        <v>4508</v>
      </c>
      <c r="G3486" s="51">
        <v>1510</v>
      </c>
      <c r="H3486" s="51">
        <v>1650</v>
      </c>
      <c r="I3486" s="51">
        <v>140</v>
      </c>
      <c r="J3486" s="51" t="s">
        <v>1410</v>
      </c>
      <c r="K3486" s="318">
        <v>70</v>
      </c>
    </row>
    <row r="3487" spans="1:12" ht="15.6">
      <c r="A3487" s="16">
        <v>43683</v>
      </c>
      <c r="C3487" s="51">
        <v>1000</v>
      </c>
      <c r="F3487" s="69" t="s">
        <v>4508</v>
      </c>
      <c r="G3487" s="51">
        <v>755</v>
      </c>
      <c r="H3487" s="51">
        <v>825</v>
      </c>
      <c r="I3487" s="51">
        <v>70</v>
      </c>
      <c r="J3487" s="51" t="s">
        <v>2561</v>
      </c>
      <c r="K3487" s="318">
        <v>35</v>
      </c>
    </row>
    <row r="3488" spans="1:12" ht="15.6">
      <c r="A3488" s="16">
        <v>43684</v>
      </c>
      <c r="C3488" s="69">
        <v>5000</v>
      </c>
      <c r="F3488" s="69" t="s">
        <v>4493</v>
      </c>
      <c r="G3488" s="51">
        <v>3775</v>
      </c>
      <c r="H3488" s="51">
        <v>4220</v>
      </c>
      <c r="I3488" s="51">
        <v>445</v>
      </c>
      <c r="J3488" s="51" t="s">
        <v>3325</v>
      </c>
      <c r="K3488" s="318">
        <v>222.5</v>
      </c>
    </row>
    <row r="3489" spans="1:11" ht="15.6">
      <c r="A3489" s="16">
        <v>43685</v>
      </c>
      <c r="C3489" s="51">
        <v>3000</v>
      </c>
      <c r="F3489" s="69" t="s">
        <v>4503</v>
      </c>
      <c r="G3489" s="51">
        <v>2265</v>
      </c>
      <c r="H3489" s="51">
        <v>2385</v>
      </c>
      <c r="I3489" s="51">
        <v>120</v>
      </c>
      <c r="J3489" s="51" t="s">
        <v>527</v>
      </c>
      <c r="K3489" s="318">
        <v>60</v>
      </c>
    </row>
    <row r="3490" spans="1:11" ht="15.6">
      <c r="A3490" s="16">
        <v>43686</v>
      </c>
      <c r="C3490" s="69">
        <v>3000</v>
      </c>
      <c r="F3490" s="69" t="s">
        <v>4509</v>
      </c>
      <c r="G3490" s="51">
        <v>2265</v>
      </c>
      <c r="H3490" s="51">
        <v>2445</v>
      </c>
      <c r="I3490" s="51">
        <v>180</v>
      </c>
      <c r="J3490" s="51" t="s">
        <v>4510</v>
      </c>
      <c r="K3490" s="318">
        <v>90</v>
      </c>
    </row>
    <row r="3491" spans="1:11" ht="15.6">
      <c r="A3491" s="16">
        <v>43687</v>
      </c>
      <c r="C3491" s="69">
        <v>3000</v>
      </c>
      <c r="F3491" s="69" t="s">
        <v>3433</v>
      </c>
      <c r="G3491" s="51"/>
      <c r="H3491" s="51"/>
      <c r="J3491" s="51" t="s">
        <v>4524</v>
      </c>
      <c r="K3491" s="318"/>
    </row>
    <row r="3492" spans="1:11" ht="15.6">
      <c r="A3492" s="16">
        <v>43687</v>
      </c>
      <c r="C3492" s="69">
        <v>2000</v>
      </c>
      <c r="F3492" s="69" t="s">
        <v>3433</v>
      </c>
      <c r="G3492" s="536"/>
      <c r="H3492" s="536"/>
      <c r="J3492" s="51" t="s">
        <v>4523</v>
      </c>
      <c r="K3492" s="318"/>
    </row>
    <row r="3493" spans="1:11">
      <c r="A3493" s="16"/>
      <c r="K3493" s="318"/>
    </row>
    <row r="3494" spans="1:11" ht="15.6">
      <c r="E3494" s="110" t="s">
        <v>4511</v>
      </c>
      <c r="F3494" s="110" t="s">
        <v>4511</v>
      </c>
      <c r="K3494" s="318"/>
    </row>
    <row r="3495" spans="1:11" ht="18">
      <c r="E3495" s="52" t="s">
        <v>3449</v>
      </c>
      <c r="F3495" s="143" t="s">
        <v>3522</v>
      </c>
      <c r="K3495" s="318"/>
    </row>
    <row r="3496" spans="1:11" ht="18">
      <c r="E3496" s="695" t="s">
        <v>4512</v>
      </c>
      <c r="F3496" s="190" t="s">
        <v>4513</v>
      </c>
      <c r="K3496" s="318"/>
    </row>
    <row r="3497" spans="1:11" ht="18">
      <c r="E3497" s="695" t="s">
        <v>4514</v>
      </c>
      <c r="F3497" s="190" t="s">
        <v>4515</v>
      </c>
      <c r="K3497" s="318"/>
    </row>
    <row r="3498" spans="1:11" ht="18">
      <c r="E3498" s="695" t="s">
        <v>4516</v>
      </c>
      <c r="F3498" s="190" t="s">
        <v>4517</v>
      </c>
      <c r="K3498" s="318"/>
    </row>
    <row r="3499" spans="1:11" ht="18">
      <c r="E3499" s="695" t="s">
        <v>4518</v>
      </c>
      <c r="F3499" s="190" t="s">
        <v>4298</v>
      </c>
      <c r="K3499" s="318"/>
    </row>
    <row r="3500" spans="1:11">
      <c r="K3500" s="318"/>
    </row>
    <row r="3501" spans="1:11" ht="15.6">
      <c r="A3501" s="16">
        <v>43690</v>
      </c>
      <c r="C3501" s="41">
        <v>2000</v>
      </c>
      <c r="F3501" s="196" t="s">
        <v>4519</v>
      </c>
      <c r="G3501" s="96">
        <v>1436</v>
      </c>
      <c r="H3501" s="96">
        <v>1540</v>
      </c>
      <c r="I3501" s="51">
        <v>104</v>
      </c>
      <c r="J3501" s="96" t="s">
        <v>4525</v>
      </c>
      <c r="K3501" s="318">
        <v>52</v>
      </c>
    </row>
    <row r="3502" spans="1:11" ht="15.6">
      <c r="A3502" s="16">
        <v>43690</v>
      </c>
      <c r="D3502" s="53">
        <v>800</v>
      </c>
      <c r="F3502" s="69" t="s">
        <v>4521</v>
      </c>
      <c r="G3502" s="69">
        <v>1153.5999999999999</v>
      </c>
      <c r="H3502" s="69">
        <v>1355.2</v>
      </c>
      <c r="I3502" s="51">
        <v>201.6</v>
      </c>
      <c r="J3502" s="51" t="s">
        <v>188</v>
      </c>
      <c r="K3502" s="317">
        <v>100.8</v>
      </c>
    </row>
    <row r="3503" spans="1:11" ht="15.6">
      <c r="A3503" s="16">
        <v>43690</v>
      </c>
      <c r="C3503" s="51">
        <v>5100</v>
      </c>
      <c r="J3503" s="51" t="s">
        <v>4522</v>
      </c>
      <c r="K3503" s="318"/>
    </row>
    <row r="3504" spans="1:11" ht="15.6">
      <c r="A3504" s="16">
        <v>43690</v>
      </c>
      <c r="B3504" s="51">
        <v>5120</v>
      </c>
      <c r="J3504" s="51" t="s">
        <v>4522</v>
      </c>
      <c r="K3504" s="318"/>
    </row>
    <row r="3505" spans="1:11" ht="15.6">
      <c r="A3505" s="16">
        <v>43691</v>
      </c>
      <c r="B3505" s="69">
        <v>5000</v>
      </c>
      <c r="J3505" s="51" t="s">
        <v>4526</v>
      </c>
      <c r="K3505" s="318"/>
    </row>
    <row r="3506" spans="1:11" ht="15.6">
      <c r="A3506" s="16"/>
      <c r="B3506" s="69"/>
      <c r="J3506" s="51"/>
      <c r="K3506" s="318"/>
    </row>
    <row r="3507" spans="1:11" ht="15.6">
      <c r="A3507" s="16">
        <v>43693</v>
      </c>
      <c r="B3507" s="50">
        <v>5000</v>
      </c>
      <c r="F3507" s="50" t="s">
        <v>4529</v>
      </c>
      <c r="G3507" s="50">
        <v>6025</v>
      </c>
      <c r="H3507" s="50">
        <v>6395</v>
      </c>
      <c r="I3507" s="51">
        <v>370</v>
      </c>
      <c r="J3507" s="148" t="s">
        <v>4528</v>
      </c>
      <c r="K3507" s="315">
        <v>123.3</v>
      </c>
    </row>
    <row r="3508" spans="1:11" ht="15.6">
      <c r="A3508" s="16"/>
      <c r="B3508" s="16"/>
      <c r="D3508" s="16"/>
      <c r="E3508" s="16"/>
      <c r="F3508" s="16"/>
      <c r="G3508" s="16"/>
      <c r="H3508" s="16"/>
      <c r="J3508" s="16"/>
      <c r="K3508" s="315"/>
    </row>
    <row r="3509" spans="1:11" ht="15.6">
      <c r="A3509" s="16"/>
      <c r="B3509" s="16"/>
      <c r="D3509" s="16"/>
      <c r="E3509" s="110" t="s">
        <v>4530</v>
      </c>
      <c r="F3509" s="110" t="s">
        <v>4530</v>
      </c>
      <c r="G3509" s="16"/>
      <c r="H3509" s="16"/>
      <c r="J3509" s="16"/>
      <c r="K3509" s="315"/>
    </row>
    <row r="3510" spans="1:11" ht="18">
      <c r="A3510" s="16"/>
      <c r="B3510" s="16"/>
      <c r="D3510" s="16"/>
      <c r="E3510" s="52" t="s">
        <v>3449</v>
      </c>
      <c r="F3510" s="143" t="s">
        <v>3522</v>
      </c>
      <c r="G3510" s="16"/>
      <c r="H3510" s="16"/>
      <c r="J3510" s="16"/>
      <c r="K3510" s="315"/>
    </row>
    <row r="3511" spans="1:11" ht="18">
      <c r="A3511" s="16"/>
      <c r="B3511" s="16"/>
      <c r="D3511" s="16"/>
      <c r="E3511" s="695" t="s">
        <v>4533</v>
      </c>
      <c r="F3511" s="190" t="s">
        <v>4540</v>
      </c>
      <c r="G3511" s="16"/>
      <c r="H3511" s="16"/>
      <c r="J3511" s="16"/>
      <c r="K3511" s="315"/>
    </row>
    <row r="3512" spans="1:11" ht="18">
      <c r="A3512" s="16"/>
      <c r="B3512" s="16"/>
      <c r="D3512" s="16"/>
      <c r="E3512" s="695" t="s">
        <v>4534</v>
      </c>
      <c r="F3512" s="190" t="s">
        <v>4539</v>
      </c>
      <c r="G3512" s="16"/>
      <c r="H3512" s="16"/>
      <c r="J3512" s="16"/>
      <c r="K3512" s="315"/>
    </row>
    <row r="3513" spans="1:11" ht="18">
      <c r="A3513" s="16"/>
      <c r="B3513" s="16"/>
      <c r="D3513" s="16"/>
      <c r="E3513" s="695" t="s">
        <v>4535</v>
      </c>
      <c r="F3513" s="190" t="s">
        <v>4538</v>
      </c>
      <c r="G3513" s="16"/>
      <c r="H3513" s="16"/>
      <c r="J3513" s="16"/>
      <c r="K3513" s="315"/>
    </row>
    <row r="3514" spans="1:11" ht="18">
      <c r="A3514" s="16"/>
      <c r="B3514" s="16"/>
      <c r="D3514" s="16"/>
      <c r="E3514" s="695" t="s">
        <v>4536</v>
      </c>
      <c r="F3514" s="190" t="s">
        <v>4537</v>
      </c>
      <c r="G3514" s="16"/>
      <c r="H3514" s="16"/>
      <c r="J3514" s="16"/>
      <c r="K3514" s="315"/>
    </row>
    <row r="3515" spans="1:11" ht="15.6">
      <c r="A3515" s="16"/>
      <c r="B3515" s="16"/>
      <c r="D3515" s="16"/>
      <c r="E3515" s="16"/>
      <c r="F3515" s="16"/>
      <c r="G3515" s="16"/>
      <c r="H3515" s="16"/>
      <c r="J3515" s="16"/>
      <c r="K3515" s="315"/>
    </row>
    <row r="3516" spans="1:11" ht="15.6">
      <c r="A3516" s="16">
        <v>43696</v>
      </c>
      <c r="B3516" s="16"/>
      <c r="C3516" s="51">
        <v>2500</v>
      </c>
      <c r="D3516" s="16"/>
      <c r="E3516" s="16"/>
      <c r="F3516" s="83" t="s">
        <v>4541</v>
      </c>
      <c r="G3516" s="198">
        <v>1820</v>
      </c>
      <c r="H3516" s="198">
        <v>1920</v>
      </c>
      <c r="I3516" s="51">
        <v>100</v>
      </c>
      <c r="J3516" s="83" t="s">
        <v>3178</v>
      </c>
      <c r="K3516" s="315">
        <v>50</v>
      </c>
    </row>
    <row r="3517" spans="1:11" ht="15.6">
      <c r="A3517" s="16">
        <v>43696</v>
      </c>
      <c r="B3517" s="198">
        <v>2000</v>
      </c>
      <c r="C3517" s="52"/>
      <c r="D3517" s="70"/>
      <c r="E3517" s="16"/>
      <c r="F3517" s="83" t="s">
        <v>4532</v>
      </c>
      <c r="G3517" s="198">
        <v>2410</v>
      </c>
      <c r="H3517" s="198">
        <v>2718</v>
      </c>
      <c r="I3517" s="51">
        <v>308</v>
      </c>
      <c r="J3517" s="83" t="s">
        <v>4531</v>
      </c>
      <c r="K3517" s="315">
        <v>154</v>
      </c>
    </row>
    <row r="3518" spans="1:11" ht="15.6">
      <c r="A3518" s="16">
        <v>43696</v>
      </c>
      <c r="B3518" s="70"/>
      <c r="C3518" s="51">
        <v>4000</v>
      </c>
      <c r="D3518" s="70"/>
      <c r="E3518" s="16"/>
      <c r="F3518" s="83" t="s">
        <v>4545</v>
      </c>
      <c r="G3518" s="198">
        <v>2872</v>
      </c>
      <c r="H3518" s="198">
        <v>3436</v>
      </c>
      <c r="I3518" s="51">
        <v>564</v>
      </c>
      <c r="J3518" s="83" t="s">
        <v>4531</v>
      </c>
      <c r="K3518" s="315">
        <v>282</v>
      </c>
    </row>
    <row r="3519" spans="1:11" ht="15.6">
      <c r="A3519" s="16">
        <v>43696</v>
      </c>
      <c r="B3519" s="70"/>
      <c r="C3519" s="52"/>
      <c r="D3519" s="198">
        <v>500</v>
      </c>
      <c r="E3519" s="16"/>
      <c r="F3519" s="83" t="s">
        <v>4546</v>
      </c>
      <c r="G3519" s="198">
        <v>692</v>
      </c>
      <c r="H3519" s="199">
        <v>754.5</v>
      </c>
      <c r="I3519" s="51">
        <v>62.5</v>
      </c>
      <c r="J3519" s="83" t="s">
        <v>4531</v>
      </c>
      <c r="K3519" s="315">
        <v>31.25</v>
      </c>
    </row>
    <row r="3520" spans="1:11" ht="15.6">
      <c r="A3520" s="16">
        <v>43690</v>
      </c>
      <c r="B3520" s="69">
        <v>3000</v>
      </c>
      <c r="F3520" s="51" t="s">
        <v>4520</v>
      </c>
      <c r="G3520" s="51">
        <v>3615</v>
      </c>
      <c r="H3520" s="51">
        <v>4047</v>
      </c>
      <c r="I3520" s="51">
        <v>432</v>
      </c>
      <c r="J3520" s="51" t="s">
        <v>3821</v>
      </c>
      <c r="K3520" s="317">
        <v>216</v>
      </c>
    </row>
    <row r="3521" spans="1:12" ht="15.6">
      <c r="A3521" s="16">
        <v>43690</v>
      </c>
      <c r="C3521" s="51">
        <v>2000</v>
      </c>
      <c r="F3521" s="69" t="s">
        <v>4547</v>
      </c>
      <c r="G3521" s="51">
        <v>1436</v>
      </c>
      <c r="H3521" s="51">
        <v>1678</v>
      </c>
      <c r="I3521" s="51">
        <v>242</v>
      </c>
      <c r="J3521" s="51" t="s">
        <v>3327</v>
      </c>
      <c r="K3521" s="317">
        <v>121</v>
      </c>
    </row>
    <row r="3522" spans="1:12" ht="15.6">
      <c r="A3522" s="16">
        <v>43696</v>
      </c>
      <c r="B3522" s="70"/>
      <c r="C3522" s="51">
        <v>1000</v>
      </c>
      <c r="D3522" s="70"/>
      <c r="E3522" s="16"/>
      <c r="F3522" s="83" t="s">
        <v>4552</v>
      </c>
      <c r="G3522" s="198">
        <v>728</v>
      </c>
      <c r="H3522" s="198">
        <v>839</v>
      </c>
      <c r="I3522" s="51">
        <v>111</v>
      </c>
      <c r="J3522" s="83" t="s">
        <v>3821</v>
      </c>
      <c r="K3522" s="315">
        <v>55.5</v>
      </c>
      <c r="L3522" s="20"/>
    </row>
    <row r="3523" spans="1:12" ht="15.6">
      <c r="A3523" s="16">
        <v>43697</v>
      </c>
      <c r="B3523" s="16"/>
      <c r="C3523" s="51">
        <v>2000</v>
      </c>
      <c r="D3523" s="16"/>
      <c r="E3523" s="16"/>
      <c r="F3523" s="83" t="s">
        <v>4544</v>
      </c>
      <c r="G3523" s="198">
        <v>1456</v>
      </c>
      <c r="H3523" s="198">
        <v>1500</v>
      </c>
      <c r="I3523" s="51">
        <v>44</v>
      </c>
      <c r="J3523" s="83" t="s">
        <v>4542</v>
      </c>
      <c r="K3523" s="315">
        <v>22</v>
      </c>
    </row>
    <row r="3524" spans="1:12" ht="15.6">
      <c r="A3524" s="16">
        <v>43697</v>
      </c>
      <c r="B3524" s="16"/>
      <c r="C3524" s="51">
        <v>1900</v>
      </c>
      <c r="D3524" s="16"/>
      <c r="E3524" s="16"/>
      <c r="F3524" s="83" t="s">
        <v>4541</v>
      </c>
      <c r="G3524" s="200">
        <v>1383.2</v>
      </c>
      <c r="H3524" s="200">
        <v>1459.2</v>
      </c>
      <c r="I3524" s="51">
        <v>76</v>
      </c>
      <c r="J3524" s="201" t="s">
        <v>4543</v>
      </c>
      <c r="K3524" s="315">
        <v>38</v>
      </c>
      <c r="L3524" t="s">
        <v>4551</v>
      </c>
    </row>
    <row r="3525" spans="1:12" ht="15.6">
      <c r="A3525" s="16">
        <v>43697</v>
      </c>
      <c r="B3525" s="16"/>
      <c r="C3525" s="51">
        <v>2000</v>
      </c>
      <c r="D3525" s="16"/>
      <c r="E3525" s="16"/>
      <c r="F3525" s="83" t="s">
        <v>4548</v>
      </c>
      <c r="G3525" s="198">
        <v>1456</v>
      </c>
      <c r="H3525" s="198">
        <v>1556</v>
      </c>
      <c r="I3525" s="51">
        <v>100</v>
      </c>
      <c r="J3525" s="83" t="s">
        <v>4549</v>
      </c>
      <c r="K3525" s="315">
        <v>50</v>
      </c>
      <c r="L3525" t="s">
        <v>4551</v>
      </c>
    </row>
    <row r="3526" spans="1:12" ht="15.6">
      <c r="A3526" s="16">
        <v>43698</v>
      </c>
      <c r="B3526" s="16"/>
      <c r="C3526" s="51">
        <v>1000</v>
      </c>
      <c r="D3526" s="16"/>
      <c r="E3526" s="16"/>
      <c r="F3526" s="83" t="s">
        <v>4550</v>
      </c>
      <c r="G3526" s="198">
        <v>728</v>
      </c>
      <c r="H3526" s="198">
        <v>788</v>
      </c>
      <c r="I3526" s="51">
        <v>60</v>
      </c>
      <c r="J3526" s="83" t="s">
        <v>3985</v>
      </c>
      <c r="K3526" s="315">
        <v>30</v>
      </c>
      <c r="L3526" t="s">
        <v>4551</v>
      </c>
    </row>
    <row r="3527" spans="1:12" ht="15.6">
      <c r="A3527" s="16">
        <v>43699</v>
      </c>
      <c r="B3527" s="16"/>
      <c r="C3527" s="51">
        <v>1000</v>
      </c>
      <c r="D3527" s="16"/>
      <c r="E3527" s="16"/>
      <c r="F3527" s="83" t="s">
        <v>4548</v>
      </c>
      <c r="G3527" s="198">
        <v>728</v>
      </c>
      <c r="H3527" s="198">
        <v>778</v>
      </c>
      <c r="I3527" s="51">
        <v>50</v>
      </c>
      <c r="J3527" s="83" t="s">
        <v>2460</v>
      </c>
      <c r="K3527" s="315">
        <v>25</v>
      </c>
      <c r="L3527" t="s">
        <v>4551</v>
      </c>
    </row>
    <row r="3528" spans="1:12" ht="15.6">
      <c r="A3528" s="16"/>
      <c r="B3528" s="16"/>
      <c r="C3528" s="16"/>
      <c r="D3528" s="16"/>
      <c r="E3528" s="16"/>
      <c r="F3528" s="16"/>
      <c r="G3528" s="16"/>
      <c r="H3528" s="16"/>
      <c r="J3528" s="16"/>
      <c r="K3528" s="315"/>
    </row>
    <row r="3529" spans="1:12" ht="15.6">
      <c r="A3529" s="16"/>
      <c r="B3529" s="16"/>
      <c r="C3529" s="16"/>
      <c r="D3529" s="16"/>
      <c r="E3529" s="110" t="s">
        <v>4553</v>
      </c>
      <c r="F3529" s="110" t="s">
        <v>4553</v>
      </c>
      <c r="G3529" s="16"/>
      <c r="H3529" s="16"/>
      <c r="J3529" s="16"/>
      <c r="K3529" s="315"/>
    </row>
    <row r="3530" spans="1:12" ht="18">
      <c r="A3530" s="16"/>
      <c r="B3530" s="16"/>
      <c r="C3530" s="16"/>
      <c r="D3530" s="16"/>
      <c r="E3530" s="52" t="s">
        <v>3449</v>
      </c>
      <c r="F3530" s="143" t="s">
        <v>3522</v>
      </c>
      <c r="G3530" s="16"/>
      <c r="H3530" s="16"/>
      <c r="J3530" s="16"/>
      <c r="K3530" s="315"/>
    </row>
    <row r="3531" spans="1:12" ht="18">
      <c r="A3531" s="16"/>
      <c r="B3531" s="16"/>
      <c r="C3531" s="16"/>
      <c r="D3531" s="16"/>
      <c r="E3531" s="695" t="s">
        <v>4557</v>
      </c>
      <c r="F3531" s="190" t="s">
        <v>4558</v>
      </c>
      <c r="G3531" s="16"/>
      <c r="H3531" s="16"/>
      <c r="J3531" s="16"/>
      <c r="K3531" s="315"/>
    </row>
    <row r="3532" spans="1:12" ht="18">
      <c r="A3532" s="16"/>
      <c r="B3532" s="16"/>
      <c r="C3532" s="16"/>
      <c r="D3532" s="16"/>
      <c r="E3532" s="695" t="s">
        <v>4559</v>
      </c>
      <c r="F3532" s="190" t="s">
        <v>4560</v>
      </c>
      <c r="G3532" s="16"/>
      <c r="H3532" s="16"/>
      <c r="J3532" s="16"/>
      <c r="K3532" s="315"/>
    </row>
    <row r="3533" spans="1:12" ht="18">
      <c r="A3533" s="16"/>
      <c r="B3533" s="16"/>
      <c r="C3533" s="16"/>
      <c r="D3533" s="16"/>
      <c r="E3533" s="695" t="s">
        <v>4561</v>
      </c>
      <c r="F3533" s="190" t="s">
        <v>4562</v>
      </c>
      <c r="G3533" s="16"/>
      <c r="H3533" s="16"/>
      <c r="J3533" s="16"/>
      <c r="K3533" s="315"/>
    </row>
    <row r="3534" spans="1:12" ht="18">
      <c r="A3534" s="16"/>
      <c r="B3534" s="16"/>
      <c r="C3534" s="16"/>
      <c r="D3534" s="16"/>
      <c r="E3534" s="695" t="s">
        <v>4563</v>
      </c>
      <c r="F3534" s="190" t="s">
        <v>4564</v>
      </c>
      <c r="G3534" s="16"/>
      <c r="H3534" s="16"/>
      <c r="J3534" s="16"/>
      <c r="K3534" s="315"/>
    </row>
    <row r="3535" spans="1:12" ht="15.6">
      <c r="A3535" s="16"/>
      <c r="C3535" s="16"/>
      <c r="D3535" s="16"/>
      <c r="E3535" s="16"/>
      <c r="F3535" s="16"/>
      <c r="G3535" s="16"/>
      <c r="H3535" s="16"/>
      <c r="J3535" s="16"/>
      <c r="K3535" s="315"/>
    </row>
    <row r="3536" spans="1:12" ht="15.6">
      <c r="A3536" s="16">
        <v>43703</v>
      </c>
      <c r="B3536" s="16"/>
      <c r="C3536" s="198">
        <v>3000</v>
      </c>
      <c r="D3536" s="16"/>
      <c r="E3536" s="16"/>
      <c r="F3536" s="83" t="s">
        <v>4565</v>
      </c>
      <c r="G3536" s="198">
        <v>2175</v>
      </c>
      <c r="H3536" s="198">
        <v>2304</v>
      </c>
      <c r="I3536" s="51">
        <v>129</v>
      </c>
      <c r="J3536" s="83" t="s">
        <v>4554</v>
      </c>
      <c r="K3536" s="315">
        <v>64.5</v>
      </c>
      <c r="L3536" t="s">
        <v>100</v>
      </c>
    </row>
    <row r="3537" spans="1:13" ht="15.6">
      <c r="A3537" s="16">
        <v>43703</v>
      </c>
      <c r="B3537" s="16"/>
      <c r="C3537" s="198">
        <v>1500</v>
      </c>
      <c r="D3537" s="16"/>
      <c r="E3537" s="16"/>
      <c r="F3537" s="83" t="s">
        <v>4566</v>
      </c>
      <c r="G3537" s="198">
        <v>1087.5</v>
      </c>
      <c r="H3537" s="202">
        <v>1318.5</v>
      </c>
      <c r="I3537" s="51">
        <v>231</v>
      </c>
      <c r="J3537" s="83" t="s">
        <v>4556</v>
      </c>
      <c r="K3537" s="315">
        <v>115.5</v>
      </c>
      <c r="L3537" t="s">
        <v>100</v>
      </c>
    </row>
    <row r="3538" spans="1:13" ht="15.6">
      <c r="A3538" s="16">
        <v>43704</v>
      </c>
      <c r="B3538" s="198">
        <v>5000</v>
      </c>
      <c r="C3538" s="16"/>
      <c r="D3538" s="16"/>
      <c r="E3538" s="16"/>
      <c r="F3538" s="83" t="s">
        <v>4567</v>
      </c>
      <c r="G3538" s="198">
        <v>6070</v>
      </c>
      <c r="H3538" s="198">
        <v>6795</v>
      </c>
      <c r="I3538" s="51">
        <v>725</v>
      </c>
      <c r="J3538" s="83" t="s">
        <v>4326</v>
      </c>
      <c r="K3538" s="315">
        <v>362.5</v>
      </c>
      <c r="L3538" t="s">
        <v>100</v>
      </c>
    </row>
    <row r="3539" spans="1:13" ht="15.6">
      <c r="A3539" s="16">
        <v>43705</v>
      </c>
      <c r="B3539" s="198">
        <v>1500</v>
      </c>
      <c r="C3539" s="16"/>
      <c r="D3539" s="16"/>
      <c r="E3539" s="16"/>
      <c r="F3539" s="198" t="s">
        <v>4568</v>
      </c>
      <c r="G3539" s="198">
        <v>1821</v>
      </c>
      <c r="H3539" s="198">
        <v>1896</v>
      </c>
      <c r="I3539" s="51">
        <v>75</v>
      </c>
      <c r="J3539" s="83" t="s">
        <v>4569</v>
      </c>
      <c r="K3539" s="315">
        <v>37.5</v>
      </c>
      <c r="L3539" t="s">
        <v>100</v>
      </c>
    </row>
    <row r="3540" spans="1:13" ht="15.6">
      <c r="A3540" s="16">
        <v>43705</v>
      </c>
      <c r="B3540" s="16"/>
      <c r="C3540" s="198">
        <v>7000</v>
      </c>
      <c r="D3540" s="16"/>
      <c r="E3540" s="16"/>
      <c r="F3540" s="83" t="s">
        <v>3824</v>
      </c>
      <c r="G3540" s="198">
        <v>5075</v>
      </c>
      <c r="H3540" s="198">
        <v>5355</v>
      </c>
      <c r="I3540" s="51">
        <v>280</v>
      </c>
      <c r="J3540" s="83" t="s">
        <v>4569</v>
      </c>
      <c r="K3540" s="315">
        <v>140</v>
      </c>
      <c r="L3540" t="s">
        <v>100</v>
      </c>
    </row>
    <row r="3541" spans="1:13" ht="15.6">
      <c r="A3541" s="16">
        <v>43705</v>
      </c>
      <c r="B3541" s="16"/>
      <c r="C3541" s="187">
        <v>5000</v>
      </c>
      <c r="D3541" s="16"/>
      <c r="E3541" s="16"/>
      <c r="F3541" s="203" t="s">
        <v>3817</v>
      </c>
      <c r="G3541" s="187">
        <v>3625</v>
      </c>
      <c r="H3541" s="187">
        <v>3995</v>
      </c>
      <c r="I3541" s="51">
        <v>370</v>
      </c>
      <c r="J3541" s="203" t="s">
        <v>1398</v>
      </c>
      <c r="K3541" s="315">
        <v>123.25</v>
      </c>
      <c r="L3541" t="s">
        <v>100</v>
      </c>
    </row>
    <row r="3542" spans="1:13" ht="15.6">
      <c r="A3542" s="16">
        <v>43705</v>
      </c>
      <c r="B3542" s="198">
        <v>2500</v>
      </c>
      <c r="C3542" s="16"/>
      <c r="D3542" s="16"/>
      <c r="E3542" s="16"/>
      <c r="F3542" s="83" t="s">
        <v>2183</v>
      </c>
      <c r="G3542" s="198">
        <v>3035</v>
      </c>
      <c r="H3542" s="202">
        <v>3247.5</v>
      </c>
      <c r="I3542" s="51">
        <v>212.5</v>
      </c>
      <c r="J3542" s="83" t="s">
        <v>3283</v>
      </c>
      <c r="K3542" s="315">
        <v>106.5</v>
      </c>
      <c r="L3542" t="s">
        <v>100</v>
      </c>
    </row>
    <row r="3543" spans="1:13" ht="15.6">
      <c r="A3543" s="16">
        <v>43706</v>
      </c>
      <c r="B3543" s="16"/>
      <c r="C3543" s="198">
        <v>1000</v>
      </c>
      <c r="D3543" s="185"/>
      <c r="E3543" s="185"/>
      <c r="F3543" s="198" t="s">
        <v>3817</v>
      </c>
      <c r="G3543" s="198">
        <v>725</v>
      </c>
      <c r="H3543" s="198">
        <v>799</v>
      </c>
      <c r="I3543" s="51">
        <v>74</v>
      </c>
      <c r="J3543" s="83" t="s">
        <v>2561</v>
      </c>
      <c r="K3543" s="315">
        <v>37</v>
      </c>
      <c r="L3543" t="s">
        <v>100</v>
      </c>
    </row>
    <row r="3544" spans="1:13" ht="15.6">
      <c r="A3544" s="16">
        <v>43706</v>
      </c>
      <c r="B3544" s="16"/>
      <c r="C3544" s="198">
        <v>7000</v>
      </c>
      <c r="D3544" s="16"/>
      <c r="E3544" s="16"/>
      <c r="F3544" s="83" t="s">
        <v>4571</v>
      </c>
      <c r="G3544" s="198">
        <v>5075</v>
      </c>
      <c r="H3544" s="198">
        <v>5285</v>
      </c>
      <c r="I3544" s="51">
        <v>210</v>
      </c>
      <c r="J3544" s="83" t="s">
        <v>4311</v>
      </c>
      <c r="K3544" s="315">
        <v>110</v>
      </c>
      <c r="L3544" t="s">
        <v>272</v>
      </c>
    </row>
    <row r="3545" spans="1:13" ht="15.6">
      <c r="A3545" s="16"/>
      <c r="B3545" s="16"/>
      <c r="C3545" s="16"/>
      <c r="D3545" s="16"/>
      <c r="E3545" s="16"/>
      <c r="F3545" s="16"/>
      <c r="G3545" s="16"/>
      <c r="H3545" s="16"/>
      <c r="J3545" s="16"/>
      <c r="K3545" s="315"/>
    </row>
    <row r="3546" spans="1:13">
      <c r="C3546" s="16"/>
      <c r="G3546" s="197"/>
      <c r="H3546" s="197"/>
      <c r="K3546" s="318"/>
    </row>
    <row r="3547" spans="1:13" ht="18">
      <c r="A3547" s="1" t="s">
        <v>2439</v>
      </c>
      <c r="B3547" s="52">
        <f>SUM(B3461:B3546)</f>
        <v>42120</v>
      </c>
      <c r="C3547" s="52">
        <f>SUM(C3460:C3546)</f>
        <v>101500</v>
      </c>
      <c r="D3547" s="52">
        <f>SUM(D3460:D3546)</f>
        <v>1300</v>
      </c>
      <c r="E3547" s="14">
        <f>SUM(B3547:D3547)</f>
        <v>144920</v>
      </c>
      <c r="I3547" s="51">
        <f>SUM(I3460:I3546)</f>
        <v>8910.1</v>
      </c>
      <c r="K3547" s="310">
        <f>SUM(K3460:K3546)</f>
        <v>4107</v>
      </c>
    </row>
    <row r="3549" spans="1:13">
      <c r="A3549" s="192"/>
      <c r="B3549" s="651"/>
      <c r="C3549" s="651"/>
      <c r="D3549" s="651"/>
      <c r="E3549" s="651"/>
      <c r="F3549" s="651"/>
      <c r="G3549" s="651"/>
      <c r="H3549" s="651"/>
      <c r="J3549" s="651"/>
      <c r="K3549" s="692"/>
      <c r="L3549" s="651"/>
      <c r="M3549" s="651"/>
    </row>
    <row r="3551" spans="1:13" ht="28.8">
      <c r="B3551" s="675" t="s">
        <v>3720</v>
      </c>
      <c r="C3551" s="675" t="s">
        <v>3719</v>
      </c>
      <c r="E3551" s="182" t="s">
        <v>3707</v>
      </c>
      <c r="F3551" s="146">
        <v>2019</v>
      </c>
      <c r="G3551" s="93" t="s">
        <v>3718</v>
      </c>
      <c r="H3551" s="676" t="s">
        <v>3796</v>
      </c>
      <c r="J3551" s="181" t="s">
        <v>3708</v>
      </c>
      <c r="K3551" s="324" t="s">
        <v>4068</v>
      </c>
    </row>
    <row r="3552" spans="1:13" ht="45">
      <c r="C3552" s="164" t="s">
        <v>4555</v>
      </c>
      <c r="E3552" s="110"/>
      <c r="F3552" s="678" t="s">
        <v>1464</v>
      </c>
      <c r="J3552" s="164" t="s">
        <v>4555</v>
      </c>
      <c r="L3552" s="687" t="s">
        <v>3961</v>
      </c>
      <c r="M3552" s="688"/>
    </row>
    <row r="3553" spans="1:13" ht="18">
      <c r="C3553" s="170"/>
      <c r="D3553" s="689"/>
      <c r="E3553" s="170">
        <v>2019</v>
      </c>
      <c r="F3553" s="188" t="s">
        <v>3958</v>
      </c>
      <c r="G3553" s="167" t="s">
        <v>3803</v>
      </c>
      <c r="H3553" s="168">
        <v>2018</v>
      </c>
      <c r="I3553" s="51">
        <v>2019</v>
      </c>
      <c r="J3553" s="169" t="s">
        <v>3955</v>
      </c>
      <c r="K3553" s="314" t="s">
        <v>3796</v>
      </c>
      <c r="L3553" s="165" t="s">
        <v>3962</v>
      </c>
      <c r="M3553" s="526"/>
    </row>
    <row r="3554" spans="1:13" ht="18">
      <c r="C3554" s="170"/>
      <c r="D3554" s="689"/>
      <c r="E3554" s="166" t="s">
        <v>647</v>
      </c>
      <c r="F3554" s="141" t="s">
        <v>3959</v>
      </c>
      <c r="G3554" s="166" t="s">
        <v>647</v>
      </c>
      <c r="H3554" s="50">
        <v>126.5</v>
      </c>
      <c r="I3554" s="51">
        <v>152.5</v>
      </c>
      <c r="J3554" s="52" t="s">
        <v>3956</v>
      </c>
      <c r="K3554" s="296" t="s">
        <v>3847</v>
      </c>
      <c r="L3554" s="183">
        <v>0.13</v>
      </c>
      <c r="M3554" s="184" t="s">
        <v>3963</v>
      </c>
    </row>
    <row r="3555" spans="1:13" ht="18">
      <c r="C3555" s="170"/>
      <c r="D3555" s="689"/>
      <c r="E3555" s="166" t="s">
        <v>648</v>
      </c>
      <c r="F3555" s="141" t="s">
        <v>3960</v>
      </c>
      <c r="G3555" s="166" t="s">
        <v>648</v>
      </c>
      <c r="H3555" s="50">
        <v>90.5</v>
      </c>
      <c r="I3555" s="51">
        <v>134.9</v>
      </c>
      <c r="J3555" s="52" t="s">
        <v>3957</v>
      </c>
      <c r="K3555" s="296" t="s">
        <v>3966</v>
      </c>
      <c r="L3555" s="183">
        <v>0</v>
      </c>
      <c r="M3555" s="184" t="s">
        <v>3964</v>
      </c>
    </row>
    <row r="3556" spans="1:13" ht="18">
      <c r="C3556" s="170"/>
      <c r="D3556" s="689"/>
      <c r="E3556" s="166" t="s">
        <v>2310</v>
      </c>
      <c r="F3556" s="141" t="s">
        <v>4063</v>
      </c>
      <c r="G3556" s="166" t="s">
        <v>2310</v>
      </c>
      <c r="H3556" s="50">
        <v>54.2</v>
      </c>
      <c r="I3556" s="51">
        <v>145.69999999999999</v>
      </c>
      <c r="J3556" s="52" t="s">
        <v>4066</v>
      </c>
      <c r="K3556" s="296" t="s">
        <v>4064</v>
      </c>
      <c r="L3556" s="183">
        <v>0.09</v>
      </c>
      <c r="M3556" s="691" t="s">
        <v>3963</v>
      </c>
    </row>
    <row r="3557" spans="1:13" ht="18">
      <c r="C3557" s="170"/>
      <c r="D3557" s="689"/>
      <c r="E3557" s="166" t="s">
        <v>2428</v>
      </c>
      <c r="F3557" s="141" t="s">
        <v>4169</v>
      </c>
      <c r="G3557" s="166" t="s">
        <v>3806</v>
      </c>
      <c r="H3557" s="50">
        <v>72</v>
      </c>
      <c r="I3557" s="51">
        <v>112.5</v>
      </c>
      <c r="J3557" s="52" t="s">
        <v>4168</v>
      </c>
      <c r="K3557" s="296" t="s">
        <v>4267</v>
      </c>
      <c r="L3557" s="171">
        <v>0.16</v>
      </c>
      <c r="M3557" s="172" t="s">
        <v>4170</v>
      </c>
    </row>
    <row r="3558" spans="1:13" ht="18">
      <c r="C3558" s="170"/>
      <c r="D3558" s="689"/>
      <c r="E3558" s="166" t="s">
        <v>2510</v>
      </c>
      <c r="F3558" s="141" t="s">
        <v>4285</v>
      </c>
      <c r="G3558" s="166" t="s">
        <v>2510</v>
      </c>
      <c r="H3558" s="50">
        <v>92.1</v>
      </c>
      <c r="I3558" s="51">
        <v>130.9</v>
      </c>
      <c r="J3558" s="52">
        <v>943.5</v>
      </c>
      <c r="K3558" s="296" t="s">
        <v>4284</v>
      </c>
      <c r="L3558" s="171">
        <v>0.03</v>
      </c>
      <c r="M3558" s="172" t="s">
        <v>4170</v>
      </c>
    </row>
    <row r="3559" spans="1:13" ht="18">
      <c r="C3559" s="170"/>
      <c r="D3559" s="689"/>
      <c r="E3559" s="166" t="s">
        <v>2630</v>
      </c>
      <c r="F3559" s="141" t="s">
        <v>4363</v>
      </c>
      <c r="G3559" s="166" t="s">
        <v>2630</v>
      </c>
      <c r="H3559" s="50">
        <v>129</v>
      </c>
      <c r="I3559" s="51">
        <v>140.80000000000001</v>
      </c>
      <c r="J3559" s="52">
        <v>802.7</v>
      </c>
      <c r="K3559" s="296" t="s">
        <v>4362</v>
      </c>
      <c r="L3559" s="183">
        <v>0.05</v>
      </c>
      <c r="M3559" s="184" t="s">
        <v>3963</v>
      </c>
    </row>
    <row r="3560" spans="1:13" ht="18">
      <c r="C3560" s="170"/>
      <c r="D3560" s="689"/>
      <c r="E3560" s="166" t="s">
        <v>2798</v>
      </c>
      <c r="F3560" s="141" t="s">
        <v>4500</v>
      </c>
      <c r="G3560" s="166" t="s">
        <v>2798</v>
      </c>
      <c r="H3560" s="50">
        <v>146.80000000000001</v>
      </c>
      <c r="I3560" s="51">
        <v>153.6</v>
      </c>
      <c r="J3560" s="52">
        <v>649.1</v>
      </c>
      <c r="K3560" s="325" t="s">
        <v>4499</v>
      </c>
      <c r="L3560" s="183">
        <v>0.14000000000000001</v>
      </c>
      <c r="M3560" s="687" t="s">
        <v>3963</v>
      </c>
    </row>
    <row r="3561" spans="1:13" ht="18">
      <c r="E3561" s="166" t="s">
        <v>4451</v>
      </c>
      <c r="F3561" s="204" t="s">
        <v>4573</v>
      </c>
      <c r="G3561" s="166" t="s">
        <v>4451</v>
      </c>
      <c r="H3561" s="50">
        <v>154.1</v>
      </c>
      <c r="I3561" s="51">
        <v>145</v>
      </c>
      <c r="J3561" s="52">
        <v>504.2</v>
      </c>
      <c r="K3561" s="296" t="s">
        <v>4572</v>
      </c>
      <c r="L3561" s="193">
        <v>0.09</v>
      </c>
      <c r="M3561" s="184" t="s">
        <v>3963</v>
      </c>
    </row>
    <row r="3562" spans="1:13" ht="18">
      <c r="E3562" s="166" t="s">
        <v>4555</v>
      </c>
      <c r="F3562" s="694"/>
      <c r="G3562" s="166" t="s">
        <v>4555</v>
      </c>
      <c r="H3562" s="50">
        <v>101.6</v>
      </c>
      <c r="I3562" s="51">
        <v>0</v>
      </c>
      <c r="L3562" s="171"/>
      <c r="M3562" s="172"/>
    </row>
    <row r="3563" spans="1:13" ht="15.6">
      <c r="H3563" s="53">
        <f>SUM(H3554:H3562)</f>
        <v>966.8</v>
      </c>
      <c r="I3563" s="51">
        <f>SUM(I3554:I3562)</f>
        <v>1115.9000000000001</v>
      </c>
    </row>
    <row r="3564" spans="1:13" ht="15.6">
      <c r="A3564" s="16">
        <v>43710</v>
      </c>
      <c r="E3564" s="110" t="s">
        <v>4570</v>
      </c>
      <c r="F3564" s="110" t="s">
        <v>4570</v>
      </c>
      <c r="L3564" s="697"/>
    </row>
    <row r="3565" spans="1:13" ht="15.6">
      <c r="E3565" s="52" t="s">
        <v>3449</v>
      </c>
      <c r="F3565" s="52" t="s">
        <v>3449</v>
      </c>
    </row>
    <row r="3566" spans="1:13" ht="18">
      <c r="E3566" s="695" t="s">
        <v>4576</v>
      </c>
      <c r="F3566" s="190" t="s">
        <v>4577</v>
      </c>
    </row>
    <row r="3567" spans="1:13" ht="18">
      <c r="E3567" s="695" t="s">
        <v>4578</v>
      </c>
      <c r="F3567" s="190" t="s">
        <v>4583</v>
      </c>
    </row>
    <row r="3568" spans="1:13" ht="18">
      <c r="E3568" s="695" t="s">
        <v>4579</v>
      </c>
      <c r="F3568" s="190" t="s">
        <v>4582</v>
      </c>
    </row>
    <row r="3569" spans="1:12" ht="18">
      <c r="E3569" s="695" t="s">
        <v>4580</v>
      </c>
      <c r="F3569" s="190" t="s">
        <v>4581</v>
      </c>
    </row>
    <row r="3571" spans="1:12" ht="15.6">
      <c r="A3571" s="16">
        <v>43710</v>
      </c>
      <c r="C3571" s="51">
        <v>2000</v>
      </c>
      <c r="F3571" s="196" t="s">
        <v>4584</v>
      </c>
      <c r="G3571" s="51">
        <v>1598</v>
      </c>
      <c r="H3571" s="51">
        <v>1462</v>
      </c>
      <c r="I3571" s="51">
        <v>136</v>
      </c>
      <c r="J3571" s="51" t="s">
        <v>4574</v>
      </c>
      <c r="K3571" s="307">
        <v>68</v>
      </c>
    </row>
    <row r="3572" spans="1:12" ht="15.6">
      <c r="A3572" s="16">
        <v>43710</v>
      </c>
      <c r="C3572" s="51">
        <v>1500</v>
      </c>
      <c r="F3572" s="51" t="s">
        <v>4587</v>
      </c>
      <c r="G3572" s="51">
        <v>1162.5</v>
      </c>
      <c r="H3572" s="51">
        <v>1096.5</v>
      </c>
      <c r="I3572" s="51">
        <v>66</v>
      </c>
      <c r="J3572" s="51" t="s">
        <v>4575</v>
      </c>
      <c r="K3572" s="307">
        <v>33</v>
      </c>
    </row>
    <row r="3573" spans="1:12" ht="15.6">
      <c r="A3573" s="16">
        <v>43711</v>
      </c>
      <c r="B3573" s="51">
        <v>5000</v>
      </c>
      <c r="F3573" s="51" t="s">
        <v>4585</v>
      </c>
      <c r="G3573" s="51">
        <v>6745</v>
      </c>
      <c r="H3573" s="51">
        <v>6100</v>
      </c>
      <c r="I3573" s="51">
        <v>645</v>
      </c>
      <c r="J3573" s="51" t="s">
        <v>4326</v>
      </c>
      <c r="K3573" s="307">
        <v>322.5</v>
      </c>
    </row>
    <row r="3574" spans="1:12" ht="15.6">
      <c r="A3574" s="16">
        <v>43649</v>
      </c>
      <c r="D3574" s="51">
        <v>500</v>
      </c>
      <c r="F3574" s="51" t="s">
        <v>4586</v>
      </c>
      <c r="G3574" s="51">
        <v>694.5</v>
      </c>
      <c r="H3574" s="51">
        <v>618.5</v>
      </c>
      <c r="I3574" s="51">
        <v>76</v>
      </c>
      <c r="J3574" s="51" t="s">
        <v>4326</v>
      </c>
      <c r="K3574" s="307">
        <v>38</v>
      </c>
    </row>
    <row r="3575" spans="1:12" ht="15.6">
      <c r="A3575" s="16">
        <v>43711</v>
      </c>
      <c r="B3575" s="16"/>
      <c r="C3575" s="51">
        <v>1000</v>
      </c>
      <c r="F3575" s="51" t="s">
        <v>4588</v>
      </c>
      <c r="G3575" s="51">
        <v>809</v>
      </c>
      <c r="H3575" s="51">
        <v>731</v>
      </c>
      <c r="I3575" s="51">
        <v>78</v>
      </c>
      <c r="J3575" s="51" t="s">
        <v>4589</v>
      </c>
      <c r="K3575" s="307">
        <v>39</v>
      </c>
    </row>
    <row r="3576" spans="1:12" ht="15.6">
      <c r="A3576" s="16">
        <v>43711</v>
      </c>
      <c r="B3576" s="206">
        <v>1000</v>
      </c>
      <c r="C3576" s="672"/>
      <c r="D3576" s="672"/>
      <c r="E3576" s="672"/>
      <c r="F3576" s="672"/>
      <c r="G3576" s="672"/>
      <c r="H3576" s="672"/>
      <c r="J3576" s="141" t="s">
        <v>4590</v>
      </c>
      <c r="K3576" s="698"/>
    </row>
    <row r="3577" spans="1:12" ht="15.6">
      <c r="A3577" s="16">
        <v>43712</v>
      </c>
      <c r="B3577" s="16"/>
      <c r="C3577" s="51">
        <v>2000</v>
      </c>
      <c r="F3577" s="51" t="s">
        <v>4584</v>
      </c>
      <c r="G3577" s="51">
        <v>1598</v>
      </c>
      <c r="H3577" s="51">
        <v>1462</v>
      </c>
      <c r="I3577" s="51">
        <v>136</v>
      </c>
      <c r="J3577" s="51" t="s">
        <v>4591</v>
      </c>
      <c r="K3577" s="307">
        <v>68</v>
      </c>
    </row>
    <row r="3578" spans="1:12" ht="15.6">
      <c r="A3578" s="16">
        <v>43712</v>
      </c>
      <c r="B3578" s="198">
        <v>2000</v>
      </c>
      <c r="F3578" s="51" t="s">
        <v>4595</v>
      </c>
      <c r="G3578" s="51">
        <v>2440</v>
      </c>
      <c r="H3578" s="51">
        <v>2598</v>
      </c>
      <c r="I3578" s="51">
        <v>158</v>
      </c>
      <c r="J3578" s="51" t="s">
        <v>3607</v>
      </c>
      <c r="K3578" s="307">
        <v>79</v>
      </c>
    </row>
    <row r="3579" spans="1:12" ht="15.6">
      <c r="A3579" s="16">
        <v>43712</v>
      </c>
      <c r="B3579" s="205">
        <v>3000</v>
      </c>
      <c r="F3579" s="50" t="s">
        <v>4606</v>
      </c>
      <c r="G3579" s="50">
        <v>3684</v>
      </c>
      <c r="H3579" s="50">
        <v>3807</v>
      </c>
      <c r="I3579" s="51">
        <v>123</v>
      </c>
      <c r="J3579" s="148" t="s">
        <v>4592</v>
      </c>
      <c r="K3579" s="307">
        <v>41</v>
      </c>
      <c r="L3579" s="679"/>
    </row>
    <row r="3580" spans="1:12" ht="15.6">
      <c r="A3580" s="16">
        <v>43712</v>
      </c>
      <c r="B3580" s="16"/>
      <c r="C3580" s="51">
        <v>1000</v>
      </c>
      <c r="F3580" s="51" t="s">
        <v>4594</v>
      </c>
      <c r="G3580" s="51">
        <v>731</v>
      </c>
      <c r="H3580" s="51">
        <v>819</v>
      </c>
      <c r="I3580" s="51">
        <v>88</v>
      </c>
      <c r="J3580" s="51" t="s">
        <v>4593</v>
      </c>
      <c r="K3580" s="307">
        <v>44</v>
      </c>
    </row>
    <row r="3581" spans="1:12" ht="15.6">
      <c r="A3581" s="16">
        <v>43713</v>
      </c>
      <c r="B3581" s="16"/>
      <c r="C3581" s="51">
        <v>1000</v>
      </c>
      <c r="F3581" s="51" t="s">
        <v>4596</v>
      </c>
      <c r="G3581" s="51">
        <v>731</v>
      </c>
      <c r="H3581" s="51">
        <v>799</v>
      </c>
      <c r="I3581" s="51">
        <v>68</v>
      </c>
      <c r="J3581" s="51" t="s">
        <v>4642</v>
      </c>
      <c r="K3581" s="307">
        <v>34</v>
      </c>
      <c r="L3581" s="2"/>
    </row>
    <row r="3582" spans="1:12">
      <c r="B3582" s="16"/>
      <c r="K3582" s="698"/>
    </row>
    <row r="3583" spans="1:12">
      <c r="B3583" s="16"/>
      <c r="K3583" s="698"/>
    </row>
    <row r="3584" spans="1:12" ht="15.6">
      <c r="B3584" s="16"/>
      <c r="E3584" s="110" t="s">
        <v>4597</v>
      </c>
      <c r="F3584" s="110" t="s">
        <v>4597</v>
      </c>
      <c r="K3584" s="698"/>
    </row>
    <row r="3585" spans="1:12" ht="15.6">
      <c r="B3585" s="16"/>
      <c r="E3585" s="52" t="s">
        <v>3449</v>
      </c>
      <c r="F3585" s="52" t="s">
        <v>3449</v>
      </c>
      <c r="K3585" s="698"/>
    </row>
    <row r="3586" spans="1:12" ht="18">
      <c r="B3586" s="16"/>
      <c r="E3586" s="695" t="s">
        <v>4598</v>
      </c>
      <c r="F3586" s="190" t="s">
        <v>4599</v>
      </c>
      <c r="K3586" s="698"/>
    </row>
    <row r="3587" spans="1:12" ht="18">
      <c r="B3587" s="16"/>
      <c r="E3587" s="695" t="s">
        <v>4600</v>
      </c>
      <c r="F3587" s="190" t="s">
        <v>4601</v>
      </c>
      <c r="K3587" s="698"/>
    </row>
    <row r="3588" spans="1:12" ht="18">
      <c r="B3588" s="16"/>
      <c r="E3588" s="695" t="s">
        <v>4602</v>
      </c>
      <c r="F3588" s="190" t="s">
        <v>4603</v>
      </c>
      <c r="K3588" s="698"/>
    </row>
    <row r="3589" spans="1:12" ht="18">
      <c r="B3589" s="16"/>
      <c r="E3589" s="695" t="s">
        <v>4604</v>
      </c>
      <c r="F3589" s="190" t="s">
        <v>4605</v>
      </c>
      <c r="K3589" s="698"/>
    </row>
    <row r="3590" spans="1:12">
      <c r="B3590" s="16"/>
      <c r="K3590" s="698"/>
    </row>
    <row r="3591" spans="1:12" ht="15.6">
      <c r="A3591" s="16">
        <v>43715</v>
      </c>
      <c r="C3591" s="51">
        <v>3000</v>
      </c>
      <c r="F3591" s="51" t="s">
        <v>4607</v>
      </c>
      <c r="G3591" s="51">
        <v>2214</v>
      </c>
      <c r="H3591" s="51">
        <v>2367</v>
      </c>
      <c r="I3591" s="51">
        <v>153</v>
      </c>
      <c r="J3591" s="51" t="s">
        <v>3092</v>
      </c>
      <c r="K3591" s="307">
        <v>76.5</v>
      </c>
      <c r="L3591" t="s">
        <v>100</v>
      </c>
    </row>
    <row r="3592" spans="1:12" ht="15.6">
      <c r="A3592" s="16">
        <v>43716</v>
      </c>
      <c r="B3592" s="16"/>
      <c r="C3592" s="51">
        <v>2500</v>
      </c>
      <c r="F3592" s="69" t="s">
        <v>4608</v>
      </c>
      <c r="G3592" s="51">
        <v>1845</v>
      </c>
      <c r="H3592" s="51">
        <v>1945</v>
      </c>
      <c r="I3592" s="51">
        <v>100</v>
      </c>
      <c r="J3592" s="51" t="s">
        <v>3080</v>
      </c>
      <c r="K3592" s="307">
        <v>50</v>
      </c>
      <c r="L3592" t="s">
        <v>100</v>
      </c>
    </row>
    <row r="3593" spans="1:12" ht="15.6">
      <c r="A3593" s="16">
        <v>43718</v>
      </c>
      <c r="B3593" s="51">
        <v>2000</v>
      </c>
      <c r="F3593" s="69">
        <v>1.2450000000000001</v>
      </c>
      <c r="G3593" s="69"/>
      <c r="H3593" s="69">
        <v>2490</v>
      </c>
      <c r="I3593" s="51">
        <v>20</v>
      </c>
      <c r="J3593" s="51" t="s">
        <v>2825</v>
      </c>
      <c r="K3593" s="307">
        <v>10</v>
      </c>
      <c r="L3593" t="s">
        <v>100</v>
      </c>
    </row>
    <row r="3594" spans="1:12" ht="15.6">
      <c r="A3594" s="16">
        <v>43718</v>
      </c>
      <c r="B3594" s="16"/>
      <c r="C3594" s="51">
        <v>600</v>
      </c>
      <c r="F3594" s="69" t="s">
        <v>4608</v>
      </c>
      <c r="G3594" s="51">
        <v>442.8</v>
      </c>
      <c r="H3594" s="51">
        <v>466.8</v>
      </c>
      <c r="I3594" s="51">
        <v>24</v>
      </c>
      <c r="J3594" s="51" t="s">
        <v>4609</v>
      </c>
      <c r="K3594" s="307">
        <v>12</v>
      </c>
      <c r="L3594" t="s">
        <v>100</v>
      </c>
    </row>
    <row r="3595" spans="1:12" ht="15.6">
      <c r="A3595" s="16">
        <v>43718</v>
      </c>
      <c r="B3595" s="16"/>
      <c r="C3595" s="51">
        <v>2000</v>
      </c>
      <c r="F3595" s="69" t="s">
        <v>4610</v>
      </c>
      <c r="G3595" s="51">
        <v>1476</v>
      </c>
      <c r="H3595" s="51">
        <v>1698</v>
      </c>
      <c r="I3595" s="51">
        <v>222</v>
      </c>
      <c r="J3595" s="51" t="s">
        <v>4611</v>
      </c>
      <c r="K3595" s="307">
        <v>111</v>
      </c>
      <c r="L3595" t="s">
        <v>100</v>
      </c>
    </row>
    <row r="3596" spans="1:12" ht="15.6">
      <c r="A3596" s="16">
        <v>43719</v>
      </c>
      <c r="B3596" s="198">
        <v>2500</v>
      </c>
      <c r="F3596" s="69" t="s">
        <v>4612</v>
      </c>
      <c r="G3596" s="51">
        <v>3070</v>
      </c>
      <c r="H3596" s="51">
        <v>3170</v>
      </c>
      <c r="I3596" s="51">
        <v>100</v>
      </c>
      <c r="J3596" s="51" t="s">
        <v>3675</v>
      </c>
      <c r="K3596" s="307">
        <v>50</v>
      </c>
      <c r="L3596" t="s">
        <v>100</v>
      </c>
    </row>
    <row r="3597" spans="1:12" ht="15.6">
      <c r="A3597" s="16">
        <v>43719</v>
      </c>
      <c r="B3597" s="16"/>
      <c r="C3597" s="51">
        <v>4000</v>
      </c>
      <c r="F3597" s="69" t="s">
        <v>4608</v>
      </c>
      <c r="G3597" s="51">
        <v>2952</v>
      </c>
      <c r="H3597" s="51">
        <v>3112</v>
      </c>
      <c r="I3597" s="51">
        <v>160</v>
      </c>
      <c r="J3597" s="51" t="s">
        <v>3675</v>
      </c>
      <c r="K3597" s="307">
        <v>80</v>
      </c>
      <c r="L3597" t="s">
        <v>100</v>
      </c>
    </row>
    <row r="3598" spans="1:12" ht="15.6">
      <c r="A3598" s="16">
        <v>43719</v>
      </c>
      <c r="B3598" s="187">
        <v>4000</v>
      </c>
      <c r="F3598" s="41" t="s">
        <v>4613</v>
      </c>
      <c r="G3598" s="50">
        <v>4912</v>
      </c>
      <c r="H3598" s="50">
        <v>5196</v>
      </c>
      <c r="I3598" s="51">
        <v>284</v>
      </c>
      <c r="J3598" s="50" t="s">
        <v>1398</v>
      </c>
      <c r="K3598" s="307">
        <v>94.5</v>
      </c>
      <c r="L3598" t="s">
        <v>100</v>
      </c>
    </row>
    <row r="3599" spans="1:12" ht="15.6">
      <c r="A3599" s="16">
        <v>43719</v>
      </c>
      <c r="B3599" s="16"/>
      <c r="C3599" s="50">
        <v>5000</v>
      </c>
      <c r="F3599" s="41" t="s">
        <v>4614</v>
      </c>
      <c r="G3599" s="50">
        <v>3690</v>
      </c>
      <c r="H3599" s="50">
        <v>3995</v>
      </c>
      <c r="I3599" s="51">
        <v>305</v>
      </c>
      <c r="J3599" s="50" t="s">
        <v>1398</v>
      </c>
      <c r="K3599" s="307">
        <v>100</v>
      </c>
      <c r="L3599" t="s">
        <v>100</v>
      </c>
    </row>
    <row r="3600" spans="1:12" ht="15.6">
      <c r="A3600" s="16">
        <v>43719</v>
      </c>
      <c r="B3600" s="187">
        <v>5000</v>
      </c>
      <c r="F3600" s="41" t="s">
        <v>4615</v>
      </c>
      <c r="G3600" s="50">
        <v>6140</v>
      </c>
      <c r="H3600" s="50">
        <v>6345</v>
      </c>
      <c r="I3600" s="51">
        <v>205</v>
      </c>
      <c r="J3600" s="148" t="s">
        <v>4616</v>
      </c>
      <c r="K3600" s="307">
        <v>68.5</v>
      </c>
    </row>
    <row r="3601" spans="1:11" ht="15.6">
      <c r="A3601" s="16">
        <v>43720</v>
      </c>
      <c r="B3601" s="16"/>
      <c r="C3601" s="51">
        <v>2000</v>
      </c>
      <c r="F3601" s="51" t="s">
        <v>4617</v>
      </c>
      <c r="G3601" s="51">
        <v>1476</v>
      </c>
      <c r="H3601" s="51">
        <v>1598</v>
      </c>
      <c r="I3601" s="51">
        <v>122</v>
      </c>
      <c r="J3601" s="51" t="s">
        <v>4273</v>
      </c>
      <c r="K3601" s="307">
        <v>61</v>
      </c>
    </row>
    <row r="3602" spans="1:11" ht="15.6">
      <c r="A3602" s="16">
        <v>43720</v>
      </c>
      <c r="B3602" s="16"/>
      <c r="C3602" s="51">
        <v>1000</v>
      </c>
      <c r="F3602" s="51" t="s">
        <v>4618</v>
      </c>
      <c r="G3602" s="51">
        <v>738</v>
      </c>
      <c r="H3602" s="51">
        <v>828</v>
      </c>
      <c r="I3602" s="51">
        <v>90</v>
      </c>
      <c r="J3602" s="51" t="s">
        <v>3027</v>
      </c>
      <c r="K3602" s="316">
        <v>45</v>
      </c>
    </row>
    <row r="3603" spans="1:11" ht="15.6">
      <c r="A3603" s="16">
        <v>43721</v>
      </c>
      <c r="B3603" s="198">
        <v>3000</v>
      </c>
      <c r="F3603" s="51" t="s">
        <v>4615</v>
      </c>
      <c r="G3603" s="51">
        <v>3684</v>
      </c>
      <c r="H3603" s="51">
        <v>3807</v>
      </c>
      <c r="I3603" s="51">
        <v>123</v>
      </c>
      <c r="J3603" s="51" t="s">
        <v>4619</v>
      </c>
      <c r="K3603" s="307">
        <v>61.5</v>
      </c>
    </row>
    <row r="3604" spans="1:11" ht="15.6">
      <c r="A3604" s="16">
        <v>43721</v>
      </c>
      <c r="B3604" s="16"/>
      <c r="C3604" s="51">
        <v>9000</v>
      </c>
      <c r="F3604" s="51" t="s">
        <v>4620</v>
      </c>
      <c r="G3604" s="51">
        <v>6642</v>
      </c>
      <c r="H3604" s="51">
        <v>7011</v>
      </c>
      <c r="I3604" s="51">
        <v>369</v>
      </c>
      <c r="J3604" s="51" t="s">
        <v>4619</v>
      </c>
      <c r="K3604" s="307">
        <v>184.5</v>
      </c>
    </row>
    <row r="3605" spans="1:11" ht="15.6">
      <c r="A3605" s="16"/>
      <c r="C3605" s="16"/>
      <c r="K3605" s="307"/>
    </row>
    <row r="3606" spans="1:11" ht="15.6">
      <c r="A3606" s="16"/>
      <c r="B3606" s="16"/>
      <c r="C3606" s="16"/>
      <c r="E3606" s="110" t="s">
        <v>4621</v>
      </c>
      <c r="F3606" s="110" t="s">
        <v>4621</v>
      </c>
      <c r="K3606" s="307"/>
    </row>
    <row r="3607" spans="1:11" ht="15.6">
      <c r="A3607" s="16"/>
      <c r="B3607" s="16"/>
      <c r="C3607" s="16"/>
      <c r="E3607" s="52" t="s">
        <v>3449</v>
      </c>
      <c r="F3607" s="52" t="s">
        <v>3449</v>
      </c>
      <c r="K3607" s="307"/>
    </row>
    <row r="3608" spans="1:11" ht="18">
      <c r="A3608" s="16"/>
      <c r="B3608" s="16"/>
      <c r="C3608" s="16"/>
      <c r="E3608" s="695" t="s">
        <v>4622</v>
      </c>
      <c r="F3608" s="190" t="s">
        <v>4623</v>
      </c>
      <c r="K3608" s="307"/>
    </row>
    <row r="3609" spans="1:11" ht="18">
      <c r="A3609" s="16"/>
      <c r="B3609" s="16"/>
      <c r="C3609" s="16"/>
      <c r="E3609" s="695" t="s">
        <v>4624</v>
      </c>
      <c r="F3609" s="190" t="s">
        <v>4625</v>
      </c>
      <c r="K3609" s="307"/>
    </row>
    <row r="3610" spans="1:11" ht="18">
      <c r="A3610" s="16"/>
      <c r="B3610" s="16"/>
      <c r="C3610" s="16"/>
      <c r="E3610" s="695" t="s">
        <v>4626</v>
      </c>
      <c r="F3610" s="190" t="s">
        <v>4627</v>
      </c>
      <c r="K3610" s="307"/>
    </row>
    <row r="3611" spans="1:11" ht="18">
      <c r="A3611" s="16"/>
      <c r="B3611" s="16"/>
      <c r="C3611" s="16"/>
      <c r="E3611" s="695" t="s">
        <v>4628</v>
      </c>
      <c r="F3611" s="190" t="s">
        <v>4629</v>
      </c>
      <c r="K3611" s="307"/>
    </row>
    <row r="3612" spans="1:11" ht="15.6">
      <c r="A3612" s="16"/>
      <c r="B3612" s="16"/>
      <c r="C3612" s="16"/>
      <c r="K3612" s="307"/>
    </row>
    <row r="3613" spans="1:11" ht="15.6">
      <c r="A3613" s="16"/>
      <c r="B3613" s="16"/>
      <c r="C3613" s="16"/>
      <c r="K3613" s="307"/>
    </row>
    <row r="3614" spans="1:11" ht="15.6">
      <c r="A3614" s="16">
        <v>43721</v>
      </c>
      <c r="B3614" s="16"/>
      <c r="C3614" s="51">
        <v>1000</v>
      </c>
      <c r="F3614" s="51" t="s">
        <v>4630</v>
      </c>
      <c r="G3614" s="51">
        <v>751</v>
      </c>
      <c r="H3614" s="51">
        <v>849</v>
      </c>
      <c r="I3614" s="51">
        <v>98</v>
      </c>
      <c r="J3614" s="51" t="s">
        <v>2438</v>
      </c>
      <c r="K3614" s="307">
        <v>49</v>
      </c>
    </row>
    <row r="3615" spans="1:11" ht="15.6">
      <c r="A3615" s="16">
        <v>43722</v>
      </c>
      <c r="B3615" s="198">
        <v>5000</v>
      </c>
      <c r="C3615" s="16"/>
      <c r="F3615" s="51" t="s">
        <v>4631</v>
      </c>
      <c r="G3615" s="51">
        <v>3755</v>
      </c>
      <c r="H3615" s="51">
        <v>4320</v>
      </c>
      <c r="I3615" s="51">
        <v>565</v>
      </c>
      <c r="J3615" s="51" t="s">
        <v>3082</v>
      </c>
      <c r="K3615" s="307">
        <v>282.5</v>
      </c>
    </row>
    <row r="3616" spans="1:11" ht="15.6">
      <c r="A3616" s="16">
        <v>43722</v>
      </c>
      <c r="B3616" s="16"/>
      <c r="C3616" s="198">
        <v>6000</v>
      </c>
      <c r="F3616" s="51" t="s">
        <v>4632</v>
      </c>
      <c r="G3616" s="51">
        <v>7452</v>
      </c>
      <c r="H3616" s="51">
        <v>8184</v>
      </c>
      <c r="I3616" s="51">
        <v>732</v>
      </c>
      <c r="J3616" s="51" t="s">
        <v>3082</v>
      </c>
      <c r="K3616" s="307">
        <v>366</v>
      </c>
    </row>
    <row r="3617" spans="1:11" ht="15.6">
      <c r="A3617" s="16">
        <v>43722</v>
      </c>
      <c r="B3617" s="16"/>
      <c r="C3617" s="16"/>
      <c r="D3617" s="51">
        <v>700</v>
      </c>
      <c r="F3617" s="51" t="s">
        <v>4633</v>
      </c>
      <c r="G3617" s="51">
        <v>956.9</v>
      </c>
      <c r="H3617" s="51">
        <v>1031.8</v>
      </c>
      <c r="I3617" s="51">
        <v>71.8</v>
      </c>
      <c r="J3617" s="51" t="s">
        <v>3082</v>
      </c>
      <c r="K3617" s="307">
        <v>35.9</v>
      </c>
    </row>
    <row r="3618" spans="1:11" ht="15.6">
      <c r="A3618" s="16">
        <v>43724</v>
      </c>
      <c r="B3618" s="198">
        <v>2000</v>
      </c>
      <c r="C3618" s="16"/>
      <c r="F3618" s="51" t="s">
        <v>4636</v>
      </c>
      <c r="G3618" s="51">
        <v>2484</v>
      </c>
      <c r="H3618" s="51">
        <v>2628</v>
      </c>
      <c r="I3618" s="51">
        <v>144</v>
      </c>
      <c r="J3618" s="51" t="s">
        <v>982</v>
      </c>
      <c r="K3618" s="307">
        <v>72</v>
      </c>
    </row>
    <row r="3619" spans="1:11" ht="15.6">
      <c r="A3619" s="16">
        <v>43724</v>
      </c>
      <c r="B3619" s="16"/>
      <c r="C3619" s="198">
        <v>1000</v>
      </c>
      <c r="F3619" s="51" t="s">
        <v>4634</v>
      </c>
      <c r="G3619" s="51">
        <v>751</v>
      </c>
      <c r="H3619" s="51">
        <v>814</v>
      </c>
      <c r="I3619" s="51">
        <v>63</v>
      </c>
      <c r="J3619" s="51" t="s">
        <v>2561</v>
      </c>
      <c r="K3619" s="307">
        <v>31.5</v>
      </c>
    </row>
    <row r="3620" spans="1:11" ht="15.6">
      <c r="A3620" s="16">
        <v>43724</v>
      </c>
      <c r="B3620" s="16"/>
      <c r="C3620" s="198">
        <v>2000</v>
      </c>
      <c r="F3620" s="51" t="s">
        <v>4635</v>
      </c>
      <c r="G3620" s="51">
        <v>1510</v>
      </c>
      <c r="H3620" s="51">
        <v>1648</v>
      </c>
      <c r="I3620" s="51">
        <v>138</v>
      </c>
      <c r="J3620" s="51" t="s">
        <v>4227</v>
      </c>
      <c r="K3620" s="307">
        <v>69</v>
      </c>
    </row>
    <row r="3621" spans="1:11" ht="15.6">
      <c r="A3621" s="16">
        <v>43724</v>
      </c>
      <c r="B3621" s="16"/>
      <c r="C3621" s="198">
        <v>4000</v>
      </c>
      <c r="F3621" s="51" t="s">
        <v>4637</v>
      </c>
      <c r="G3621" s="51">
        <v>3004</v>
      </c>
      <c r="H3621" s="51">
        <v>3164</v>
      </c>
      <c r="I3621" s="51">
        <v>160</v>
      </c>
      <c r="J3621" s="51" t="s">
        <v>4638</v>
      </c>
      <c r="K3621" s="307">
        <v>80</v>
      </c>
    </row>
    <row r="3622" spans="1:11" ht="15.6">
      <c r="A3622" s="16">
        <v>43724</v>
      </c>
      <c r="B3622" s="16"/>
      <c r="C3622" s="198">
        <v>3000</v>
      </c>
      <c r="F3622" s="51" t="s">
        <v>4637</v>
      </c>
      <c r="G3622" s="51">
        <v>2253</v>
      </c>
      <c r="H3622" s="51">
        <v>2373</v>
      </c>
      <c r="I3622" s="51">
        <v>120</v>
      </c>
      <c r="J3622" s="51" t="s">
        <v>4639</v>
      </c>
      <c r="K3622" s="307">
        <v>60</v>
      </c>
    </row>
    <row r="3623" spans="1:11" ht="15.6">
      <c r="A3623" s="16">
        <v>43725</v>
      </c>
      <c r="B3623" s="16"/>
      <c r="C3623" s="198">
        <v>3000</v>
      </c>
      <c r="F3623" s="51" t="s">
        <v>4640</v>
      </c>
      <c r="G3623" s="51">
        <v>2253</v>
      </c>
      <c r="H3623" s="51">
        <v>2397</v>
      </c>
      <c r="I3623" s="51">
        <v>144</v>
      </c>
      <c r="J3623" s="51" t="s">
        <v>3092</v>
      </c>
      <c r="K3623" s="307">
        <v>72</v>
      </c>
    </row>
    <row r="3624" spans="1:11" ht="15.6">
      <c r="A3624" s="16">
        <v>43725</v>
      </c>
      <c r="B3624" s="206">
        <v>10000</v>
      </c>
      <c r="C3624" s="16"/>
      <c r="F3624" s="672"/>
      <c r="G3624" s="672"/>
      <c r="H3624" s="672"/>
      <c r="J3624" s="141" t="s">
        <v>4641</v>
      </c>
      <c r="K3624" s="307"/>
    </row>
    <row r="3625" spans="1:11" ht="15.6">
      <c r="A3625" s="16">
        <v>43664</v>
      </c>
      <c r="B3625" s="198">
        <v>2000</v>
      </c>
      <c r="C3625" s="16"/>
      <c r="F3625" s="51">
        <v>1.26</v>
      </c>
      <c r="G3625" s="536"/>
      <c r="H3625" s="51">
        <v>2520</v>
      </c>
      <c r="I3625" s="51">
        <v>20</v>
      </c>
      <c r="J3625" s="51" t="s">
        <v>2825</v>
      </c>
      <c r="K3625" s="307">
        <v>10</v>
      </c>
    </row>
    <row r="3626" spans="1:11" ht="15.6">
      <c r="A3626" s="16">
        <v>43726</v>
      </c>
      <c r="B3626" s="16"/>
      <c r="C3626" s="198">
        <v>6000</v>
      </c>
      <c r="F3626" s="51" t="s">
        <v>4643</v>
      </c>
      <c r="G3626" s="51">
        <v>4506</v>
      </c>
      <c r="H3626" s="51">
        <v>4776</v>
      </c>
      <c r="I3626" s="51">
        <v>270</v>
      </c>
      <c r="J3626" s="51" t="s">
        <v>206</v>
      </c>
      <c r="K3626" s="307">
        <v>135</v>
      </c>
    </row>
    <row r="3627" spans="1:11" ht="15.6">
      <c r="A3627" s="16">
        <v>43726</v>
      </c>
      <c r="B3627" s="198">
        <v>2000</v>
      </c>
      <c r="C3627" s="16"/>
      <c r="F3627" s="51" t="s">
        <v>4644</v>
      </c>
      <c r="G3627" s="51">
        <v>2520</v>
      </c>
      <c r="H3627" s="51">
        <v>2576</v>
      </c>
      <c r="I3627" s="51">
        <v>56</v>
      </c>
      <c r="J3627" s="51" t="s">
        <v>3422</v>
      </c>
      <c r="K3627" s="307">
        <v>28</v>
      </c>
    </row>
    <row r="3628" spans="1:11" ht="15.6">
      <c r="A3628" s="16">
        <v>43726</v>
      </c>
      <c r="B3628" s="16"/>
      <c r="C3628" s="198">
        <v>8000</v>
      </c>
      <c r="F3628" s="51" t="s">
        <v>4645</v>
      </c>
      <c r="G3628" s="51">
        <v>6008</v>
      </c>
      <c r="H3628" s="51">
        <v>6288</v>
      </c>
      <c r="I3628" s="51">
        <v>280</v>
      </c>
      <c r="J3628" s="51" t="s">
        <v>3422</v>
      </c>
      <c r="K3628" s="307">
        <v>140</v>
      </c>
    </row>
    <row r="3629" spans="1:11" ht="15.6">
      <c r="A3629" s="16">
        <v>43726</v>
      </c>
      <c r="B3629" s="16"/>
      <c r="C3629" s="198">
        <v>8000</v>
      </c>
      <c r="F3629" s="51">
        <v>0.751</v>
      </c>
      <c r="G3629" s="536"/>
      <c r="H3629" s="51">
        <v>6008</v>
      </c>
      <c r="I3629" s="51">
        <v>80</v>
      </c>
      <c r="J3629" s="51" t="s">
        <v>4646</v>
      </c>
      <c r="K3629" s="307">
        <v>40</v>
      </c>
    </row>
    <row r="3630" spans="1:11" ht="15.6">
      <c r="A3630" s="16">
        <v>43726</v>
      </c>
      <c r="B3630" s="16"/>
      <c r="C3630" s="198">
        <v>3000</v>
      </c>
      <c r="F3630" s="51" t="s">
        <v>4643</v>
      </c>
      <c r="G3630" s="51">
        <v>2253</v>
      </c>
      <c r="H3630" s="51">
        <v>2388</v>
      </c>
      <c r="I3630" s="51">
        <v>135</v>
      </c>
      <c r="J3630" s="51" t="s">
        <v>2509</v>
      </c>
      <c r="K3630" s="307">
        <v>67.5</v>
      </c>
    </row>
    <row r="3631" spans="1:11" ht="15.6">
      <c r="A3631" s="16">
        <v>43726</v>
      </c>
      <c r="B3631" s="16"/>
      <c r="C3631" s="198">
        <v>5000</v>
      </c>
      <c r="F3631" s="51" t="s">
        <v>4643</v>
      </c>
      <c r="G3631" s="51">
        <v>3755</v>
      </c>
      <c r="H3631" s="51">
        <v>3980</v>
      </c>
      <c r="I3631" s="51">
        <v>225</v>
      </c>
      <c r="J3631" s="51" t="s">
        <v>4647</v>
      </c>
      <c r="K3631" s="307">
        <v>112.5</v>
      </c>
    </row>
    <row r="3632" spans="1:11" ht="15.6">
      <c r="A3632" s="16">
        <v>43726</v>
      </c>
      <c r="B3632" s="198">
        <v>1000</v>
      </c>
      <c r="C3632" s="16"/>
      <c r="F3632" s="51" t="s">
        <v>4648</v>
      </c>
      <c r="G3632" s="51">
        <v>1242</v>
      </c>
      <c r="H3632" s="51">
        <v>1282</v>
      </c>
      <c r="I3632" s="51">
        <v>40</v>
      </c>
      <c r="J3632" s="51" t="s">
        <v>4649</v>
      </c>
      <c r="K3632" s="307">
        <v>20</v>
      </c>
    </row>
    <row r="3633" spans="1:12" ht="15.6">
      <c r="A3633" s="16">
        <v>43726</v>
      </c>
      <c r="B3633" s="16"/>
      <c r="C3633" s="198">
        <v>1500</v>
      </c>
      <c r="F3633" s="51" t="s">
        <v>4637</v>
      </c>
      <c r="G3633" s="51">
        <v>1126.5</v>
      </c>
      <c r="H3633" s="51">
        <v>1186.5</v>
      </c>
      <c r="I3633" s="51">
        <v>60</v>
      </c>
      <c r="J3633" s="51" t="s">
        <v>4650</v>
      </c>
      <c r="K3633" s="307">
        <v>30</v>
      </c>
    </row>
    <row r="3634" spans="1:12" ht="15.6">
      <c r="A3634" s="16">
        <v>43727</v>
      </c>
      <c r="B3634" s="187">
        <v>1500</v>
      </c>
      <c r="C3634" s="16"/>
      <c r="F3634" s="50" t="s">
        <v>4651</v>
      </c>
      <c r="G3634" s="50">
        <v>1863</v>
      </c>
      <c r="H3634" s="50">
        <v>1971</v>
      </c>
      <c r="I3634" s="51">
        <v>108</v>
      </c>
      <c r="J3634" s="50" t="s">
        <v>1398</v>
      </c>
      <c r="K3634" s="307">
        <v>36</v>
      </c>
    </row>
    <row r="3635" spans="1:12" ht="15.6">
      <c r="A3635" s="16">
        <v>43727</v>
      </c>
      <c r="B3635" s="16"/>
      <c r="C3635" s="187">
        <v>3000</v>
      </c>
      <c r="F3635" s="50" t="s">
        <v>4634</v>
      </c>
      <c r="G3635" s="50">
        <v>2253</v>
      </c>
      <c r="H3635" s="50">
        <v>2442</v>
      </c>
      <c r="I3635" s="51">
        <v>189</v>
      </c>
      <c r="J3635" s="50" t="s">
        <v>1398</v>
      </c>
      <c r="K3635" s="307">
        <v>63</v>
      </c>
    </row>
    <row r="3636" spans="1:12" ht="15.6">
      <c r="A3636" s="16">
        <v>43727</v>
      </c>
      <c r="B3636" s="198">
        <v>2000</v>
      </c>
      <c r="C3636" s="16"/>
      <c r="F3636" s="51" t="s">
        <v>4652</v>
      </c>
      <c r="G3636" s="51">
        <v>2520</v>
      </c>
      <c r="H3636" s="51">
        <v>2708</v>
      </c>
      <c r="I3636" s="51">
        <v>188</v>
      </c>
      <c r="J3636" s="51" t="s">
        <v>4653</v>
      </c>
      <c r="K3636" s="307">
        <v>94</v>
      </c>
      <c r="L3636" s="52"/>
    </row>
    <row r="3637" spans="1:12" ht="15.6">
      <c r="A3637" s="16">
        <v>43727</v>
      </c>
      <c r="B3637" s="16"/>
      <c r="C3637" s="198">
        <v>2000</v>
      </c>
      <c r="F3637" s="51" t="s">
        <v>4640</v>
      </c>
      <c r="G3637" s="51">
        <v>1502</v>
      </c>
      <c r="H3637" s="51">
        <v>1598</v>
      </c>
      <c r="I3637" s="51">
        <v>96</v>
      </c>
      <c r="J3637" s="51" t="s">
        <v>4655</v>
      </c>
      <c r="K3637" s="307">
        <v>48</v>
      </c>
    </row>
    <row r="3638" spans="1:12" ht="15.6">
      <c r="A3638" s="16"/>
      <c r="B3638" s="16"/>
      <c r="C3638" s="16"/>
      <c r="K3638" s="307"/>
    </row>
    <row r="3639" spans="1:12" ht="15.6">
      <c r="A3639" s="16"/>
      <c r="B3639" s="16"/>
      <c r="C3639" s="16"/>
      <c r="E3639" s="110" t="s">
        <v>4654</v>
      </c>
      <c r="F3639" s="110" t="s">
        <v>4654</v>
      </c>
      <c r="K3639" s="307"/>
    </row>
    <row r="3640" spans="1:12" ht="15.6">
      <c r="A3640" s="16"/>
      <c r="B3640" s="16"/>
      <c r="C3640" s="16"/>
      <c r="E3640" s="52" t="s">
        <v>3449</v>
      </c>
      <c r="F3640" s="52" t="s">
        <v>3449</v>
      </c>
      <c r="K3640" s="307"/>
    </row>
    <row r="3641" spans="1:12" ht="18">
      <c r="A3641" s="16"/>
      <c r="B3641" s="16"/>
      <c r="C3641" s="16"/>
      <c r="E3641" s="695" t="s">
        <v>4656</v>
      </c>
      <c r="F3641" s="190" t="s">
        <v>4657</v>
      </c>
      <c r="K3641" s="307"/>
    </row>
    <row r="3642" spans="1:12" ht="18">
      <c r="A3642" s="16"/>
      <c r="B3642" s="16"/>
      <c r="C3642" s="16"/>
      <c r="E3642" s="695" t="s">
        <v>4663</v>
      </c>
      <c r="F3642" s="190" t="s">
        <v>4658</v>
      </c>
      <c r="K3642" s="307"/>
    </row>
    <row r="3643" spans="1:12" ht="18">
      <c r="A3643" s="16"/>
      <c r="B3643" s="16"/>
      <c r="C3643" s="16"/>
      <c r="E3643" s="695" t="s">
        <v>4659</v>
      </c>
      <c r="F3643" s="190" t="s">
        <v>4660</v>
      </c>
      <c r="K3643" s="307"/>
    </row>
    <row r="3644" spans="1:12" ht="18">
      <c r="A3644" s="16"/>
      <c r="B3644" s="16"/>
      <c r="C3644" s="16"/>
      <c r="E3644" s="695" t="s">
        <v>4661</v>
      </c>
      <c r="F3644" s="190" t="s">
        <v>4662</v>
      </c>
      <c r="K3644" s="307"/>
    </row>
    <row r="3645" spans="1:12" ht="15.6">
      <c r="A3645" s="16"/>
      <c r="B3645" s="16"/>
      <c r="C3645" s="16"/>
      <c r="K3645" s="307"/>
    </row>
    <row r="3646" spans="1:12" ht="15.6">
      <c r="A3646" s="16">
        <v>43731</v>
      </c>
      <c r="B3646" s="16"/>
      <c r="C3646" s="198">
        <v>4000</v>
      </c>
      <c r="F3646" s="51" t="s">
        <v>4664</v>
      </c>
      <c r="G3646" s="51">
        <v>3108</v>
      </c>
      <c r="H3646" s="51">
        <v>3436</v>
      </c>
      <c r="I3646" s="51">
        <v>328</v>
      </c>
      <c r="J3646" s="51" t="s">
        <v>2538</v>
      </c>
      <c r="K3646" s="307">
        <v>164</v>
      </c>
      <c r="L3646" s="52"/>
    </row>
    <row r="3647" spans="1:12" ht="15.6">
      <c r="A3647" s="16">
        <v>43731</v>
      </c>
      <c r="B3647" s="16"/>
      <c r="C3647" s="198">
        <v>2000</v>
      </c>
      <c r="F3647" s="51" t="s">
        <v>4665</v>
      </c>
      <c r="G3647" s="51">
        <v>1554</v>
      </c>
      <c r="H3647" s="51">
        <v>1678</v>
      </c>
      <c r="I3647" s="51">
        <v>124</v>
      </c>
      <c r="J3647" s="51" t="s">
        <v>4275</v>
      </c>
      <c r="K3647" s="307">
        <v>62</v>
      </c>
    </row>
    <row r="3648" spans="1:12" ht="15.6">
      <c r="A3648" s="16">
        <v>43732</v>
      </c>
      <c r="B3648" s="16"/>
      <c r="C3648" s="16"/>
      <c r="D3648" s="51">
        <v>500</v>
      </c>
      <c r="F3648" s="51" t="s">
        <v>4666</v>
      </c>
      <c r="G3648" s="51">
        <v>727</v>
      </c>
      <c r="H3648" s="51">
        <v>847</v>
      </c>
      <c r="I3648" s="51">
        <v>120</v>
      </c>
      <c r="J3648" s="51" t="s">
        <v>4667</v>
      </c>
      <c r="K3648" s="307">
        <v>60</v>
      </c>
      <c r="L3648" t="s">
        <v>100</v>
      </c>
    </row>
    <row r="3649" spans="1:13" ht="15.6">
      <c r="A3649" s="16">
        <v>43732</v>
      </c>
      <c r="B3649" s="16"/>
      <c r="C3649" s="16"/>
      <c r="D3649" s="51">
        <v>500</v>
      </c>
      <c r="F3649" s="51" t="s">
        <v>4666</v>
      </c>
      <c r="G3649" s="51">
        <v>727</v>
      </c>
      <c r="H3649" s="51">
        <v>847</v>
      </c>
      <c r="I3649" s="51">
        <v>120</v>
      </c>
      <c r="J3649" s="51" t="s">
        <v>188</v>
      </c>
      <c r="K3649" s="307">
        <v>60</v>
      </c>
      <c r="L3649" t="s">
        <v>100</v>
      </c>
    </row>
    <row r="3650" spans="1:13" ht="15.6">
      <c r="A3650" s="16">
        <v>43732</v>
      </c>
      <c r="B3650" s="198">
        <v>1500</v>
      </c>
      <c r="C3650" s="16"/>
      <c r="F3650" s="51" t="s">
        <v>4669</v>
      </c>
      <c r="G3650" s="51">
        <v>1906.5</v>
      </c>
      <c r="H3650" s="51">
        <v>1993.5</v>
      </c>
      <c r="I3650" s="51">
        <v>87</v>
      </c>
      <c r="J3650" s="51" t="s">
        <v>4668</v>
      </c>
      <c r="K3650" s="307">
        <v>43.5</v>
      </c>
    </row>
    <row r="3651" spans="1:13" ht="15.6">
      <c r="A3651" s="16">
        <v>43733</v>
      </c>
      <c r="B3651" s="16"/>
      <c r="C3651" s="198">
        <v>2000</v>
      </c>
      <c r="F3651" s="51" t="s">
        <v>4670</v>
      </c>
      <c r="G3651" s="51">
        <v>1554</v>
      </c>
      <c r="H3651" s="51">
        <v>1858</v>
      </c>
      <c r="I3651" s="51">
        <v>304</v>
      </c>
      <c r="J3651" s="51" t="s">
        <v>4671</v>
      </c>
      <c r="K3651" s="307">
        <v>152</v>
      </c>
      <c r="L3651" s="69" t="s">
        <v>4693</v>
      </c>
    </row>
    <row r="3652" spans="1:13" ht="15.6">
      <c r="A3652" s="16">
        <v>43726</v>
      </c>
      <c r="B3652" s="16"/>
      <c r="C3652" s="198">
        <v>1000</v>
      </c>
      <c r="F3652" s="51" t="s">
        <v>4672</v>
      </c>
      <c r="G3652" s="51">
        <v>777</v>
      </c>
      <c r="H3652" s="51">
        <v>869</v>
      </c>
      <c r="I3652" s="51">
        <v>92</v>
      </c>
      <c r="J3652" s="51" t="s">
        <v>3891</v>
      </c>
      <c r="K3652" s="307">
        <v>46</v>
      </c>
      <c r="L3652" s="69" t="s">
        <v>4051</v>
      </c>
    </row>
    <row r="3653" spans="1:13" ht="15.6">
      <c r="A3653" s="16">
        <v>43734</v>
      </c>
      <c r="B3653" s="198">
        <v>2000</v>
      </c>
      <c r="C3653" s="16"/>
      <c r="F3653" s="153" t="s">
        <v>4683</v>
      </c>
      <c r="G3653" s="51">
        <v>2542</v>
      </c>
      <c r="H3653" s="51">
        <v>2718</v>
      </c>
      <c r="I3653" s="51">
        <v>176</v>
      </c>
      <c r="J3653" s="51" t="s">
        <v>3903</v>
      </c>
      <c r="K3653" s="307">
        <v>88</v>
      </c>
      <c r="L3653" s="69" t="s">
        <v>4051</v>
      </c>
    </row>
    <row r="3654" spans="1:13" ht="15.6">
      <c r="A3654" s="16">
        <v>43734</v>
      </c>
      <c r="B3654" s="16"/>
      <c r="C3654" s="198">
        <v>1000</v>
      </c>
      <c r="F3654" s="153" t="s">
        <v>4682</v>
      </c>
      <c r="G3654" s="51">
        <v>767</v>
      </c>
      <c r="H3654" s="51">
        <v>859</v>
      </c>
      <c r="I3654" s="51">
        <v>92</v>
      </c>
      <c r="J3654" s="51" t="s">
        <v>3903</v>
      </c>
      <c r="K3654" s="307">
        <v>46</v>
      </c>
      <c r="L3654" s="69" t="s">
        <v>4051</v>
      </c>
    </row>
    <row r="3655" spans="1:13" ht="15.6">
      <c r="A3655" s="16">
        <v>43735</v>
      </c>
      <c r="B3655" s="16"/>
      <c r="C3655" s="198">
        <v>1000</v>
      </c>
      <c r="F3655" s="153" t="s">
        <v>4684</v>
      </c>
      <c r="G3655" s="51">
        <v>767</v>
      </c>
      <c r="H3655" s="51">
        <v>824</v>
      </c>
      <c r="I3655" s="51">
        <v>57</v>
      </c>
      <c r="J3655" s="51" t="s">
        <v>4685</v>
      </c>
      <c r="K3655" s="307">
        <v>28.5</v>
      </c>
      <c r="L3655" s="20" t="s">
        <v>4056</v>
      </c>
    </row>
    <row r="3656" spans="1:13" ht="15.6">
      <c r="A3656" s="16">
        <v>43735</v>
      </c>
      <c r="B3656" s="208">
        <v>2000</v>
      </c>
      <c r="F3656" s="153" t="s">
        <v>4686</v>
      </c>
      <c r="G3656" s="51">
        <v>2576</v>
      </c>
      <c r="H3656" s="51">
        <v>2596</v>
      </c>
      <c r="I3656" s="51">
        <v>20</v>
      </c>
      <c r="J3656" s="51" t="s">
        <v>4687</v>
      </c>
      <c r="K3656" s="307">
        <v>10</v>
      </c>
      <c r="L3656" s="20" t="s">
        <v>4056</v>
      </c>
    </row>
    <row r="3657" spans="1:13" ht="15.6">
      <c r="A3657" s="16">
        <v>43735</v>
      </c>
      <c r="B3657" s="198">
        <v>5000</v>
      </c>
      <c r="F3657" s="153" t="s">
        <v>4688</v>
      </c>
      <c r="G3657" s="51">
        <v>6355</v>
      </c>
      <c r="H3657" s="51">
        <v>6945</v>
      </c>
      <c r="I3657" s="51">
        <v>290</v>
      </c>
      <c r="J3657" s="51" t="s">
        <v>1521</v>
      </c>
      <c r="K3657" s="307">
        <v>145</v>
      </c>
      <c r="L3657" s="20" t="s">
        <v>4056</v>
      </c>
    </row>
    <row r="3658" spans="1:13" ht="15.6">
      <c r="A3658" s="16">
        <v>43735</v>
      </c>
      <c r="B3658" s="16"/>
      <c r="C3658" s="51">
        <v>3000</v>
      </c>
      <c r="F3658" s="153" t="s">
        <v>4689</v>
      </c>
      <c r="G3658" s="51">
        <v>2331</v>
      </c>
      <c r="H3658" s="51">
        <v>2667</v>
      </c>
      <c r="I3658" s="51">
        <v>336</v>
      </c>
      <c r="J3658" s="51" t="s">
        <v>1521</v>
      </c>
      <c r="K3658" s="307">
        <v>168</v>
      </c>
      <c r="L3658" s="20" t="s">
        <v>4056</v>
      </c>
    </row>
    <row r="3659" spans="1:13" ht="15.6">
      <c r="A3659" s="16">
        <v>43735</v>
      </c>
      <c r="B3659" s="16"/>
      <c r="D3659" s="51">
        <v>600</v>
      </c>
      <c r="F3659" s="153" t="s">
        <v>4690</v>
      </c>
      <c r="G3659" s="51">
        <v>843</v>
      </c>
      <c r="H3659" s="51">
        <v>905.4</v>
      </c>
      <c r="I3659" s="51">
        <v>62.4</v>
      </c>
      <c r="J3659" s="51" t="s">
        <v>1521</v>
      </c>
      <c r="K3659" s="307">
        <v>32.1</v>
      </c>
      <c r="L3659" s="20" t="s">
        <v>4056</v>
      </c>
    </row>
    <row r="3660" spans="1:13" ht="15.6">
      <c r="A3660" s="16">
        <v>43734</v>
      </c>
      <c r="B3660" s="16"/>
      <c r="C3660" s="198">
        <v>2500</v>
      </c>
      <c r="F3660" s="153" t="s">
        <v>4673</v>
      </c>
      <c r="G3660" s="51">
        <v>1917.5</v>
      </c>
      <c r="H3660" s="51">
        <v>2017.5</v>
      </c>
      <c r="I3660" s="51">
        <v>100</v>
      </c>
      <c r="J3660" s="51" t="s">
        <v>3080</v>
      </c>
      <c r="K3660" s="307">
        <v>50</v>
      </c>
      <c r="L3660" s="20" t="s">
        <v>4674</v>
      </c>
    </row>
    <row r="3661" spans="1:13">
      <c r="A3661" s="16"/>
      <c r="B3661" s="16"/>
      <c r="C3661" s="16"/>
      <c r="L3661" s="20"/>
    </row>
    <row r="3662" spans="1:13" ht="18">
      <c r="A3662" s="14" t="s">
        <v>2439</v>
      </c>
      <c r="B3662" s="52">
        <f>SUM(B3573:B3660)</f>
        <v>63500</v>
      </c>
      <c r="C3662" s="52">
        <f>SUM(C3570:C3660)</f>
        <v>110600</v>
      </c>
      <c r="D3662" s="52">
        <f>SUM(D3574:D3660)</f>
        <v>2800</v>
      </c>
      <c r="E3662" s="14">
        <f>SUM(B3662:D3662)</f>
        <v>176900</v>
      </c>
      <c r="I3662" s="51">
        <f>SUM(I3571:I3660)</f>
        <v>10142.199999999999</v>
      </c>
      <c r="K3662" s="310">
        <f>SUM(K3571:K3660)</f>
        <v>4868</v>
      </c>
    </row>
    <row r="3664" spans="1:13">
      <c r="A3664" s="192"/>
      <c r="B3664" s="651"/>
      <c r="C3664" s="651"/>
      <c r="D3664" s="651"/>
      <c r="E3664" s="651"/>
      <c r="F3664" s="651"/>
      <c r="G3664" s="651"/>
      <c r="H3664" s="651"/>
      <c r="J3664" s="651"/>
      <c r="K3664" s="692"/>
      <c r="L3664" s="651"/>
      <c r="M3664" s="651"/>
    </row>
    <row r="3666" spans="2:13" ht="28.8">
      <c r="B3666" s="675" t="s">
        <v>3720</v>
      </c>
      <c r="C3666" s="675" t="s">
        <v>3719</v>
      </c>
      <c r="E3666" s="182" t="s">
        <v>3707</v>
      </c>
      <c r="F3666" s="146">
        <v>2019</v>
      </c>
      <c r="G3666" s="93" t="s">
        <v>3718</v>
      </c>
      <c r="H3666" s="676" t="s">
        <v>3796</v>
      </c>
      <c r="J3666" s="181" t="s">
        <v>3708</v>
      </c>
      <c r="K3666" s="324" t="s">
        <v>4068</v>
      </c>
    </row>
    <row r="3667" spans="2:13" ht="45">
      <c r="C3667" s="164" t="s">
        <v>4675</v>
      </c>
      <c r="E3667" s="678" t="s">
        <v>1464</v>
      </c>
      <c r="F3667" s="36" t="s">
        <v>4677</v>
      </c>
      <c r="G3667" s="602" t="s">
        <v>4679</v>
      </c>
      <c r="H3667" s="602" t="s">
        <v>4681</v>
      </c>
      <c r="J3667" s="164" t="s">
        <v>1604</v>
      </c>
      <c r="L3667" s="687" t="s">
        <v>3961</v>
      </c>
      <c r="M3667" s="688"/>
    </row>
    <row r="3668" spans="2:13" ht="18">
      <c r="C3668" s="170"/>
      <c r="D3668" s="689"/>
      <c r="E3668" s="170">
        <v>2019</v>
      </c>
      <c r="F3668" s="188" t="s">
        <v>3958</v>
      </c>
      <c r="G3668" s="167" t="s">
        <v>3803</v>
      </c>
      <c r="H3668" s="168">
        <v>2018</v>
      </c>
      <c r="I3668" s="51">
        <v>2019</v>
      </c>
      <c r="J3668" s="169" t="s">
        <v>3955</v>
      </c>
      <c r="K3668" s="314" t="s">
        <v>3796</v>
      </c>
      <c r="L3668" s="165" t="s">
        <v>3962</v>
      </c>
      <c r="M3668" s="526"/>
    </row>
    <row r="3669" spans="2:13" ht="18">
      <c r="C3669" s="170"/>
      <c r="D3669" s="689"/>
      <c r="E3669" s="166" t="s">
        <v>647</v>
      </c>
      <c r="F3669" s="141" t="s">
        <v>3959</v>
      </c>
      <c r="G3669" s="166" t="s">
        <v>647</v>
      </c>
      <c r="H3669" s="50">
        <v>126.5</v>
      </c>
      <c r="I3669" s="51">
        <v>152.5</v>
      </c>
      <c r="J3669" s="52" t="s">
        <v>3956</v>
      </c>
      <c r="K3669" s="296" t="s">
        <v>3847</v>
      </c>
      <c r="L3669" s="183">
        <v>0.13</v>
      </c>
      <c r="M3669" s="184" t="s">
        <v>3963</v>
      </c>
    </row>
    <row r="3670" spans="2:13" ht="18">
      <c r="C3670" s="170"/>
      <c r="D3670" s="689"/>
      <c r="E3670" s="166" t="s">
        <v>648</v>
      </c>
      <c r="F3670" s="141" t="s">
        <v>3960</v>
      </c>
      <c r="G3670" s="166" t="s">
        <v>648</v>
      </c>
      <c r="H3670" s="50">
        <v>90.5</v>
      </c>
      <c r="I3670" s="51">
        <v>134.9</v>
      </c>
      <c r="J3670" s="52" t="s">
        <v>3957</v>
      </c>
      <c r="K3670" s="296" t="s">
        <v>3966</v>
      </c>
      <c r="L3670" s="183">
        <v>0</v>
      </c>
      <c r="M3670" s="184" t="s">
        <v>3964</v>
      </c>
    </row>
    <row r="3671" spans="2:13" ht="18">
      <c r="C3671" s="170"/>
      <c r="D3671" s="689"/>
      <c r="E3671" s="166" t="s">
        <v>2310</v>
      </c>
      <c r="F3671" s="141" t="s">
        <v>4063</v>
      </c>
      <c r="G3671" s="166" t="s">
        <v>2310</v>
      </c>
      <c r="H3671" s="50">
        <v>54.2</v>
      </c>
      <c r="I3671" s="51">
        <v>145.69999999999999</v>
      </c>
      <c r="J3671" s="52" t="s">
        <v>4066</v>
      </c>
      <c r="K3671" s="296" t="s">
        <v>4064</v>
      </c>
      <c r="L3671" s="183">
        <v>0.09</v>
      </c>
      <c r="M3671" s="691" t="s">
        <v>3963</v>
      </c>
    </row>
    <row r="3672" spans="2:13" ht="18">
      <c r="C3672" s="170"/>
      <c r="D3672" s="689"/>
      <c r="E3672" s="166" t="s">
        <v>2428</v>
      </c>
      <c r="F3672" s="141" t="s">
        <v>4169</v>
      </c>
      <c r="G3672" s="166" t="s">
        <v>3806</v>
      </c>
      <c r="H3672" s="50">
        <v>72</v>
      </c>
      <c r="I3672" s="51">
        <v>112.5</v>
      </c>
      <c r="J3672" s="52" t="s">
        <v>4168</v>
      </c>
      <c r="K3672" s="296" t="s">
        <v>4267</v>
      </c>
      <c r="L3672" s="171">
        <v>0.16</v>
      </c>
      <c r="M3672" s="172" t="s">
        <v>4170</v>
      </c>
    </row>
    <row r="3673" spans="2:13" ht="18">
      <c r="C3673" s="170"/>
      <c r="D3673" s="689"/>
      <c r="E3673" s="166" t="s">
        <v>2510</v>
      </c>
      <c r="F3673" s="141" t="s">
        <v>4285</v>
      </c>
      <c r="G3673" s="166" t="s">
        <v>2510</v>
      </c>
      <c r="H3673" s="50">
        <v>92.1</v>
      </c>
      <c r="I3673" s="51">
        <v>130.9</v>
      </c>
      <c r="J3673" s="52">
        <v>943.5</v>
      </c>
      <c r="K3673" s="296" t="s">
        <v>4284</v>
      </c>
      <c r="L3673" s="171">
        <v>0.03</v>
      </c>
      <c r="M3673" s="172" t="s">
        <v>4170</v>
      </c>
    </row>
    <row r="3674" spans="2:13" ht="18">
      <c r="C3674" s="170"/>
      <c r="D3674" s="689"/>
      <c r="E3674" s="166" t="s">
        <v>2630</v>
      </c>
      <c r="F3674" s="141" t="s">
        <v>4363</v>
      </c>
      <c r="G3674" s="166" t="s">
        <v>2630</v>
      </c>
      <c r="H3674" s="50">
        <v>129</v>
      </c>
      <c r="I3674" s="51">
        <v>140.80000000000001</v>
      </c>
      <c r="J3674" s="52">
        <v>802.7</v>
      </c>
      <c r="K3674" s="296" t="s">
        <v>4362</v>
      </c>
      <c r="L3674" s="183">
        <v>0.05</v>
      </c>
      <c r="M3674" s="184" t="s">
        <v>3963</v>
      </c>
    </row>
    <row r="3675" spans="2:13" ht="18">
      <c r="C3675" s="170"/>
      <c r="D3675" s="689"/>
      <c r="E3675" s="166" t="s">
        <v>2798</v>
      </c>
      <c r="F3675" s="141" t="s">
        <v>4500</v>
      </c>
      <c r="G3675" s="166" t="s">
        <v>2798</v>
      </c>
      <c r="H3675" s="50">
        <v>146.80000000000001</v>
      </c>
      <c r="I3675" s="51">
        <v>153.6</v>
      </c>
      <c r="J3675" s="52">
        <v>649.1</v>
      </c>
      <c r="K3675" s="299" t="s">
        <v>4499</v>
      </c>
      <c r="L3675" s="183">
        <v>0.14000000000000001</v>
      </c>
      <c r="M3675" s="687" t="s">
        <v>3963</v>
      </c>
    </row>
    <row r="3676" spans="2:13" ht="18">
      <c r="E3676" s="166" t="s">
        <v>4451</v>
      </c>
      <c r="F3676" s="204" t="s">
        <v>4573</v>
      </c>
      <c r="G3676" s="166" t="s">
        <v>4451</v>
      </c>
      <c r="H3676" s="50">
        <v>154.1</v>
      </c>
      <c r="I3676" s="51">
        <v>145</v>
      </c>
      <c r="J3676" s="52">
        <v>504.2</v>
      </c>
      <c r="K3676" s="296" t="s">
        <v>4572</v>
      </c>
      <c r="L3676" s="193">
        <v>0.09</v>
      </c>
      <c r="M3676" s="184" t="s">
        <v>3963</v>
      </c>
    </row>
    <row r="3677" spans="2:13" ht="18">
      <c r="E3677" s="166" t="s">
        <v>4555</v>
      </c>
      <c r="F3677" s="141" t="s">
        <v>4692</v>
      </c>
      <c r="G3677" s="166" t="s">
        <v>4555</v>
      </c>
      <c r="H3677" s="50">
        <v>101.6</v>
      </c>
      <c r="I3677" s="51">
        <v>176.9</v>
      </c>
      <c r="J3677" s="52">
        <v>327.3</v>
      </c>
      <c r="K3677" s="325" t="s">
        <v>4691</v>
      </c>
      <c r="L3677" s="193">
        <v>0.3</v>
      </c>
      <c r="M3677" s="207" t="s">
        <v>3963</v>
      </c>
    </row>
    <row r="3678" spans="2:13" ht="18">
      <c r="E3678" s="166" t="s">
        <v>4676</v>
      </c>
      <c r="F3678" s="141"/>
      <c r="G3678" s="166" t="s">
        <v>4675</v>
      </c>
      <c r="H3678" s="50">
        <v>183.4</v>
      </c>
      <c r="J3678" s="52"/>
      <c r="K3678" s="296"/>
      <c r="L3678" s="193"/>
      <c r="M3678" s="207"/>
    </row>
    <row r="3679" spans="2:13" ht="18">
      <c r="E3679" s="166" t="s">
        <v>1786</v>
      </c>
      <c r="F3679" s="141"/>
      <c r="G3679" s="166" t="s">
        <v>1786</v>
      </c>
      <c r="H3679" s="50">
        <v>137.4</v>
      </c>
      <c r="J3679" s="52"/>
      <c r="K3679" s="296"/>
      <c r="L3679" s="193"/>
      <c r="M3679" s="207"/>
    </row>
    <row r="3680" spans="2:13" ht="18">
      <c r="E3680" s="166" t="s">
        <v>1955</v>
      </c>
      <c r="F3680" s="141"/>
      <c r="G3680" s="166" t="s">
        <v>1955</v>
      </c>
      <c r="H3680" s="50">
        <v>151.5</v>
      </c>
      <c r="J3680" s="52"/>
      <c r="K3680" s="296"/>
      <c r="L3680" s="193"/>
      <c r="M3680" s="207"/>
    </row>
    <row r="3681" spans="1:11" ht="15.6">
      <c r="G3681" s="166" t="s">
        <v>295</v>
      </c>
      <c r="H3681" s="53">
        <f>SUM(H3669:H3680)</f>
        <v>1439.1000000000001</v>
      </c>
      <c r="I3681" s="51">
        <f>SUM(I3669:I3680)</f>
        <v>1292.8000000000002</v>
      </c>
    </row>
    <row r="3683" spans="1:11" ht="15.6">
      <c r="E3683" s="110" t="s">
        <v>4680</v>
      </c>
      <c r="F3683" s="110" t="s">
        <v>4680</v>
      </c>
    </row>
    <row r="3684" spans="1:11" ht="15.6">
      <c r="E3684" s="52" t="s">
        <v>3449</v>
      </c>
      <c r="F3684" s="52" t="s">
        <v>3449</v>
      </c>
    </row>
    <row r="3685" spans="1:11" ht="18">
      <c r="E3685" s="695" t="s">
        <v>4697</v>
      </c>
      <c r="F3685" s="190" t="s">
        <v>4698</v>
      </c>
    </row>
    <row r="3686" spans="1:11" ht="18">
      <c r="E3686" s="695" t="s">
        <v>4712</v>
      </c>
      <c r="F3686" s="190" t="s">
        <v>4699</v>
      </c>
    </row>
    <row r="3687" spans="1:11" ht="18">
      <c r="E3687" s="695" t="s">
        <v>4700</v>
      </c>
      <c r="F3687" s="190" t="s">
        <v>4701</v>
      </c>
    </row>
    <row r="3688" spans="1:11" ht="18">
      <c r="E3688" s="695" t="s">
        <v>4702</v>
      </c>
      <c r="F3688" s="190" t="s">
        <v>4703</v>
      </c>
    </row>
    <row r="3690" spans="1:11" ht="15.6">
      <c r="A3690" s="70">
        <v>43739</v>
      </c>
      <c r="C3690" s="51">
        <v>2000</v>
      </c>
      <c r="E3690" s="51" t="s">
        <v>4704</v>
      </c>
      <c r="G3690" s="51">
        <v>1536</v>
      </c>
      <c r="H3690" s="51">
        <v>1654</v>
      </c>
      <c r="I3690" s="51">
        <v>118</v>
      </c>
      <c r="J3690" s="51" t="s">
        <v>4694</v>
      </c>
      <c r="K3690" s="315">
        <v>59</v>
      </c>
    </row>
    <row r="3691" spans="1:11" ht="15.6">
      <c r="A3691" s="16">
        <v>43739</v>
      </c>
      <c r="B3691" s="51">
        <v>1000</v>
      </c>
      <c r="E3691" s="51" t="s">
        <v>4695</v>
      </c>
      <c r="G3691" s="51">
        <v>1.2609999999999999</v>
      </c>
      <c r="H3691" s="51">
        <v>1.306</v>
      </c>
      <c r="I3691" s="51">
        <v>45</v>
      </c>
      <c r="J3691" s="51" t="s">
        <v>4694</v>
      </c>
      <c r="K3691" s="315">
        <v>22.5</v>
      </c>
    </row>
    <row r="3692" spans="1:11" ht="15.6">
      <c r="A3692" s="16">
        <v>43739</v>
      </c>
      <c r="B3692" s="51">
        <v>2000</v>
      </c>
      <c r="E3692" s="51" t="s">
        <v>4705</v>
      </c>
      <c r="G3692" s="51">
        <v>2522</v>
      </c>
      <c r="H3692" s="51">
        <v>2658</v>
      </c>
      <c r="I3692" s="51">
        <v>136</v>
      </c>
      <c r="J3692" s="51" t="s">
        <v>4696</v>
      </c>
      <c r="K3692" s="315">
        <v>68</v>
      </c>
    </row>
    <row r="3693" spans="1:11" ht="15.6">
      <c r="A3693" s="16">
        <v>43739</v>
      </c>
      <c r="C3693" s="51">
        <v>2000</v>
      </c>
      <c r="E3693" s="51" t="s">
        <v>4706</v>
      </c>
      <c r="G3693" s="51">
        <v>1536</v>
      </c>
      <c r="H3693" s="51">
        <v>1658</v>
      </c>
      <c r="I3693" s="51">
        <v>122</v>
      </c>
      <c r="J3693" s="51" t="s">
        <v>982</v>
      </c>
      <c r="K3693" s="315">
        <v>61</v>
      </c>
    </row>
    <row r="3694" spans="1:11" ht="15.6">
      <c r="A3694" s="16">
        <v>43740</v>
      </c>
      <c r="C3694" s="51">
        <v>3000</v>
      </c>
      <c r="E3694" s="51" t="s">
        <v>4707</v>
      </c>
      <c r="G3694" s="51">
        <v>2304</v>
      </c>
      <c r="H3694" s="51">
        <v>2454</v>
      </c>
      <c r="I3694" s="51">
        <v>150</v>
      </c>
      <c r="J3694" s="51" t="s">
        <v>4708</v>
      </c>
      <c r="K3694" s="315">
        <v>75</v>
      </c>
    </row>
    <row r="3695" spans="1:11">
      <c r="A3695" s="16"/>
      <c r="J3695" s="559"/>
      <c r="K3695" s="693"/>
    </row>
    <row r="3696" spans="1:11">
      <c r="K3696" s="693"/>
    </row>
    <row r="3697" spans="1:12" ht="15.6">
      <c r="E3697" s="110" t="s">
        <v>4709</v>
      </c>
      <c r="F3697" s="110" t="s">
        <v>4709</v>
      </c>
      <c r="K3697" s="693"/>
    </row>
    <row r="3698" spans="1:12" ht="15.6">
      <c r="E3698" s="52" t="s">
        <v>3449</v>
      </c>
      <c r="F3698" s="52" t="s">
        <v>3449</v>
      </c>
      <c r="K3698" s="693"/>
    </row>
    <row r="3699" spans="1:12" ht="18">
      <c r="E3699" s="695" t="s">
        <v>4713</v>
      </c>
      <c r="F3699" s="190" t="s">
        <v>4715</v>
      </c>
      <c r="K3699" s="693"/>
    </row>
    <row r="3700" spans="1:12" ht="18">
      <c r="E3700" s="695" t="s">
        <v>4714</v>
      </c>
      <c r="F3700" s="190" t="s">
        <v>4716</v>
      </c>
      <c r="K3700" s="693"/>
    </row>
    <row r="3701" spans="1:12" ht="18">
      <c r="E3701" s="695" t="s">
        <v>4717</v>
      </c>
      <c r="F3701" s="190" t="s">
        <v>4718</v>
      </c>
      <c r="K3701" s="693"/>
    </row>
    <row r="3702" spans="1:12" ht="18">
      <c r="E3702" s="695" t="s">
        <v>4719</v>
      </c>
      <c r="F3702" s="190" t="s">
        <v>4720</v>
      </c>
      <c r="K3702" s="693"/>
    </row>
    <row r="3703" spans="1:12">
      <c r="K3703" s="693"/>
    </row>
    <row r="3704" spans="1:12" ht="15.6">
      <c r="A3704" s="16">
        <v>43741</v>
      </c>
      <c r="C3704" s="51">
        <v>2000</v>
      </c>
      <c r="E3704" s="51" t="s">
        <v>4721</v>
      </c>
      <c r="G3704" s="51">
        <v>1506</v>
      </c>
      <c r="H3704" s="51">
        <v>1658</v>
      </c>
      <c r="I3704" s="51">
        <v>152</v>
      </c>
      <c r="J3704" s="613" t="s">
        <v>2384</v>
      </c>
      <c r="K3704" s="315">
        <v>76</v>
      </c>
      <c r="L3704" t="s">
        <v>4084</v>
      </c>
    </row>
    <row r="3705" spans="1:12" ht="15.6">
      <c r="A3705" s="16">
        <v>43742</v>
      </c>
      <c r="B3705" s="153">
        <v>2000</v>
      </c>
      <c r="E3705" s="153" t="s">
        <v>4722</v>
      </c>
      <c r="G3705" s="153">
        <v>2522</v>
      </c>
      <c r="H3705" s="153">
        <v>2576</v>
      </c>
      <c r="I3705" s="51">
        <v>54</v>
      </c>
      <c r="J3705" s="699" t="s">
        <v>4710</v>
      </c>
      <c r="K3705" s="315">
        <v>27</v>
      </c>
      <c r="L3705" t="s">
        <v>4084</v>
      </c>
    </row>
    <row r="3706" spans="1:12" ht="15.6">
      <c r="A3706" s="16">
        <v>43742</v>
      </c>
      <c r="C3706" s="51">
        <v>3000</v>
      </c>
      <c r="E3706" s="51" t="s">
        <v>4723</v>
      </c>
      <c r="G3706" s="51">
        <v>2259</v>
      </c>
      <c r="H3706" s="51">
        <v>2424</v>
      </c>
      <c r="I3706" s="51">
        <v>165</v>
      </c>
      <c r="J3706" s="51" t="s">
        <v>3092</v>
      </c>
      <c r="K3706" s="315">
        <v>82.5</v>
      </c>
      <c r="L3706" t="s">
        <v>4084</v>
      </c>
    </row>
    <row r="3707" spans="1:12" ht="15.6">
      <c r="A3707" s="16">
        <v>43742</v>
      </c>
      <c r="B3707" s="51">
        <v>1500</v>
      </c>
      <c r="E3707" s="51" t="s">
        <v>4724</v>
      </c>
      <c r="G3707" s="51">
        <v>1866</v>
      </c>
      <c r="H3707" s="51">
        <v>1948.5</v>
      </c>
      <c r="I3707" s="51">
        <v>82.5</v>
      </c>
      <c r="J3707" s="51" t="s">
        <v>3675</v>
      </c>
      <c r="K3707" s="315">
        <v>41.25</v>
      </c>
      <c r="L3707" t="s">
        <v>4084</v>
      </c>
    </row>
    <row r="3708" spans="1:12" ht="15.6">
      <c r="A3708" s="16">
        <v>43742</v>
      </c>
      <c r="C3708" s="51">
        <v>2500</v>
      </c>
      <c r="E3708" s="51" t="s">
        <v>4725</v>
      </c>
      <c r="G3708" s="51">
        <v>1882.5</v>
      </c>
      <c r="H3708" s="51">
        <v>1997.5</v>
      </c>
      <c r="I3708" s="51">
        <v>115</v>
      </c>
      <c r="J3708" s="51" t="s">
        <v>3675</v>
      </c>
      <c r="K3708" s="315">
        <v>57.5</v>
      </c>
      <c r="L3708" t="s">
        <v>4084</v>
      </c>
    </row>
    <row r="3709" spans="1:12" ht="15.6">
      <c r="A3709" s="16">
        <v>43742</v>
      </c>
      <c r="C3709" s="51">
        <v>1000</v>
      </c>
      <c r="E3709" s="51" t="s">
        <v>4726</v>
      </c>
      <c r="G3709" s="51">
        <v>753</v>
      </c>
      <c r="H3709" s="51">
        <v>798</v>
      </c>
      <c r="I3709" s="51">
        <v>45</v>
      </c>
      <c r="J3709" s="51" t="s">
        <v>589</v>
      </c>
      <c r="K3709" s="315">
        <v>22.5</v>
      </c>
    </row>
    <row r="3710" spans="1:12" ht="15.6">
      <c r="A3710" s="16">
        <v>43745</v>
      </c>
      <c r="C3710" s="51">
        <v>2000</v>
      </c>
      <c r="E3710" s="51" t="s">
        <v>4727</v>
      </c>
      <c r="G3710" s="51">
        <v>1506</v>
      </c>
      <c r="H3710" s="51">
        <v>1556</v>
      </c>
      <c r="I3710" s="51">
        <v>50</v>
      </c>
      <c r="J3710" s="51" t="s">
        <v>4711</v>
      </c>
      <c r="K3710" s="315">
        <v>22.5</v>
      </c>
    </row>
    <row r="3711" spans="1:12" ht="15.6">
      <c r="A3711" s="16">
        <v>43746</v>
      </c>
      <c r="C3711" s="51">
        <v>7000</v>
      </c>
      <c r="E3711" s="51" t="s">
        <v>4728</v>
      </c>
      <c r="G3711" s="51">
        <v>5271</v>
      </c>
      <c r="H3711" s="51">
        <v>5551</v>
      </c>
      <c r="I3711" s="51">
        <v>280</v>
      </c>
      <c r="J3711" s="51" t="s">
        <v>188</v>
      </c>
      <c r="K3711" s="315">
        <v>140</v>
      </c>
    </row>
    <row r="3712" spans="1:12" ht="15.6">
      <c r="A3712" s="16">
        <v>43746</v>
      </c>
      <c r="D3712" s="51">
        <v>1000</v>
      </c>
      <c r="E3712" s="51" t="s">
        <v>4730</v>
      </c>
      <c r="G3712" s="51">
        <v>1449</v>
      </c>
      <c r="H3712" s="51">
        <v>1699</v>
      </c>
      <c r="I3712" s="51">
        <v>250</v>
      </c>
      <c r="J3712" s="51" t="s">
        <v>188</v>
      </c>
      <c r="K3712" s="315">
        <v>125</v>
      </c>
    </row>
    <row r="3713" spans="1:12" ht="15.6">
      <c r="A3713" s="16">
        <v>43746</v>
      </c>
      <c r="C3713" s="51">
        <v>2000</v>
      </c>
      <c r="E3713" s="51" t="s">
        <v>4731</v>
      </c>
      <c r="G3713" s="51">
        <v>1506</v>
      </c>
      <c r="H3713" s="51">
        <v>1686</v>
      </c>
      <c r="I3713" s="51">
        <v>180</v>
      </c>
      <c r="J3713" s="51" t="s">
        <v>3908</v>
      </c>
      <c r="K3713" s="315">
        <v>90</v>
      </c>
    </row>
    <row r="3714" spans="1:12" ht="15.6">
      <c r="A3714" s="16">
        <v>43746</v>
      </c>
      <c r="C3714" s="51">
        <v>3000</v>
      </c>
      <c r="E3714" s="51" t="s">
        <v>4732</v>
      </c>
      <c r="G3714" s="51">
        <v>1506</v>
      </c>
      <c r="H3714" s="51">
        <v>1546</v>
      </c>
      <c r="I3714" s="51">
        <v>60</v>
      </c>
      <c r="J3714" s="51" t="s">
        <v>3619</v>
      </c>
      <c r="K3714" s="315">
        <v>30</v>
      </c>
      <c r="L3714" t="s">
        <v>4084</v>
      </c>
    </row>
    <row r="3715" spans="1:12" ht="15.6">
      <c r="A3715" s="16">
        <v>43747</v>
      </c>
      <c r="B3715" s="50">
        <v>6000</v>
      </c>
      <c r="E3715" s="50" t="s">
        <v>4733</v>
      </c>
      <c r="G3715" s="50">
        <v>7464</v>
      </c>
      <c r="H3715" s="50">
        <v>7704</v>
      </c>
      <c r="I3715" s="51">
        <v>240</v>
      </c>
      <c r="J3715" s="148" t="s">
        <v>4736</v>
      </c>
      <c r="K3715" s="315">
        <v>80</v>
      </c>
      <c r="L3715" t="s">
        <v>4084</v>
      </c>
    </row>
    <row r="3716" spans="1:12" ht="15.6">
      <c r="A3716" s="16">
        <v>43747</v>
      </c>
      <c r="C3716" s="51">
        <v>2000</v>
      </c>
      <c r="E3716" s="51" t="s">
        <v>4734</v>
      </c>
      <c r="G3716" s="51">
        <v>1506</v>
      </c>
      <c r="H3716" s="51">
        <v>1728</v>
      </c>
      <c r="I3716" s="51">
        <v>222</v>
      </c>
      <c r="J3716" s="51" t="s">
        <v>4735</v>
      </c>
      <c r="K3716" s="315">
        <v>74</v>
      </c>
      <c r="L3716" t="s">
        <v>4084</v>
      </c>
    </row>
    <row r="3717" spans="1:12" ht="15.6">
      <c r="A3717" s="16">
        <v>43748</v>
      </c>
      <c r="C3717" s="51">
        <v>1000</v>
      </c>
      <c r="E3717" s="51" t="s">
        <v>4737</v>
      </c>
      <c r="G3717" s="51">
        <v>753</v>
      </c>
      <c r="H3717" s="51">
        <v>844</v>
      </c>
      <c r="I3717" s="51">
        <v>91</v>
      </c>
      <c r="J3717" s="51" t="s">
        <v>3891</v>
      </c>
      <c r="K3717" s="315">
        <v>45.5</v>
      </c>
      <c r="L3717" t="s">
        <v>4084</v>
      </c>
    </row>
    <row r="3718" spans="1:12" ht="15.6">
      <c r="A3718" s="16">
        <v>43746</v>
      </c>
      <c r="C3718" s="51">
        <v>1350</v>
      </c>
      <c r="E3718" s="51" t="s">
        <v>4725</v>
      </c>
      <c r="G3718" s="51">
        <v>1016.55</v>
      </c>
      <c r="H3718" s="51">
        <v>1078.6500000000001</v>
      </c>
      <c r="I3718" s="51">
        <v>62.1</v>
      </c>
      <c r="J3718" s="51" t="s">
        <v>4609</v>
      </c>
      <c r="K3718" s="315">
        <v>31</v>
      </c>
      <c r="L3718" t="s">
        <v>100</v>
      </c>
    </row>
    <row r="3719" spans="1:12" ht="15.6">
      <c r="A3719" s="16">
        <v>43746</v>
      </c>
      <c r="C3719" s="51">
        <v>250</v>
      </c>
      <c r="E3719" s="51" t="s">
        <v>4725</v>
      </c>
      <c r="G3719" s="51">
        <v>188.25</v>
      </c>
      <c r="H3719" s="51">
        <v>199.75</v>
      </c>
      <c r="I3719" s="51">
        <v>11.5</v>
      </c>
      <c r="J3719" s="51" t="s">
        <v>4729</v>
      </c>
      <c r="K3719" s="315">
        <v>5.75</v>
      </c>
      <c r="L3719" t="s">
        <v>100</v>
      </c>
    </row>
    <row r="3720" spans="1:12" ht="15.6">
      <c r="A3720" s="16">
        <v>43748</v>
      </c>
      <c r="B3720" s="51">
        <v>5000</v>
      </c>
      <c r="E3720" s="51" t="s">
        <v>4738</v>
      </c>
      <c r="G3720" s="51">
        <v>6220</v>
      </c>
      <c r="H3720" s="51">
        <v>6820</v>
      </c>
      <c r="I3720" s="51">
        <v>600</v>
      </c>
      <c r="J3720" s="51" t="s">
        <v>1521</v>
      </c>
      <c r="K3720" s="315">
        <v>200</v>
      </c>
      <c r="L3720" t="s">
        <v>100</v>
      </c>
    </row>
    <row r="3721" spans="1:12" ht="15.6">
      <c r="A3721" s="16">
        <v>43748</v>
      </c>
      <c r="B3721" s="51">
        <v>2000</v>
      </c>
      <c r="E3721" s="51" t="s">
        <v>4739</v>
      </c>
      <c r="G3721" s="51">
        <v>2488</v>
      </c>
      <c r="H3721" s="51">
        <v>2618</v>
      </c>
      <c r="I3721" s="51">
        <v>140</v>
      </c>
      <c r="J3721" s="51" t="s">
        <v>3607</v>
      </c>
      <c r="K3721" s="315">
        <v>70</v>
      </c>
      <c r="L3721" t="s">
        <v>100</v>
      </c>
    </row>
    <row r="3722" spans="1:12">
      <c r="K3722" s="693"/>
    </row>
    <row r="3723" spans="1:12" ht="15.6">
      <c r="E3723" s="110" t="s">
        <v>4741</v>
      </c>
      <c r="F3723" s="110" t="s">
        <v>4741</v>
      </c>
      <c r="G3723" s="559"/>
      <c r="K3723" s="693"/>
    </row>
    <row r="3724" spans="1:12" ht="15.6">
      <c r="E3724" s="52" t="s">
        <v>3449</v>
      </c>
      <c r="F3724" s="52" t="s">
        <v>3449</v>
      </c>
      <c r="G3724" s="559"/>
      <c r="K3724" s="693"/>
    </row>
    <row r="3725" spans="1:12" ht="18">
      <c r="E3725" s="695" t="s">
        <v>4742</v>
      </c>
      <c r="F3725" s="190" t="s">
        <v>4743</v>
      </c>
      <c r="G3725" s="559"/>
      <c r="K3725" s="693"/>
    </row>
    <row r="3726" spans="1:12" ht="18">
      <c r="E3726" s="695" t="s">
        <v>4745</v>
      </c>
      <c r="F3726" s="190" t="s">
        <v>4744</v>
      </c>
      <c r="G3726" s="559"/>
      <c r="K3726" s="693"/>
    </row>
    <row r="3727" spans="1:12" ht="18">
      <c r="E3727" s="695" t="s">
        <v>4746</v>
      </c>
      <c r="F3727" s="190" t="s">
        <v>4747</v>
      </c>
      <c r="G3727" s="559"/>
      <c r="K3727" s="693"/>
    </row>
    <row r="3728" spans="1:12" ht="18">
      <c r="E3728" s="695" t="s">
        <v>4748</v>
      </c>
      <c r="F3728" s="190" t="s">
        <v>4749</v>
      </c>
      <c r="G3728" s="559"/>
      <c r="K3728" s="693"/>
    </row>
    <row r="3729" spans="1:12">
      <c r="G3729" s="559"/>
      <c r="K3729" s="693"/>
    </row>
    <row r="3730" spans="1:12" ht="15.6">
      <c r="A3730" s="16">
        <v>43752</v>
      </c>
      <c r="C3730" s="51">
        <v>6000</v>
      </c>
      <c r="E3730" s="51" t="s">
        <v>4750</v>
      </c>
      <c r="G3730" s="51">
        <v>4518</v>
      </c>
      <c r="H3730" s="51">
        <v>4758</v>
      </c>
      <c r="I3730" s="51">
        <v>240</v>
      </c>
      <c r="J3730" s="51" t="s">
        <v>2509</v>
      </c>
      <c r="K3730" s="315">
        <v>120</v>
      </c>
    </row>
    <row r="3731" spans="1:12" ht="15.6">
      <c r="A3731" s="16">
        <v>43752</v>
      </c>
      <c r="C3731" s="51">
        <v>1000</v>
      </c>
      <c r="E3731" s="51" t="s">
        <v>4751</v>
      </c>
      <c r="G3731" s="51">
        <v>753</v>
      </c>
      <c r="H3731" s="51">
        <v>823</v>
      </c>
      <c r="I3731" s="51">
        <v>70</v>
      </c>
      <c r="J3731" s="51" t="s">
        <v>3425</v>
      </c>
      <c r="K3731" s="315">
        <v>35</v>
      </c>
    </row>
    <row r="3732" spans="1:12" ht="15.6">
      <c r="A3732" s="16">
        <v>43748</v>
      </c>
      <c r="C3732" s="51">
        <v>1000</v>
      </c>
      <c r="E3732" s="51" t="s">
        <v>4752</v>
      </c>
      <c r="G3732" s="51">
        <v>753</v>
      </c>
      <c r="H3732" s="51">
        <v>833</v>
      </c>
      <c r="I3732" s="51">
        <v>80</v>
      </c>
      <c r="J3732" s="51" t="s">
        <v>4740</v>
      </c>
      <c r="K3732" s="315">
        <v>40</v>
      </c>
    </row>
    <row r="3733" spans="1:12" ht="15.6">
      <c r="A3733" s="16">
        <v>43748</v>
      </c>
      <c r="C3733" s="51">
        <v>1000</v>
      </c>
      <c r="E3733" s="51" t="s">
        <v>4753</v>
      </c>
      <c r="G3733" s="51">
        <v>753</v>
      </c>
      <c r="H3733" s="51">
        <v>834</v>
      </c>
      <c r="I3733" s="51">
        <v>81</v>
      </c>
      <c r="J3733" s="51" t="s">
        <v>3027</v>
      </c>
      <c r="K3733" s="315">
        <v>41</v>
      </c>
    </row>
    <row r="3734" spans="1:12" ht="15.6">
      <c r="A3734" s="16">
        <v>43753</v>
      </c>
      <c r="C3734" s="51">
        <v>2100</v>
      </c>
      <c r="E3734" s="51" t="s">
        <v>4754</v>
      </c>
      <c r="G3734" s="51">
        <v>1589.7</v>
      </c>
      <c r="H3734" s="51">
        <v>1866.9</v>
      </c>
      <c r="I3734" s="51">
        <v>277.2</v>
      </c>
      <c r="J3734" s="51" t="s">
        <v>3576</v>
      </c>
      <c r="K3734" s="315">
        <v>138.5</v>
      </c>
    </row>
    <row r="3735" spans="1:12" ht="15.6">
      <c r="A3735" s="16">
        <v>43753</v>
      </c>
      <c r="C3735" s="51">
        <v>4000</v>
      </c>
      <c r="E3735" s="51" t="s">
        <v>4754</v>
      </c>
      <c r="G3735" s="51">
        <v>3028</v>
      </c>
      <c r="H3735" s="51">
        <v>3556</v>
      </c>
      <c r="I3735" s="51">
        <v>528</v>
      </c>
      <c r="J3735" s="51" t="s">
        <v>3949</v>
      </c>
      <c r="K3735" s="315">
        <v>264</v>
      </c>
    </row>
    <row r="3736" spans="1:12" ht="15.6">
      <c r="A3736" s="16">
        <v>43753</v>
      </c>
      <c r="C3736" s="51">
        <v>3000</v>
      </c>
      <c r="E3736" s="51" t="s">
        <v>4755</v>
      </c>
      <c r="G3736" s="51">
        <v>2271</v>
      </c>
      <c r="H3736" s="51">
        <v>2421</v>
      </c>
      <c r="I3736" s="51">
        <v>150</v>
      </c>
      <c r="J3736" s="51" t="s">
        <v>3092</v>
      </c>
      <c r="K3736" s="315">
        <v>75</v>
      </c>
    </row>
    <row r="3737" spans="1:12" ht="15.6">
      <c r="A3737" s="16">
        <v>43754</v>
      </c>
      <c r="C3737" s="51">
        <v>1000</v>
      </c>
      <c r="E3737" s="51" t="s">
        <v>4756</v>
      </c>
      <c r="G3737" s="51">
        <v>757</v>
      </c>
      <c r="H3737" s="51">
        <v>857</v>
      </c>
      <c r="I3737" s="51">
        <v>70</v>
      </c>
      <c r="J3737" s="51" t="s">
        <v>4479</v>
      </c>
      <c r="K3737" s="315">
        <v>35</v>
      </c>
    </row>
    <row r="3738" spans="1:12" ht="15.6">
      <c r="A3738" s="16">
        <v>43754</v>
      </c>
      <c r="B3738" s="50">
        <v>3000</v>
      </c>
      <c r="E3738" s="50" t="s">
        <v>4757</v>
      </c>
      <c r="G3738" s="50">
        <v>3744</v>
      </c>
      <c r="H3738" s="50">
        <v>3957</v>
      </c>
      <c r="I3738" s="51">
        <v>213</v>
      </c>
      <c r="J3738" s="50" t="s">
        <v>1398</v>
      </c>
      <c r="K3738" s="315">
        <v>71</v>
      </c>
    </row>
    <row r="3739" spans="1:12" ht="15.6">
      <c r="A3739" s="16">
        <v>43754</v>
      </c>
      <c r="C3739" s="50">
        <v>5000</v>
      </c>
      <c r="E3739" s="50" t="s">
        <v>4758</v>
      </c>
      <c r="G3739" s="50">
        <v>3785</v>
      </c>
      <c r="H3739" s="50">
        <v>4095</v>
      </c>
      <c r="I3739" s="51">
        <v>310</v>
      </c>
      <c r="J3739" s="50" t="s">
        <v>1398</v>
      </c>
      <c r="K3739" s="315">
        <v>103</v>
      </c>
    </row>
    <row r="3740" spans="1:12" ht="15.6">
      <c r="A3740" s="16">
        <v>43755</v>
      </c>
      <c r="C3740" s="51">
        <v>2500</v>
      </c>
      <c r="E3740" s="51" t="s">
        <v>4759</v>
      </c>
      <c r="G3740" s="51">
        <v>1892.5</v>
      </c>
      <c r="H3740" s="51">
        <v>1997.5</v>
      </c>
      <c r="I3740" s="51">
        <v>105</v>
      </c>
      <c r="J3740" s="51" t="s">
        <v>3323</v>
      </c>
      <c r="K3740" s="315">
        <v>52.5</v>
      </c>
      <c r="L3740" t="s">
        <v>100</v>
      </c>
    </row>
    <row r="3741" spans="1:12" ht="15.6">
      <c r="A3741" s="16">
        <v>43755</v>
      </c>
      <c r="C3741" s="51">
        <v>2000</v>
      </c>
      <c r="E3741" s="51" t="s">
        <v>4755</v>
      </c>
      <c r="G3741" s="51">
        <v>1514</v>
      </c>
      <c r="H3741" s="51">
        <v>1614</v>
      </c>
      <c r="I3741" s="51">
        <v>100</v>
      </c>
      <c r="J3741" s="51" t="s">
        <v>3273</v>
      </c>
      <c r="K3741" s="315">
        <v>50</v>
      </c>
      <c r="L3741" t="s">
        <v>4760</v>
      </c>
    </row>
    <row r="3742" spans="1:12" ht="15.6">
      <c r="A3742" s="16">
        <v>43755</v>
      </c>
      <c r="C3742" s="51">
        <v>2000</v>
      </c>
      <c r="E3742" s="51" t="s">
        <v>4755</v>
      </c>
      <c r="G3742" s="51">
        <v>1514</v>
      </c>
      <c r="H3742" s="51">
        <v>1614</v>
      </c>
      <c r="I3742" s="51">
        <v>100</v>
      </c>
      <c r="J3742" s="51" t="s">
        <v>2561</v>
      </c>
      <c r="K3742" s="315">
        <v>50</v>
      </c>
    </row>
    <row r="3743" spans="1:12" ht="15.6">
      <c r="A3743" s="16">
        <v>43755</v>
      </c>
      <c r="C3743" s="51">
        <v>3000</v>
      </c>
      <c r="E3743" s="51" t="s">
        <v>4761</v>
      </c>
      <c r="G3743" s="51">
        <v>2271</v>
      </c>
      <c r="H3743" s="51">
        <v>2667</v>
      </c>
      <c r="I3743" s="51">
        <v>396</v>
      </c>
      <c r="J3743" s="51" t="s">
        <v>4762</v>
      </c>
      <c r="K3743" s="315">
        <v>198</v>
      </c>
    </row>
    <row r="3744" spans="1:12">
      <c r="A3744" s="16"/>
      <c r="K3744" s="693"/>
    </row>
    <row r="3745" spans="1:12" ht="15.6">
      <c r="A3745" s="16"/>
      <c r="E3745" s="110" t="s">
        <v>4741</v>
      </c>
      <c r="F3745" s="110" t="s">
        <v>4741</v>
      </c>
      <c r="K3745" s="693"/>
    </row>
    <row r="3746" spans="1:12" ht="15.6">
      <c r="A3746" s="16"/>
      <c r="E3746" s="52" t="s">
        <v>3449</v>
      </c>
      <c r="F3746" s="52" t="s">
        <v>3449</v>
      </c>
      <c r="K3746" s="693"/>
    </row>
    <row r="3747" spans="1:12" ht="18">
      <c r="A3747" s="16"/>
      <c r="E3747" s="695" t="s">
        <v>4764</v>
      </c>
      <c r="F3747" s="190" t="s">
        <v>4771</v>
      </c>
      <c r="K3747" s="693"/>
    </row>
    <row r="3748" spans="1:12" ht="18">
      <c r="A3748" s="16"/>
      <c r="E3748" s="695" t="s">
        <v>4765</v>
      </c>
      <c r="F3748" s="190" t="s">
        <v>4770</v>
      </c>
      <c r="K3748" s="693"/>
    </row>
    <row r="3749" spans="1:12" ht="18">
      <c r="A3749" s="16"/>
      <c r="E3749" s="695" t="s">
        <v>4766</v>
      </c>
      <c r="F3749" s="190" t="s">
        <v>4769</v>
      </c>
      <c r="K3749" s="693"/>
    </row>
    <row r="3750" spans="1:12" ht="18">
      <c r="A3750" s="16"/>
      <c r="E3750" s="695" t="s">
        <v>4767</v>
      </c>
      <c r="F3750" s="190" t="s">
        <v>4768</v>
      </c>
      <c r="K3750" s="693"/>
    </row>
    <row r="3751" spans="1:12">
      <c r="A3751" s="16"/>
      <c r="K3751" s="693"/>
    </row>
    <row r="3752" spans="1:12" ht="15.6">
      <c r="A3752" s="16">
        <v>43759</v>
      </c>
      <c r="B3752" s="51">
        <v>2000</v>
      </c>
      <c r="F3752" s="51" t="s">
        <v>4772</v>
      </c>
      <c r="G3752" s="51">
        <v>2492</v>
      </c>
      <c r="H3752" s="51">
        <v>2638</v>
      </c>
      <c r="I3752" s="51">
        <v>146</v>
      </c>
      <c r="J3752" s="51" t="s">
        <v>982</v>
      </c>
      <c r="K3752" s="315">
        <v>73</v>
      </c>
      <c r="L3752" t="s">
        <v>100</v>
      </c>
    </row>
    <row r="3753" spans="1:12" ht="15.6">
      <c r="A3753" s="16">
        <v>43759</v>
      </c>
      <c r="C3753" s="51">
        <v>1800</v>
      </c>
      <c r="F3753" s="51" t="s">
        <v>4775</v>
      </c>
      <c r="G3753" s="51">
        <v>1359</v>
      </c>
      <c r="H3753" s="51" t="s">
        <v>4774</v>
      </c>
      <c r="I3753" s="51">
        <v>115.2</v>
      </c>
      <c r="J3753" s="51" t="s">
        <v>4729</v>
      </c>
      <c r="K3753" s="317">
        <v>57.5</v>
      </c>
      <c r="L3753" t="s">
        <v>100</v>
      </c>
    </row>
    <row r="3754" spans="1:12" ht="15.6">
      <c r="A3754" s="16">
        <v>43760</v>
      </c>
      <c r="B3754" s="51">
        <v>5000</v>
      </c>
      <c r="F3754" s="51" t="s">
        <v>4776</v>
      </c>
      <c r="G3754" s="51">
        <v>6230</v>
      </c>
      <c r="H3754" s="95">
        <v>6845</v>
      </c>
      <c r="I3754" s="51">
        <v>615</v>
      </c>
      <c r="J3754" s="51" t="s">
        <v>1521</v>
      </c>
      <c r="K3754" s="315">
        <v>205</v>
      </c>
      <c r="L3754" t="s">
        <v>100</v>
      </c>
    </row>
    <row r="3755" spans="1:12" ht="15.6">
      <c r="A3755" s="16">
        <v>43760</v>
      </c>
      <c r="C3755" s="51">
        <v>6000</v>
      </c>
      <c r="F3755" s="51" t="s">
        <v>4777</v>
      </c>
      <c r="G3755" s="51">
        <v>4530</v>
      </c>
      <c r="H3755" s="51">
        <v>5214</v>
      </c>
      <c r="I3755" s="51">
        <v>684</v>
      </c>
      <c r="J3755" s="51" t="s">
        <v>1521</v>
      </c>
      <c r="K3755" s="317">
        <v>228</v>
      </c>
      <c r="L3755" t="s">
        <v>4785</v>
      </c>
    </row>
    <row r="3756" spans="1:12" ht="15.6">
      <c r="A3756" s="16">
        <v>43760</v>
      </c>
      <c r="B3756" s="69">
        <v>7000</v>
      </c>
      <c r="F3756" s="51" t="s">
        <v>4778</v>
      </c>
      <c r="G3756" s="51">
        <v>8722</v>
      </c>
      <c r="H3756" s="51">
        <v>9002</v>
      </c>
      <c r="I3756" s="51">
        <v>280</v>
      </c>
      <c r="J3756" s="51" t="s">
        <v>3722</v>
      </c>
      <c r="K3756" s="315">
        <v>140</v>
      </c>
      <c r="L3756" t="s">
        <v>100</v>
      </c>
    </row>
    <row r="3757" spans="1:12" ht="15.6">
      <c r="A3757" s="16">
        <v>43760</v>
      </c>
      <c r="C3757" s="51">
        <v>7000</v>
      </c>
      <c r="F3757" s="51" t="s">
        <v>4503</v>
      </c>
      <c r="G3757" s="51">
        <v>5285</v>
      </c>
      <c r="H3757" s="51">
        <v>5565</v>
      </c>
      <c r="I3757" s="51">
        <v>280</v>
      </c>
      <c r="J3757" s="51" t="s">
        <v>3722</v>
      </c>
      <c r="K3757" s="315">
        <v>140</v>
      </c>
      <c r="L3757" t="s">
        <v>100</v>
      </c>
    </row>
    <row r="3758" spans="1:12" ht="15.6">
      <c r="A3758" s="16">
        <v>43760</v>
      </c>
      <c r="C3758" s="51">
        <v>4000</v>
      </c>
      <c r="F3758" s="51" t="s">
        <v>4503</v>
      </c>
      <c r="G3758" s="51">
        <v>3020</v>
      </c>
      <c r="H3758" s="51">
        <v>3180</v>
      </c>
      <c r="I3758" s="51">
        <v>160</v>
      </c>
      <c r="J3758" s="51" t="s">
        <v>3722</v>
      </c>
      <c r="K3758" s="315">
        <v>80</v>
      </c>
      <c r="L3758" t="s">
        <v>100</v>
      </c>
    </row>
    <row r="3759" spans="1:12" ht="15.6">
      <c r="A3759" s="16">
        <v>43760</v>
      </c>
      <c r="D3759" s="51">
        <v>2000</v>
      </c>
      <c r="F3759" s="51" t="s">
        <v>4779</v>
      </c>
      <c r="G3759" s="51">
        <v>2844</v>
      </c>
      <c r="H3759" s="51">
        <v>2944</v>
      </c>
      <c r="I3759" s="51">
        <v>100</v>
      </c>
      <c r="J3759" s="51" t="s">
        <v>3722</v>
      </c>
      <c r="K3759" s="315">
        <v>50</v>
      </c>
      <c r="L3759" t="s">
        <v>100</v>
      </c>
    </row>
    <row r="3760" spans="1:12" ht="15.6">
      <c r="A3760" s="16">
        <v>43760</v>
      </c>
      <c r="C3760" s="51">
        <v>1000</v>
      </c>
      <c r="F3760" s="51" t="s">
        <v>4780</v>
      </c>
      <c r="G3760" s="51">
        <v>755</v>
      </c>
      <c r="H3760" s="51">
        <v>849</v>
      </c>
      <c r="I3760" s="51">
        <v>94</v>
      </c>
      <c r="J3760" s="51" t="s">
        <v>3027</v>
      </c>
      <c r="K3760" s="315">
        <v>47</v>
      </c>
      <c r="L3760" t="s">
        <v>4785</v>
      </c>
    </row>
    <row r="3761" spans="1:12" ht="15.6">
      <c r="A3761" s="16">
        <v>43755</v>
      </c>
      <c r="C3761" s="51">
        <v>3000</v>
      </c>
      <c r="F3761" s="51" t="s">
        <v>4755</v>
      </c>
      <c r="G3761" s="51">
        <v>2271</v>
      </c>
      <c r="H3761" s="51">
        <v>2421</v>
      </c>
      <c r="I3761" s="51">
        <v>150</v>
      </c>
      <c r="J3761" s="51" t="s">
        <v>2556</v>
      </c>
      <c r="K3761" s="315">
        <v>75</v>
      </c>
      <c r="L3761" t="s">
        <v>4785</v>
      </c>
    </row>
    <row r="3762" spans="1:12" ht="15.6">
      <c r="A3762" s="16">
        <v>43759</v>
      </c>
      <c r="C3762" s="51">
        <v>1500</v>
      </c>
      <c r="F3762" s="51" t="s">
        <v>4773</v>
      </c>
      <c r="G3762" s="51">
        <v>1132.5</v>
      </c>
      <c r="H3762" s="51">
        <v>1258.5</v>
      </c>
      <c r="I3762" s="51">
        <v>126</v>
      </c>
      <c r="J3762" s="51" t="s">
        <v>4763</v>
      </c>
      <c r="K3762" s="315">
        <v>63</v>
      </c>
      <c r="L3762" t="s">
        <v>4084</v>
      </c>
    </row>
    <row r="3763" spans="1:12" ht="15.6">
      <c r="A3763" s="16">
        <v>43761</v>
      </c>
      <c r="C3763" s="51">
        <v>1500</v>
      </c>
      <c r="F3763" s="51" t="s">
        <v>4755</v>
      </c>
      <c r="G3763" s="51">
        <v>1135.5</v>
      </c>
      <c r="H3763" s="51">
        <v>1210.5</v>
      </c>
      <c r="I3763" s="51">
        <v>75</v>
      </c>
      <c r="J3763" s="51" t="s">
        <v>3175</v>
      </c>
      <c r="K3763" s="315">
        <v>37.5</v>
      </c>
      <c r="L3763" t="s">
        <v>100</v>
      </c>
    </row>
    <row r="3764" spans="1:12" ht="15.6">
      <c r="A3764" s="16">
        <v>43761</v>
      </c>
      <c r="C3764" s="51">
        <v>1000</v>
      </c>
      <c r="F3764" s="51" t="s">
        <v>4755</v>
      </c>
      <c r="G3764" s="51">
        <v>757</v>
      </c>
      <c r="H3764" s="51">
        <v>807</v>
      </c>
      <c r="I3764" s="51">
        <v>50</v>
      </c>
      <c r="J3764" s="51" t="s">
        <v>4782</v>
      </c>
      <c r="K3764" s="315">
        <v>25</v>
      </c>
      <c r="L3764" t="s">
        <v>100</v>
      </c>
    </row>
    <row r="3765" spans="1:12" ht="15.6">
      <c r="A3765" s="16">
        <v>43761</v>
      </c>
      <c r="B3765" s="51">
        <v>2000</v>
      </c>
      <c r="F3765" s="51" t="s">
        <v>4783</v>
      </c>
      <c r="G3765" s="51">
        <v>2492</v>
      </c>
      <c r="H3765" s="51">
        <v>2592</v>
      </c>
      <c r="I3765" s="51">
        <v>100</v>
      </c>
      <c r="J3765" s="51" t="s">
        <v>4784</v>
      </c>
      <c r="K3765" s="315">
        <v>50</v>
      </c>
      <c r="L3765" t="s">
        <v>100</v>
      </c>
    </row>
    <row r="3766" spans="1:12" ht="15.6">
      <c r="A3766" s="16">
        <v>43762</v>
      </c>
      <c r="C3766" s="51">
        <v>1000</v>
      </c>
      <c r="F3766" s="51" t="s">
        <v>4756</v>
      </c>
      <c r="G3766" s="51">
        <v>757</v>
      </c>
      <c r="H3766" s="51">
        <v>827</v>
      </c>
      <c r="I3766" s="51">
        <v>70</v>
      </c>
      <c r="J3766" s="51" t="s">
        <v>3179</v>
      </c>
      <c r="K3766" s="315">
        <v>35</v>
      </c>
      <c r="L3766" t="s">
        <v>100</v>
      </c>
    </row>
    <row r="3767" spans="1:12" ht="15.6">
      <c r="A3767" s="16">
        <v>43762</v>
      </c>
      <c r="C3767" s="51">
        <v>1500</v>
      </c>
      <c r="F3767" s="51" t="s">
        <v>4786</v>
      </c>
      <c r="G3767" s="51">
        <v>1137.5</v>
      </c>
      <c r="H3767" s="51">
        <v>1227.5</v>
      </c>
      <c r="I3767" s="51">
        <v>90</v>
      </c>
      <c r="J3767" s="51" t="s">
        <v>4787</v>
      </c>
      <c r="K3767" s="317">
        <v>45</v>
      </c>
      <c r="L3767" t="s">
        <v>100</v>
      </c>
    </row>
    <row r="3768" spans="1:12" ht="15.6">
      <c r="A3768" s="16">
        <v>43763</v>
      </c>
      <c r="C3768" s="51">
        <v>1000</v>
      </c>
      <c r="F3768" s="51" t="s">
        <v>4756</v>
      </c>
      <c r="G3768" s="51">
        <v>757</v>
      </c>
      <c r="H3768" s="51">
        <v>827</v>
      </c>
      <c r="I3768" s="51">
        <v>70</v>
      </c>
      <c r="J3768" s="51" t="s">
        <v>4790</v>
      </c>
      <c r="K3768" s="317">
        <v>35</v>
      </c>
      <c r="L3768" t="s">
        <v>100</v>
      </c>
    </row>
    <row r="3769" spans="1:12" ht="15.6">
      <c r="A3769" s="16">
        <v>43763</v>
      </c>
      <c r="C3769" s="51">
        <v>2000</v>
      </c>
      <c r="F3769" s="51" t="s">
        <v>4788</v>
      </c>
      <c r="G3769" s="51">
        <v>1514</v>
      </c>
      <c r="H3769" s="51">
        <v>1654</v>
      </c>
      <c r="I3769" s="51">
        <v>140</v>
      </c>
      <c r="J3769" s="51" t="s">
        <v>4330</v>
      </c>
      <c r="K3769" s="315">
        <v>70</v>
      </c>
      <c r="L3769" t="s">
        <v>100</v>
      </c>
    </row>
    <row r="3770" spans="1:12" ht="15.6">
      <c r="A3770" s="16">
        <v>43763</v>
      </c>
      <c r="B3770" s="50">
        <v>5000</v>
      </c>
      <c r="F3770" s="50" t="s">
        <v>4789</v>
      </c>
      <c r="G3770" s="50">
        <v>6230</v>
      </c>
      <c r="H3770" s="50">
        <v>6445</v>
      </c>
      <c r="I3770" s="51">
        <v>215</v>
      </c>
      <c r="J3770" s="148" t="s">
        <v>4791</v>
      </c>
      <c r="K3770" s="315">
        <v>71.5</v>
      </c>
      <c r="L3770" t="s">
        <v>100</v>
      </c>
    </row>
    <row r="3771" spans="1:12" ht="15.6">
      <c r="A3771" s="16"/>
      <c r="B3771" s="16"/>
      <c r="K3771" s="315"/>
    </row>
    <row r="3772" spans="1:12" ht="15.6">
      <c r="A3772" s="16"/>
      <c r="B3772" s="16"/>
      <c r="E3772" s="110" t="s">
        <v>4792</v>
      </c>
      <c r="F3772" s="110" t="s">
        <v>4792</v>
      </c>
      <c r="K3772" s="315"/>
    </row>
    <row r="3773" spans="1:12" ht="15.6">
      <c r="A3773" s="16"/>
      <c r="B3773" s="16"/>
      <c r="E3773" s="52" t="s">
        <v>3449</v>
      </c>
      <c r="F3773" s="52" t="s">
        <v>3449</v>
      </c>
      <c r="K3773" s="315"/>
    </row>
    <row r="3774" spans="1:12" ht="18">
      <c r="A3774" s="16"/>
      <c r="B3774" s="16"/>
      <c r="E3774" s="695" t="s">
        <v>4796</v>
      </c>
      <c r="F3774" s="190" t="s">
        <v>4743</v>
      </c>
      <c r="K3774" s="315"/>
    </row>
    <row r="3775" spans="1:12" ht="18">
      <c r="A3775" s="16"/>
      <c r="B3775" s="16"/>
      <c r="E3775" s="695" t="s">
        <v>4797</v>
      </c>
      <c r="F3775" s="190" t="s">
        <v>4798</v>
      </c>
      <c r="K3775" s="315"/>
    </row>
    <row r="3776" spans="1:12" ht="18">
      <c r="A3776" s="16"/>
      <c r="B3776" s="16"/>
      <c r="E3776" s="695" t="s">
        <v>4799</v>
      </c>
      <c r="F3776" s="190" t="s">
        <v>4747</v>
      </c>
      <c r="K3776" s="315"/>
    </row>
    <row r="3777" spans="1:12" ht="18">
      <c r="A3777" s="16"/>
      <c r="B3777" s="16"/>
      <c r="E3777" s="695" t="s">
        <v>4800</v>
      </c>
      <c r="F3777" s="190" t="s">
        <v>4801</v>
      </c>
      <c r="K3777" s="315"/>
    </row>
    <row r="3778" spans="1:12" ht="18">
      <c r="A3778" s="16"/>
      <c r="B3778" s="16"/>
      <c r="E3778" s="695" t="s">
        <v>4802</v>
      </c>
      <c r="F3778" s="190" t="s">
        <v>4803</v>
      </c>
      <c r="K3778" s="315"/>
    </row>
    <row r="3779" spans="1:12" ht="15.6">
      <c r="A3779" s="16">
        <v>43764</v>
      </c>
      <c r="B3779" s="16"/>
      <c r="C3779" s="51">
        <v>3000</v>
      </c>
      <c r="F3779" s="51" t="s">
        <v>4756</v>
      </c>
      <c r="G3779" s="51">
        <v>2271</v>
      </c>
      <c r="H3779" s="51">
        <v>2481</v>
      </c>
      <c r="I3779" s="51">
        <v>210</v>
      </c>
      <c r="J3779" s="51" t="s">
        <v>4794</v>
      </c>
      <c r="K3779" s="315">
        <v>105</v>
      </c>
    </row>
    <row r="3780" spans="1:12" ht="15.6">
      <c r="A3780" s="16">
        <v>43766</v>
      </c>
      <c r="B3780" s="16"/>
      <c r="C3780" s="51">
        <v>3000</v>
      </c>
      <c r="F3780" s="51" t="s">
        <v>4756</v>
      </c>
      <c r="G3780" s="51">
        <v>2271</v>
      </c>
      <c r="H3780" s="51">
        <v>2481</v>
      </c>
      <c r="I3780" s="51">
        <v>210</v>
      </c>
      <c r="J3780" s="51" t="s">
        <v>3830</v>
      </c>
      <c r="K3780" s="315">
        <v>105</v>
      </c>
    </row>
    <row r="3781" spans="1:12" ht="15.6">
      <c r="A3781" s="16">
        <v>43766</v>
      </c>
      <c r="B3781" s="16"/>
      <c r="C3781" s="51">
        <v>2000</v>
      </c>
      <c r="F3781" s="51" t="s">
        <v>4795</v>
      </c>
      <c r="G3781" s="51">
        <v>1514</v>
      </c>
      <c r="H3781" s="51">
        <v>1638</v>
      </c>
      <c r="I3781" s="51">
        <v>124</v>
      </c>
      <c r="J3781" s="51" t="s">
        <v>982</v>
      </c>
      <c r="K3781" s="315">
        <v>62</v>
      </c>
    </row>
    <row r="3782" spans="1:12" ht="15.6">
      <c r="A3782" s="16"/>
      <c r="C3782" s="51">
        <v>1000</v>
      </c>
      <c r="F3782" s="51" t="s">
        <v>4781</v>
      </c>
      <c r="G3782" s="51">
        <v>757</v>
      </c>
      <c r="H3782" s="51">
        <v>849</v>
      </c>
      <c r="I3782" s="51">
        <v>92</v>
      </c>
      <c r="J3782" s="51" t="s">
        <v>2639</v>
      </c>
      <c r="K3782" s="318">
        <v>46</v>
      </c>
      <c r="L3782" s="538" t="s">
        <v>3433</v>
      </c>
    </row>
    <row r="3783" spans="1:12" ht="15.6">
      <c r="A3783" s="16">
        <v>43767</v>
      </c>
      <c r="B3783" s="198">
        <v>2000</v>
      </c>
      <c r="C3783" s="16"/>
      <c r="F3783" s="51" t="s">
        <v>4810</v>
      </c>
      <c r="G3783" s="51">
        <v>2496</v>
      </c>
      <c r="H3783" s="51">
        <v>2708</v>
      </c>
      <c r="I3783" s="51">
        <v>212</v>
      </c>
      <c r="J3783" s="51" t="s">
        <v>4804</v>
      </c>
      <c r="K3783" s="315">
        <v>106</v>
      </c>
      <c r="L3783" s="700" t="s">
        <v>3433</v>
      </c>
    </row>
    <row r="3784" spans="1:12" ht="15.6">
      <c r="A3784" s="16">
        <v>43767</v>
      </c>
      <c r="B3784" s="16"/>
      <c r="C3784" s="51">
        <v>1500</v>
      </c>
      <c r="F3784" s="51" t="s">
        <v>4805</v>
      </c>
      <c r="G3784" s="51">
        <v>1137</v>
      </c>
      <c r="H3784" s="51">
        <v>1273.5</v>
      </c>
      <c r="I3784" s="51">
        <v>136.5</v>
      </c>
      <c r="J3784" s="51" t="s">
        <v>4804</v>
      </c>
      <c r="K3784" s="315">
        <v>68.5</v>
      </c>
      <c r="L3784" s="700" t="s">
        <v>3433</v>
      </c>
    </row>
    <row r="3785" spans="1:12" ht="15.6">
      <c r="A3785" s="16">
        <v>43767</v>
      </c>
      <c r="B3785" s="16"/>
      <c r="C3785" s="51">
        <v>1000</v>
      </c>
      <c r="F3785" s="51" t="s">
        <v>4805</v>
      </c>
      <c r="G3785" s="51">
        <v>758</v>
      </c>
      <c r="H3785" s="51">
        <v>849</v>
      </c>
      <c r="I3785" s="51">
        <v>91</v>
      </c>
      <c r="J3785" s="51" t="s">
        <v>2438</v>
      </c>
      <c r="K3785" s="315">
        <v>45.5</v>
      </c>
      <c r="L3785" s="538" t="s">
        <v>3433</v>
      </c>
    </row>
    <row r="3786" spans="1:12" ht="15.6">
      <c r="A3786" s="16">
        <v>43767</v>
      </c>
      <c r="B3786" s="209">
        <v>2000</v>
      </c>
      <c r="C3786" s="16"/>
      <c r="F3786" s="51" t="s">
        <v>4806</v>
      </c>
      <c r="G3786" s="51">
        <v>2532</v>
      </c>
      <c r="H3786" s="51">
        <v>2540</v>
      </c>
      <c r="I3786" s="51">
        <v>8</v>
      </c>
      <c r="J3786" s="51" t="s">
        <v>4687</v>
      </c>
      <c r="K3786" s="315">
        <v>4</v>
      </c>
      <c r="L3786" t="s">
        <v>100</v>
      </c>
    </row>
    <row r="3787" spans="1:12" ht="15.6">
      <c r="A3787" s="16">
        <v>43768</v>
      </c>
      <c r="B3787" s="198">
        <v>1000</v>
      </c>
      <c r="C3787" s="16"/>
      <c r="F3787" s="51" t="s">
        <v>4808</v>
      </c>
      <c r="G3787" s="51">
        <v>1248</v>
      </c>
      <c r="H3787" s="51">
        <v>1288</v>
      </c>
      <c r="I3787" s="51">
        <v>40</v>
      </c>
      <c r="J3787" s="51" t="s">
        <v>4807</v>
      </c>
      <c r="K3787" s="315">
        <v>20</v>
      </c>
      <c r="L3787" t="s">
        <v>100</v>
      </c>
    </row>
    <row r="3788" spans="1:12" ht="15.6">
      <c r="A3788" s="16">
        <v>43768</v>
      </c>
      <c r="B3788" s="16"/>
      <c r="C3788" s="198">
        <v>1000</v>
      </c>
      <c r="F3788" s="51" t="s">
        <v>4809</v>
      </c>
      <c r="G3788" s="51">
        <v>0.75800000000000001</v>
      </c>
      <c r="H3788" s="51">
        <v>0.79800000000000004</v>
      </c>
      <c r="I3788" s="51">
        <v>40</v>
      </c>
      <c r="J3788" s="51" t="s">
        <v>4807</v>
      </c>
      <c r="K3788" s="315">
        <v>20</v>
      </c>
      <c r="L3788" t="s">
        <v>100</v>
      </c>
    </row>
    <row r="3789" spans="1:12" ht="15.6">
      <c r="A3789" s="16">
        <v>43768</v>
      </c>
      <c r="B3789" s="198">
        <v>1000</v>
      </c>
      <c r="C3789" s="16"/>
      <c r="F3789" s="51" t="s">
        <v>4808</v>
      </c>
      <c r="G3789" s="51">
        <v>1.248</v>
      </c>
      <c r="H3789" s="51">
        <v>1.288</v>
      </c>
      <c r="I3789" s="51">
        <v>40</v>
      </c>
      <c r="J3789" s="51" t="s">
        <v>3536</v>
      </c>
      <c r="K3789" s="315">
        <v>20</v>
      </c>
      <c r="L3789" t="s">
        <v>100</v>
      </c>
    </row>
    <row r="3790" spans="1:12" ht="15.6">
      <c r="A3790" s="16">
        <v>43768</v>
      </c>
      <c r="B3790" s="16"/>
      <c r="C3790" s="198">
        <v>5000</v>
      </c>
      <c r="F3790" s="51" t="s">
        <v>4809</v>
      </c>
      <c r="G3790" s="51">
        <v>3790</v>
      </c>
      <c r="H3790" s="51">
        <v>3990</v>
      </c>
      <c r="I3790" s="51">
        <v>200</v>
      </c>
      <c r="J3790" s="51" t="s">
        <v>3536</v>
      </c>
      <c r="K3790" s="315">
        <v>100</v>
      </c>
      <c r="L3790" t="s">
        <v>100</v>
      </c>
    </row>
    <row r="3791" spans="1:12" ht="15.6">
      <c r="A3791" s="16">
        <v>43769</v>
      </c>
      <c r="B3791" s="210">
        <v>2000</v>
      </c>
      <c r="C3791" s="16"/>
      <c r="F3791" s="51" t="s">
        <v>4811</v>
      </c>
      <c r="G3791" s="51">
        <v>2496</v>
      </c>
      <c r="H3791" s="51">
        <v>2648</v>
      </c>
      <c r="I3791" s="51">
        <v>152</v>
      </c>
      <c r="J3791" s="51" t="s">
        <v>982</v>
      </c>
      <c r="K3791" s="315">
        <v>76</v>
      </c>
      <c r="L3791" t="s">
        <v>100</v>
      </c>
    </row>
    <row r="3792" spans="1:12" ht="15.6">
      <c r="A3792" s="16">
        <v>43769</v>
      </c>
      <c r="B3792" s="205">
        <v>2000</v>
      </c>
      <c r="C3792" s="16"/>
      <c r="F3792" s="50" t="s">
        <v>4811</v>
      </c>
      <c r="G3792" s="50">
        <v>2496</v>
      </c>
      <c r="H3792" s="50">
        <v>2648</v>
      </c>
      <c r="I3792" s="51">
        <v>152</v>
      </c>
      <c r="J3792" s="50" t="s">
        <v>2274</v>
      </c>
      <c r="K3792" s="315">
        <v>50</v>
      </c>
      <c r="L3792" t="s">
        <v>100</v>
      </c>
    </row>
    <row r="3793" spans="1:13" ht="15.6">
      <c r="A3793" s="16">
        <v>43769</v>
      </c>
      <c r="B3793" s="197"/>
      <c r="C3793" s="205">
        <v>5000</v>
      </c>
      <c r="F3793" s="50" t="s">
        <v>4812</v>
      </c>
      <c r="G3793" s="50">
        <v>3790</v>
      </c>
      <c r="H3793" s="50">
        <v>4095</v>
      </c>
      <c r="I3793" s="51">
        <v>305</v>
      </c>
      <c r="J3793" s="50" t="s">
        <v>2274</v>
      </c>
      <c r="K3793" s="315">
        <v>105</v>
      </c>
      <c r="L3793" t="s">
        <v>100</v>
      </c>
    </row>
    <row r="3794" spans="1:13" ht="15.6">
      <c r="A3794" s="16">
        <v>43769</v>
      </c>
      <c r="B3794" s="197"/>
      <c r="C3794" s="205">
        <v>1000</v>
      </c>
      <c r="F3794" s="50" t="s">
        <v>4805</v>
      </c>
      <c r="G3794" s="50">
        <v>758</v>
      </c>
      <c r="H3794" s="50">
        <v>849</v>
      </c>
      <c r="I3794" s="51">
        <v>91</v>
      </c>
      <c r="J3794" s="50" t="s">
        <v>3239</v>
      </c>
      <c r="K3794" s="315">
        <v>45.5</v>
      </c>
      <c r="L3794" t="s">
        <v>100</v>
      </c>
    </row>
    <row r="3795" spans="1:13" ht="15.6">
      <c r="A3795" s="16">
        <v>43769</v>
      </c>
      <c r="B3795" s="197"/>
      <c r="C3795" s="197"/>
      <c r="D3795" s="50">
        <v>4000</v>
      </c>
      <c r="F3795" s="50" t="s">
        <v>4814</v>
      </c>
      <c r="G3795" s="50">
        <v>5532</v>
      </c>
      <c r="H3795" s="50">
        <v>5548</v>
      </c>
      <c r="I3795" s="51">
        <v>16</v>
      </c>
      <c r="J3795" s="50" t="s">
        <v>4813</v>
      </c>
      <c r="K3795" s="315">
        <v>8</v>
      </c>
      <c r="L3795" t="s">
        <v>100</v>
      </c>
    </row>
    <row r="3796" spans="1:13" ht="15.6">
      <c r="A3796" s="16">
        <v>43769</v>
      </c>
      <c r="B3796" s="198">
        <v>2000</v>
      </c>
      <c r="C3796" s="197"/>
      <c r="D3796" s="197"/>
      <c r="E3796" s="197"/>
      <c r="F3796" s="198" t="s">
        <v>4811</v>
      </c>
      <c r="G3796" s="198">
        <v>2496</v>
      </c>
      <c r="H3796" s="198">
        <v>2648</v>
      </c>
      <c r="I3796" s="51">
        <v>152</v>
      </c>
      <c r="J3796" s="198" t="s">
        <v>3283</v>
      </c>
      <c r="K3796" s="315">
        <v>76</v>
      </c>
      <c r="L3796" t="s">
        <v>100</v>
      </c>
    </row>
    <row r="3797" spans="1:13">
      <c r="A3797" s="16">
        <v>43769</v>
      </c>
      <c r="B3797" s="197"/>
      <c r="C3797" s="197"/>
      <c r="D3797" s="197"/>
      <c r="E3797" s="197"/>
      <c r="F3797" s="197"/>
      <c r="G3797" s="197"/>
      <c r="H3797" s="197"/>
      <c r="J3797" s="197"/>
      <c r="K3797" s="305"/>
    </row>
    <row r="3798" spans="1:13">
      <c r="A3798" s="16"/>
      <c r="B3798" s="197"/>
      <c r="C3798" s="197"/>
      <c r="K3798" s="305"/>
    </row>
    <row r="3799" spans="1:13" ht="18">
      <c r="A3799" s="14" t="s">
        <v>295</v>
      </c>
      <c r="B3799" s="52">
        <f>SUM(B3690:B3798)</f>
        <v>55500</v>
      </c>
      <c r="C3799" s="52">
        <f>SUM(C3690:C3798)</f>
        <v>123500</v>
      </c>
      <c r="D3799" s="52">
        <f>SUM(D3712:D3798)</f>
        <v>7000</v>
      </c>
      <c r="E3799" s="14">
        <f>SUM(B3799:D3799)</f>
        <v>186000</v>
      </c>
      <c r="I3799" s="51">
        <f>SUM(I3690:I3798)</f>
        <v>11923</v>
      </c>
      <c r="K3799" s="326">
        <f>SUM(K3690:K3798)</f>
        <v>5369</v>
      </c>
    </row>
    <row r="3800" spans="1:13" ht="18">
      <c r="A3800" s="14"/>
      <c r="B3800" s="52"/>
      <c r="C3800" s="52"/>
      <c r="D3800" s="52"/>
      <c r="E3800" s="14"/>
    </row>
    <row r="3801" spans="1:13" ht="18">
      <c r="A3801" s="168"/>
      <c r="B3801" s="101"/>
      <c r="C3801" s="101"/>
      <c r="D3801" s="101"/>
      <c r="E3801" s="168"/>
      <c r="F3801" s="639"/>
      <c r="G3801" s="639"/>
      <c r="H3801" s="639"/>
      <c r="J3801" s="639"/>
      <c r="K3801" s="640"/>
      <c r="L3801" s="639"/>
      <c r="M3801" s="639"/>
    </row>
    <row r="3803" spans="1:13" ht="28.8">
      <c r="B3803" s="675" t="s">
        <v>3720</v>
      </c>
      <c r="C3803" s="675" t="s">
        <v>3719</v>
      </c>
      <c r="E3803" s="182" t="s">
        <v>3707</v>
      </c>
      <c r="F3803" s="146">
        <v>2019</v>
      </c>
      <c r="G3803" s="99" t="s">
        <v>4818</v>
      </c>
      <c r="H3803" s="676" t="s">
        <v>3796</v>
      </c>
      <c r="J3803" s="181" t="s">
        <v>3708</v>
      </c>
      <c r="K3803" s="324" t="s">
        <v>4068</v>
      </c>
    </row>
    <row r="3804" spans="1:13" ht="45">
      <c r="C3804" s="164" t="s">
        <v>1786</v>
      </c>
      <c r="E3804" s="678" t="s">
        <v>1464</v>
      </c>
      <c r="F3804" s="36" t="s">
        <v>4677</v>
      </c>
      <c r="G3804" s="602" t="s">
        <v>4679</v>
      </c>
      <c r="H3804" s="602" t="s">
        <v>4681</v>
      </c>
      <c r="J3804" s="164" t="s">
        <v>1786</v>
      </c>
      <c r="L3804" s="687" t="s">
        <v>3961</v>
      </c>
      <c r="M3804" s="688"/>
    </row>
    <row r="3805" spans="1:13" ht="18">
      <c r="C3805" s="170"/>
      <c r="D3805" s="689"/>
      <c r="E3805" s="170">
        <v>2019</v>
      </c>
      <c r="F3805" s="188" t="s">
        <v>3958</v>
      </c>
      <c r="G3805" s="167" t="s">
        <v>3803</v>
      </c>
      <c r="H3805" s="133">
        <v>2018</v>
      </c>
      <c r="I3805" s="51">
        <v>2019</v>
      </c>
      <c r="J3805" s="169" t="s">
        <v>3955</v>
      </c>
      <c r="K3805" s="327" t="s">
        <v>3796</v>
      </c>
      <c r="L3805" s="165" t="s">
        <v>3962</v>
      </c>
      <c r="M3805" s="526"/>
    </row>
    <row r="3806" spans="1:13" ht="18">
      <c r="C3806" s="170"/>
      <c r="D3806" s="689"/>
      <c r="E3806" s="166" t="s">
        <v>647</v>
      </c>
      <c r="F3806" s="141" t="s">
        <v>3959</v>
      </c>
      <c r="G3806" s="166" t="s">
        <v>647</v>
      </c>
      <c r="H3806" s="50">
        <v>126.5</v>
      </c>
      <c r="I3806" s="51">
        <v>152.5</v>
      </c>
      <c r="J3806" s="52" t="s">
        <v>3956</v>
      </c>
      <c r="K3806" s="296" t="s">
        <v>3847</v>
      </c>
      <c r="L3806" s="183">
        <v>0.13</v>
      </c>
      <c r="M3806" s="184" t="s">
        <v>3963</v>
      </c>
    </row>
    <row r="3807" spans="1:13" ht="18">
      <c r="C3807" s="170"/>
      <c r="D3807" s="689"/>
      <c r="E3807" s="166" t="s">
        <v>648</v>
      </c>
      <c r="F3807" s="141" t="s">
        <v>3960</v>
      </c>
      <c r="G3807" s="166" t="s">
        <v>648</v>
      </c>
      <c r="H3807" s="50">
        <v>90.5</v>
      </c>
      <c r="I3807" s="51">
        <v>134.9</v>
      </c>
      <c r="J3807" s="52" t="s">
        <v>3957</v>
      </c>
      <c r="K3807" s="296" t="s">
        <v>3966</v>
      </c>
      <c r="L3807" s="183">
        <v>0</v>
      </c>
      <c r="M3807" s="184" t="s">
        <v>3964</v>
      </c>
    </row>
    <row r="3808" spans="1:13" ht="18">
      <c r="C3808" s="170"/>
      <c r="D3808" s="689"/>
      <c r="E3808" s="166" t="s">
        <v>2310</v>
      </c>
      <c r="F3808" s="141" t="s">
        <v>4063</v>
      </c>
      <c r="G3808" s="166" t="s">
        <v>2310</v>
      </c>
      <c r="H3808" s="50">
        <v>54.2</v>
      </c>
      <c r="I3808" s="51">
        <v>145.69999999999999</v>
      </c>
      <c r="J3808" s="52" t="s">
        <v>4066</v>
      </c>
      <c r="K3808" s="296" t="s">
        <v>4064</v>
      </c>
      <c r="L3808" s="183">
        <v>0.09</v>
      </c>
      <c r="M3808" s="691" t="s">
        <v>3963</v>
      </c>
    </row>
    <row r="3809" spans="3:13" ht="18">
      <c r="C3809" s="170"/>
      <c r="D3809" s="689"/>
      <c r="E3809" s="166" t="s">
        <v>2428</v>
      </c>
      <c r="F3809" s="141" t="s">
        <v>4169</v>
      </c>
      <c r="G3809" s="166" t="s">
        <v>3806</v>
      </c>
      <c r="H3809" s="50">
        <v>72</v>
      </c>
      <c r="I3809" s="51">
        <v>112.5</v>
      </c>
      <c r="J3809" s="52" t="s">
        <v>4168</v>
      </c>
      <c r="K3809" s="296" t="s">
        <v>4267</v>
      </c>
      <c r="L3809" s="171">
        <v>0.16</v>
      </c>
      <c r="M3809" s="172" t="s">
        <v>4170</v>
      </c>
    </row>
    <row r="3810" spans="3:13" ht="18">
      <c r="C3810" s="170"/>
      <c r="D3810" s="689"/>
      <c r="E3810" s="166" t="s">
        <v>2510</v>
      </c>
      <c r="F3810" s="141" t="s">
        <v>4285</v>
      </c>
      <c r="G3810" s="166" t="s">
        <v>2510</v>
      </c>
      <c r="H3810" s="50">
        <v>92.1</v>
      </c>
      <c r="I3810" s="51">
        <v>130.9</v>
      </c>
      <c r="J3810" s="52">
        <v>943.5</v>
      </c>
      <c r="K3810" s="296" t="s">
        <v>4284</v>
      </c>
      <c r="L3810" s="171">
        <v>0.03</v>
      </c>
      <c r="M3810" s="172" t="s">
        <v>4170</v>
      </c>
    </row>
    <row r="3811" spans="3:13" ht="18">
      <c r="C3811" s="170"/>
      <c r="D3811" s="689"/>
      <c r="E3811" s="166" t="s">
        <v>2630</v>
      </c>
      <c r="F3811" s="141" t="s">
        <v>4363</v>
      </c>
      <c r="G3811" s="166" t="s">
        <v>2630</v>
      </c>
      <c r="H3811" s="50">
        <v>129</v>
      </c>
      <c r="I3811" s="51">
        <v>140.80000000000001</v>
      </c>
      <c r="J3811" s="52">
        <v>802.7</v>
      </c>
      <c r="K3811" s="296" t="s">
        <v>4362</v>
      </c>
      <c r="L3811" s="183">
        <v>0.05</v>
      </c>
      <c r="M3811" s="184" t="s">
        <v>3963</v>
      </c>
    </row>
    <row r="3812" spans="3:13" ht="18">
      <c r="C3812" s="170"/>
      <c r="D3812" s="689"/>
      <c r="E3812" s="166" t="s">
        <v>2798</v>
      </c>
      <c r="F3812" s="141" t="s">
        <v>4500</v>
      </c>
      <c r="G3812" s="166" t="s">
        <v>2798</v>
      </c>
      <c r="H3812" s="50">
        <v>146.80000000000001</v>
      </c>
      <c r="I3812" s="51">
        <v>153.6</v>
      </c>
      <c r="J3812" s="52">
        <v>649.1</v>
      </c>
      <c r="K3812" s="299" t="s">
        <v>4499</v>
      </c>
      <c r="L3812" s="183">
        <v>0.14000000000000001</v>
      </c>
      <c r="M3812" s="687" t="s">
        <v>3963</v>
      </c>
    </row>
    <row r="3813" spans="3:13" ht="18">
      <c r="E3813" s="166" t="s">
        <v>4451</v>
      </c>
      <c r="F3813" s="204" t="s">
        <v>4573</v>
      </c>
      <c r="G3813" s="166" t="s">
        <v>4451</v>
      </c>
      <c r="H3813" s="50">
        <v>154.1</v>
      </c>
      <c r="I3813" s="51">
        <v>145</v>
      </c>
      <c r="J3813" s="52">
        <v>504.2</v>
      </c>
      <c r="K3813" s="296" t="s">
        <v>4572</v>
      </c>
      <c r="L3813" s="193">
        <v>0.09</v>
      </c>
      <c r="M3813" s="184" t="s">
        <v>3963</v>
      </c>
    </row>
    <row r="3814" spans="3:13" ht="18">
      <c r="E3814" s="166" t="s">
        <v>4555</v>
      </c>
      <c r="F3814" s="141" t="s">
        <v>4692</v>
      </c>
      <c r="G3814" s="166" t="s">
        <v>4555</v>
      </c>
      <c r="H3814" s="50">
        <v>101.6</v>
      </c>
      <c r="I3814" s="51">
        <v>176.9</v>
      </c>
      <c r="J3814" s="52">
        <v>327.3</v>
      </c>
      <c r="K3814" s="296" t="s">
        <v>4691</v>
      </c>
      <c r="L3814" s="193">
        <v>0.3</v>
      </c>
      <c r="M3814" s="207" t="s">
        <v>3963</v>
      </c>
    </row>
    <row r="3815" spans="3:13" ht="18">
      <c r="E3815" s="166" t="s">
        <v>4676</v>
      </c>
      <c r="F3815" s="141" t="s">
        <v>4816</v>
      </c>
      <c r="G3815" s="166" t="s">
        <v>4675</v>
      </c>
      <c r="H3815" s="50">
        <v>183.4</v>
      </c>
      <c r="I3815" s="51">
        <v>186</v>
      </c>
      <c r="J3815" s="52">
        <v>141300</v>
      </c>
      <c r="K3815" s="325" t="s">
        <v>4815</v>
      </c>
      <c r="L3815" s="193">
        <v>0.38</v>
      </c>
      <c r="M3815" s="207" t="s">
        <v>3963</v>
      </c>
    </row>
    <row r="3816" spans="3:13" ht="18">
      <c r="E3816" s="166" t="s">
        <v>1786</v>
      </c>
      <c r="F3816" s="141"/>
      <c r="G3816" s="166" t="s">
        <v>1786</v>
      </c>
      <c r="H3816" s="50">
        <v>137.4</v>
      </c>
      <c r="J3816" s="52"/>
      <c r="K3816" s="296"/>
      <c r="L3816" s="193"/>
      <c r="M3816" s="207"/>
    </row>
    <row r="3817" spans="3:13" ht="18">
      <c r="E3817" s="166" t="s">
        <v>1955</v>
      </c>
      <c r="F3817" s="141"/>
      <c r="G3817" s="166" t="s">
        <v>1955</v>
      </c>
      <c r="H3817" s="50">
        <v>151.5</v>
      </c>
      <c r="J3817" s="52"/>
      <c r="K3817" s="296"/>
      <c r="L3817" s="193"/>
      <c r="M3817" s="207"/>
    </row>
    <row r="3818" spans="3:13" ht="18">
      <c r="G3818" s="166" t="s">
        <v>295</v>
      </c>
      <c r="H3818" s="53">
        <f>SUM(H3806:H3817)</f>
        <v>1439.1000000000001</v>
      </c>
      <c r="I3818" s="51">
        <f>SUM(I3806:I3817)</f>
        <v>1478.8000000000002</v>
      </c>
      <c r="J3818" s="14">
        <f>SUM(J3815-E3931)</f>
        <v>-50500</v>
      </c>
      <c r="L3818" s="193"/>
      <c r="M3818" s="207"/>
    </row>
    <row r="3821" spans="3:13" ht="15.6">
      <c r="E3821" s="110" t="s">
        <v>4793</v>
      </c>
      <c r="F3821" s="110" t="s">
        <v>4793</v>
      </c>
    </row>
    <row r="3822" spans="3:13" ht="15.6">
      <c r="E3822" s="52" t="s">
        <v>3449</v>
      </c>
      <c r="F3822" s="52" t="s">
        <v>3449</v>
      </c>
    </row>
    <row r="3823" spans="3:13" ht="18">
      <c r="E3823" s="695" t="s">
        <v>4764</v>
      </c>
      <c r="F3823" s="190" t="s">
        <v>4743</v>
      </c>
    </row>
    <row r="3824" spans="3:13" ht="18">
      <c r="E3824" s="695" t="s">
        <v>4765</v>
      </c>
      <c r="F3824" s="190" t="s">
        <v>4798</v>
      </c>
    </row>
    <row r="3825" spans="1:12" ht="18">
      <c r="E3825" s="695" t="s">
        <v>4766</v>
      </c>
      <c r="F3825" s="190" t="s">
        <v>4747</v>
      </c>
    </row>
    <row r="3826" spans="1:12" ht="18">
      <c r="E3826" s="695" t="s">
        <v>4767</v>
      </c>
      <c r="F3826" s="190" t="s">
        <v>4801</v>
      </c>
    </row>
    <row r="3828" spans="1:12" ht="15.6">
      <c r="A3828" s="16">
        <v>43769</v>
      </c>
      <c r="B3828" s="197"/>
      <c r="C3828" s="198">
        <v>1800</v>
      </c>
      <c r="D3828" s="197"/>
      <c r="E3828" s="197"/>
      <c r="F3828" s="210" t="s">
        <v>4812</v>
      </c>
      <c r="G3828" s="198">
        <v>1364.4</v>
      </c>
      <c r="H3828" s="198">
        <v>1474.2</v>
      </c>
      <c r="I3828" s="51">
        <v>110</v>
      </c>
      <c r="J3828" s="198" t="s">
        <v>4729</v>
      </c>
      <c r="K3828" s="315">
        <v>55</v>
      </c>
      <c r="L3828" s="16"/>
    </row>
    <row r="3829" spans="1:12" ht="15.6">
      <c r="A3829" s="16">
        <v>43769</v>
      </c>
      <c r="C3829" s="51">
        <v>1000</v>
      </c>
      <c r="F3829" s="51" t="s">
        <v>4805</v>
      </c>
      <c r="G3829" s="51">
        <v>758</v>
      </c>
      <c r="H3829" s="51">
        <v>849</v>
      </c>
      <c r="I3829" s="51">
        <v>91</v>
      </c>
      <c r="J3829" s="51" t="s">
        <v>3027</v>
      </c>
      <c r="K3829" s="307">
        <v>45.5</v>
      </c>
    </row>
    <row r="3830" spans="1:12" ht="15.6">
      <c r="A3830" s="16">
        <v>43770</v>
      </c>
      <c r="C3830" s="51">
        <v>5000</v>
      </c>
      <c r="F3830" s="51" t="s">
        <v>4505</v>
      </c>
      <c r="G3830" s="51">
        <v>3775</v>
      </c>
      <c r="H3830" s="51">
        <v>3990</v>
      </c>
      <c r="I3830" s="51">
        <v>215</v>
      </c>
      <c r="J3830" s="51" t="s">
        <v>2509</v>
      </c>
      <c r="K3830" s="307">
        <v>107.5</v>
      </c>
    </row>
    <row r="3831" spans="1:12" ht="15.6">
      <c r="A3831" s="16">
        <v>43770</v>
      </c>
      <c r="C3831" s="51">
        <v>10000</v>
      </c>
      <c r="F3831" s="51" t="s">
        <v>4505</v>
      </c>
      <c r="G3831" s="51">
        <v>7555</v>
      </c>
      <c r="H3831" s="51">
        <v>7980</v>
      </c>
      <c r="I3831" s="51">
        <v>425</v>
      </c>
      <c r="J3831" s="51" t="s">
        <v>4817</v>
      </c>
      <c r="K3831" s="307">
        <v>212.5</v>
      </c>
    </row>
    <row r="3832" spans="1:12" ht="15.6">
      <c r="A3832" s="16">
        <v>43772</v>
      </c>
      <c r="C3832" s="51">
        <v>1000</v>
      </c>
      <c r="F3832" s="51" t="s">
        <v>4829</v>
      </c>
      <c r="G3832" s="51">
        <v>755</v>
      </c>
      <c r="H3832" s="51">
        <v>838</v>
      </c>
      <c r="I3832" s="51">
        <v>83</v>
      </c>
      <c r="J3832" s="51" t="s">
        <v>4589</v>
      </c>
      <c r="K3832" s="307">
        <v>41.5</v>
      </c>
      <c r="L3832" t="s">
        <v>100</v>
      </c>
    </row>
    <row r="3833" spans="1:12" ht="15.6">
      <c r="A3833" s="16"/>
      <c r="K3833" s="307"/>
    </row>
    <row r="3834" spans="1:12" ht="15.6">
      <c r="A3834" s="16"/>
      <c r="E3834" s="110" t="s">
        <v>4819</v>
      </c>
      <c r="F3834" s="110" t="s">
        <v>4819</v>
      </c>
      <c r="K3834" s="307"/>
    </row>
    <row r="3835" spans="1:12" ht="15.6">
      <c r="A3835" s="16"/>
      <c r="E3835" s="52" t="s">
        <v>3449</v>
      </c>
      <c r="F3835" s="52" t="s">
        <v>3449</v>
      </c>
      <c r="K3835" s="307"/>
    </row>
    <row r="3836" spans="1:12" ht="18">
      <c r="A3836" s="16"/>
      <c r="E3836" s="695" t="s">
        <v>4821</v>
      </c>
      <c r="F3836" s="190" t="s">
        <v>4487</v>
      </c>
      <c r="K3836" s="307"/>
    </row>
    <row r="3837" spans="1:12" ht="18">
      <c r="A3837" s="16"/>
      <c r="E3837" s="695" t="s">
        <v>4822</v>
      </c>
      <c r="F3837" s="190" t="s">
        <v>4770</v>
      </c>
      <c r="K3837" s="307"/>
    </row>
    <row r="3838" spans="1:12" ht="18">
      <c r="A3838" s="16"/>
      <c r="E3838" s="695" t="s">
        <v>4823</v>
      </c>
      <c r="F3838" s="190" t="s">
        <v>4824</v>
      </c>
      <c r="K3838" s="307"/>
    </row>
    <row r="3839" spans="1:12" ht="18">
      <c r="A3839" s="16"/>
      <c r="E3839" s="695" t="s">
        <v>4825</v>
      </c>
      <c r="F3839" s="190" t="s">
        <v>4720</v>
      </c>
      <c r="K3839" s="307"/>
    </row>
    <row r="3840" spans="1:12" ht="15.6">
      <c r="A3840" s="16"/>
      <c r="K3840" s="307"/>
    </row>
    <row r="3841" spans="1:12" ht="15.6">
      <c r="A3841" s="16">
        <v>43773</v>
      </c>
      <c r="C3841" s="51">
        <v>2500</v>
      </c>
      <c r="F3841" s="51" t="s">
        <v>4826</v>
      </c>
      <c r="G3841" s="51">
        <v>1887.5</v>
      </c>
      <c r="H3841" s="51">
        <v>2045</v>
      </c>
      <c r="I3841" s="51">
        <v>157.5</v>
      </c>
      <c r="J3841" s="51" t="s">
        <v>3829</v>
      </c>
      <c r="K3841" s="307">
        <v>78.75</v>
      </c>
      <c r="L3841" t="s">
        <v>100</v>
      </c>
    </row>
    <row r="3842" spans="1:12" ht="15.6">
      <c r="A3842" s="16">
        <v>43773</v>
      </c>
      <c r="C3842" s="51">
        <v>1000</v>
      </c>
      <c r="F3842" s="51" t="s">
        <v>4827</v>
      </c>
      <c r="G3842" s="51">
        <v>755</v>
      </c>
      <c r="H3842" s="51">
        <v>818</v>
      </c>
      <c r="I3842" s="51">
        <v>63</v>
      </c>
      <c r="J3842" s="51" t="s">
        <v>2561</v>
      </c>
      <c r="K3842" s="307">
        <v>31.5</v>
      </c>
      <c r="L3842" t="s">
        <v>100</v>
      </c>
    </row>
    <row r="3843" spans="1:12" ht="15.6">
      <c r="A3843" s="16">
        <v>43773</v>
      </c>
      <c r="C3843" s="51">
        <v>1000</v>
      </c>
      <c r="F3843" s="51" t="s">
        <v>4826</v>
      </c>
      <c r="G3843" s="51">
        <v>755</v>
      </c>
      <c r="H3843" s="51">
        <v>818</v>
      </c>
      <c r="I3843" s="51">
        <v>60</v>
      </c>
      <c r="J3843" s="51" t="s">
        <v>2561</v>
      </c>
      <c r="K3843" s="307">
        <v>31.5</v>
      </c>
      <c r="L3843" t="s">
        <v>100</v>
      </c>
    </row>
    <row r="3844" spans="1:12" ht="15.6">
      <c r="A3844" s="16">
        <v>43773</v>
      </c>
      <c r="B3844" s="51">
        <v>6000</v>
      </c>
      <c r="F3844" s="51" t="s">
        <v>4828</v>
      </c>
      <c r="G3844" s="51">
        <v>7470</v>
      </c>
      <c r="H3844" s="51">
        <v>7776</v>
      </c>
      <c r="I3844" s="51">
        <v>306</v>
      </c>
      <c r="J3844" s="51" t="s">
        <v>3722</v>
      </c>
      <c r="K3844" s="307">
        <v>153</v>
      </c>
      <c r="L3844" t="s">
        <v>100</v>
      </c>
    </row>
    <row r="3845" spans="1:12" ht="15.6">
      <c r="A3845" s="16">
        <v>43773</v>
      </c>
      <c r="C3845" s="51">
        <v>8000</v>
      </c>
      <c r="F3845" s="51" t="s">
        <v>2578</v>
      </c>
      <c r="G3845" s="51">
        <v>6040</v>
      </c>
      <c r="H3845" s="51">
        <v>6392</v>
      </c>
      <c r="I3845" s="51">
        <v>352</v>
      </c>
      <c r="J3845" s="51" t="s">
        <v>3722</v>
      </c>
      <c r="K3845" s="307">
        <v>176</v>
      </c>
      <c r="L3845" t="s">
        <v>100</v>
      </c>
    </row>
    <row r="3846" spans="1:12" ht="15.6">
      <c r="A3846" s="16">
        <v>43773</v>
      </c>
      <c r="C3846" s="51">
        <v>3000</v>
      </c>
      <c r="F3846" s="51" t="s">
        <v>4505</v>
      </c>
      <c r="G3846" s="51">
        <v>2265</v>
      </c>
      <c r="H3846" s="51">
        <v>2394</v>
      </c>
      <c r="I3846" s="51">
        <v>129</v>
      </c>
      <c r="J3846" s="51" t="s">
        <v>4820</v>
      </c>
      <c r="K3846" s="307">
        <v>64.5</v>
      </c>
      <c r="L3846" t="s">
        <v>4084</v>
      </c>
    </row>
    <row r="3847" spans="1:12" ht="15.6">
      <c r="A3847" s="16">
        <v>43773</v>
      </c>
      <c r="C3847" s="51">
        <v>3000</v>
      </c>
      <c r="F3847" s="51" t="s">
        <v>4830</v>
      </c>
      <c r="G3847" s="51">
        <v>2265</v>
      </c>
      <c r="H3847" s="51">
        <v>2310</v>
      </c>
      <c r="I3847" s="51">
        <v>45</v>
      </c>
      <c r="J3847" s="51" t="s">
        <v>3215</v>
      </c>
      <c r="K3847" s="307">
        <v>22.5</v>
      </c>
      <c r="L3847" t="s">
        <v>4084</v>
      </c>
    </row>
    <row r="3848" spans="1:12" ht="15.6">
      <c r="A3848" s="16">
        <v>43774</v>
      </c>
      <c r="B3848" s="51">
        <v>5000</v>
      </c>
      <c r="F3848" s="51" t="s">
        <v>4831</v>
      </c>
      <c r="G3848" s="51">
        <v>6225</v>
      </c>
      <c r="H3848" s="51">
        <v>6845</v>
      </c>
      <c r="I3848" s="51">
        <v>620</v>
      </c>
      <c r="J3848" s="51" t="s">
        <v>1521</v>
      </c>
      <c r="K3848" s="307">
        <v>207</v>
      </c>
      <c r="L3848" t="s">
        <v>4084</v>
      </c>
    </row>
    <row r="3849" spans="1:12" ht="15.6">
      <c r="A3849" s="16">
        <v>43591</v>
      </c>
      <c r="C3849" s="51">
        <v>2000</v>
      </c>
      <c r="F3849" s="51" t="s">
        <v>4832</v>
      </c>
      <c r="G3849" s="51">
        <v>1510</v>
      </c>
      <c r="H3849" s="51">
        <v>1638</v>
      </c>
      <c r="I3849" s="51">
        <v>128</v>
      </c>
      <c r="J3849" s="51" t="s">
        <v>4833</v>
      </c>
      <c r="K3849" s="307">
        <v>64</v>
      </c>
    </row>
    <row r="3850" spans="1:12" ht="15.6">
      <c r="A3850" s="16">
        <v>43776</v>
      </c>
      <c r="D3850" s="51">
        <v>1500</v>
      </c>
      <c r="F3850" s="51" t="s">
        <v>4834</v>
      </c>
      <c r="G3850" s="51">
        <v>2172</v>
      </c>
      <c r="H3850" s="51">
        <v>2533.5</v>
      </c>
      <c r="I3850" s="51">
        <v>361.5</v>
      </c>
      <c r="J3850" s="51" t="s">
        <v>4835</v>
      </c>
      <c r="K3850" s="307">
        <v>180.75</v>
      </c>
    </row>
    <row r="3851" spans="1:12" ht="15.6">
      <c r="A3851" s="16">
        <v>43776</v>
      </c>
      <c r="C3851" s="51">
        <v>4000</v>
      </c>
      <c r="F3851" s="51" t="s">
        <v>4836</v>
      </c>
      <c r="G3851" s="51">
        <v>3020</v>
      </c>
      <c r="H3851" s="51">
        <v>3100</v>
      </c>
      <c r="I3851" s="51">
        <v>80</v>
      </c>
      <c r="J3851" s="51" t="s">
        <v>4837</v>
      </c>
      <c r="K3851" s="307">
        <v>40</v>
      </c>
    </row>
    <row r="3852" spans="1:12" ht="15.6">
      <c r="A3852" s="16">
        <v>43776</v>
      </c>
      <c r="C3852" s="51">
        <v>1500</v>
      </c>
      <c r="F3852" s="51" t="s">
        <v>4503</v>
      </c>
      <c r="G3852" s="51">
        <v>1132.5</v>
      </c>
      <c r="H3852" s="51">
        <v>1192.5</v>
      </c>
      <c r="I3852" s="51">
        <v>60</v>
      </c>
      <c r="J3852" s="51" t="s">
        <v>589</v>
      </c>
      <c r="K3852" s="307">
        <v>30</v>
      </c>
      <c r="L3852" t="s">
        <v>3433</v>
      </c>
    </row>
    <row r="3853" spans="1:12" ht="15.6">
      <c r="A3853" s="16">
        <v>43776</v>
      </c>
      <c r="C3853" s="51">
        <v>1000</v>
      </c>
      <c r="F3853" s="51" t="s">
        <v>4493</v>
      </c>
      <c r="G3853" s="51">
        <v>755</v>
      </c>
      <c r="H3853" s="51">
        <v>844</v>
      </c>
      <c r="I3853" s="51">
        <v>89</v>
      </c>
      <c r="J3853" s="51" t="s">
        <v>3328</v>
      </c>
      <c r="K3853" s="307">
        <v>44.5</v>
      </c>
      <c r="L3853" t="s">
        <v>3433</v>
      </c>
    </row>
    <row r="3854" spans="1:12" ht="15.6">
      <c r="A3854" s="16">
        <v>43776</v>
      </c>
      <c r="C3854" s="51">
        <v>2000</v>
      </c>
      <c r="F3854" s="51" t="s">
        <v>4505</v>
      </c>
      <c r="G3854" s="51">
        <v>1510</v>
      </c>
      <c r="H3854" s="51">
        <v>1598</v>
      </c>
      <c r="I3854" s="51">
        <v>88</v>
      </c>
      <c r="J3854" s="51" t="s">
        <v>4338</v>
      </c>
      <c r="K3854" s="307">
        <v>44</v>
      </c>
      <c r="L3854" t="s">
        <v>3433</v>
      </c>
    </row>
    <row r="3855" spans="1:12" ht="15.6">
      <c r="A3855" s="16">
        <v>43778</v>
      </c>
      <c r="B3855" s="51">
        <v>2000</v>
      </c>
      <c r="F3855" s="51" t="s">
        <v>4840</v>
      </c>
      <c r="G3855" s="51">
        <v>2490</v>
      </c>
      <c r="H3855" s="51">
        <v>2570</v>
      </c>
      <c r="I3855" s="51">
        <v>100</v>
      </c>
      <c r="J3855" s="51" t="s">
        <v>4338</v>
      </c>
      <c r="K3855" s="307">
        <v>50</v>
      </c>
    </row>
    <row r="3856" spans="1:12" ht="15.6">
      <c r="A3856" s="16">
        <v>43777</v>
      </c>
      <c r="B3856" s="51">
        <v>2000</v>
      </c>
      <c r="F3856" s="51" t="s">
        <v>4838</v>
      </c>
      <c r="G3856" s="51">
        <v>2490</v>
      </c>
      <c r="H3856" s="51">
        <v>2638</v>
      </c>
      <c r="I3856" s="51">
        <v>148</v>
      </c>
      <c r="J3856" s="51" t="s">
        <v>982</v>
      </c>
      <c r="K3856" s="307">
        <v>74</v>
      </c>
    </row>
    <row r="3857" spans="1:12" ht="15.6">
      <c r="A3857" s="16">
        <v>43777</v>
      </c>
      <c r="C3857" s="51">
        <v>3000</v>
      </c>
      <c r="F3857" s="51" t="s">
        <v>4494</v>
      </c>
      <c r="G3857" s="51">
        <v>2265</v>
      </c>
      <c r="H3857" s="51">
        <v>2502</v>
      </c>
      <c r="I3857" s="51">
        <v>237</v>
      </c>
      <c r="J3857" s="51" t="s">
        <v>4839</v>
      </c>
      <c r="K3857" s="307">
        <v>118.5</v>
      </c>
    </row>
    <row r="3858" spans="1:12" ht="15.6">
      <c r="A3858" s="16">
        <v>43777</v>
      </c>
      <c r="B3858" s="51">
        <v>3500</v>
      </c>
      <c r="F3858" s="51" t="s">
        <v>4828</v>
      </c>
      <c r="G3858" s="51">
        <v>4357.5</v>
      </c>
      <c r="H3858" s="51">
        <v>4536</v>
      </c>
      <c r="I3858" s="51">
        <v>178.5</v>
      </c>
      <c r="J3858" s="51" t="s">
        <v>3722</v>
      </c>
      <c r="K3858" s="307">
        <v>89.25</v>
      </c>
    </row>
    <row r="3859" spans="1:12" ht="15.6">
      <c r="A3859" s="16">
        <v>43777</v>
      </c>
      <c r="C3859" s="51">
        <v>5000</v>
      </c>
      <c r="F3859" s="51" t="s">
        <v>2578</v>
      </c>
      <c r="G3859" s="51">
        <v>3775</v>
      </c>
      <c r="H3859" s="51">
        <v>3995</v>
      </c>
      <c r="I3859" s="51">
        <v>220</v>
      </c>
      <c r="J3859" s="51" t="s">
        <v>3722</v>
      </c>
      <c r="K3859" s="307">
        <v>110</v>
      </c>
    </row>
    <row r="3860" spans="1:12" ht="15.6">
      <c r="A3860" s="16"/>
      <c r="K3860" s="307"/>
    </row>
    <row r="3861" spans="1:12" ht="15.6">
      <c r="A3861" s="16"/>
      <c r="E3861" s="110" t="s">
        <v>4842</v>
      </c>
      <c r="F3861" s="110" t="s">
        <v>4843</v>
      </c>
      <c r="K3861" s="307"/>
    </row>
    <row r="3862" spans="1:12" ht="15.6">
      <c r="A3862" s="16"/>
      <c r="E3862" s="52" t="s">
        <v>3449</v>
      </c>
      <c r="F3862" s="52" t="s">
        <v>3449</v>
      </c>
      <c r="K3862" s="307"/>
    </row>
    <row r="3863" spans="1:12" ht="18">
      <c r="A3863" s="16"/>
      <c r="E3863" s="695" t="s">
        <v>4844</v>
      </c>
      <c r="F3863" s="190" t="s">
        <v>4845</v>
      </c>
      <c r="K3863" s="307"/>
    </row>
    <row r="3864" spans="1:12" ht="18">
      <c r="A3864" s="16"/>
      <c r="E3864" s="695" t="s">
        <v>4846</v>
      </c>
      <c r="F3864" s="190" t="s">
        <v>4847</v>
      </c>
      <c r="K3864" s="307"/>
    </row>
    <row r="3865" spans="1:12" ht="18">
      <c r="A3865" s="16"/>
      <c r="E3865" s="695" t="s">
        <v>4848</v>
      </c>
      <c r="F3865" s="190" t="s">
        <v>4849</v>
      </c>
      <c r="K3865" s="307"/>
    </row>
    <row r="3866" spans="1:12" ht="18">
      <c r="A3866" s="16"/>
      <c r="E3866" s="695" t="s">
        <v>4850</v>
      </c>
      <c r="F3866" s="190" t="s">
        <v>4851</v>
      </c>
      <c r="K3866" s="307"/>
    </row>
    <row r="3867" spans="1:12">
      <c r="A3867" s="16"/>
      <c r="K3867" s="698"/>
    </row>
    <row r="3868" spans="1:12" ht="15.6">
      <c r="A3868" s="16">
        <v>43780</v>
      </c>
      <c r="C3868" s="51">
        <v>2000</v>
      </c>
      <c r="F3868" s="51" t="s">
        <v>4852</v>
      </c>
      <c r="G3868" s="51">
        <v>1520</v>
      </c>
      <c r="H3868" s="51">
        <v>1700</v>
      </c>
      <c r="I3868" s="51">
        <v>180</v>
      </c>
      <c r="J3868" s="51" t="s">
        <v>4841</v>
      </c>
      <c r="K3868" s="307">
        <v>90</v>
      </c>
      <c r="L3868" t="s">
        <v>3438</v>
      </c>
    </row>
    <row r="3869" spans="1:12" ht="15.6">
      <c r="A3869" s="16">
        <v>43780</v>
      </c>
      <c r="C3869" s="51">
        <v>1500</v>
      </c>
      <c r="F3869" s="51" t="s">
        <v>4852</v>
      </c>
      <c r="G3869" s="51">
        <v>1140</v>
      </c>
      <c r="H3869" s="51">
        <v>1275</v>
      </c>
      <c r="I3869" s="51">
        <v>135</v>
      </c>
      <c r="J3869" s="51" t="s">
        <v>3781</v>
      </c>
      <c r="K3869" s="307">
        <v>67.5</v>
      </c>
      <c r="L3869" t="s">
        <v>100</v>
      </c>
    </row>
    <row r="3870" spans="1:12" ht="15.6">
      <c r="A3870" s="16">
        <v>43781</v>
      </c>
      <c r="C3870" s="51">
        <v>1000</v>
      </c>
      <c r="F3870" s="51" t="s">
        <v>4853</v>
      </c>
      <c r="G3870" s="51">
        <v>760</v>
      </c>
      <c r="H3870" s="51">
        <v>849</v>
      </c>
      <c r="I3870" s="51">
        <v>89</v>
      </c>
      <c r="J3870" s="51" t="s">
        <v>3027</v>
      </c>
      <c r="K3870" s="307">
        <v>44.5</v>
      </c>
      <c r="L3870" t="s">
        <v>100</v>
      </c>
    </row>
    <row r="3871" spans="1:12" ht="15.6">
      <c r="A3871" s="16">
        <v>43781</v>
      </c>
      <c r="C3871" s="51">
        <v>2500</v>
      </c>
      <c r="F3871" s="51" t="s">
        <v>4855</v>
      </c>
      <c r="G3871" s="51">
        <v>1900</v>
      </c>
      <c r="H3871" s="51">
        <v>2047.5</v>
      </c>
      <c r="I3871" s="51">
        <v>147.5</v>
      </c>
      <c r="J3871" s="51" t="s">
        <v>4262</v>
      </c>
      <c r="K3871" s="307">
        <v>73.75</v>
      </c>
      <c r="L3871" t="s">
        <v>100</v>
      </c>
    </row>
    <row r="3872" spans="1:12" ht="15.6">
      <c r="A3872" s="16">
        <v>43781</v>
      </c>
      <c r="B3872" s="151">
        <v>2000</v>
      </c>
      <c r="F3872" s="51" t="s">
        <v>4856</v>
      </c>
      <c r="G3872" s="51">
        <v>2536</v>
      </c>
      <c r="H3872" s="51">
        <v>2540</v>
      </c>
      <c r="I3872" s="51">
        <v>4</v>
      </c>
      <c r="J3872" s="51" t="s">
        <v>4857</v>
      </c>
      <c r="K3872" s="307">
        <v>2</v>
      </c>
      <c r="L3872" t="s">
        <v>100</v>
      </c>
    </row>
    <row r="3873" spans="1:12" ht="15.6">
      <c r="A3873" s="16">
        <v>43782</v>
      </c>
      <c r="C3873" s="51">
        <v>3000</v>
      </c>
      <c r="F3873" s="51" t="s">
        <v>4854</v>
      </c>
      <c r="G3873" s="51">
        <v>2280</v>
      </c>
      <c r="H3873" s="51">
        <v>2397</v>
      </c>
      <c r="I3873" s="51">
        <v>117</v>
      </c>
      <c r="J3873" s="51" t="s">
        <v>4820</v>
      </c>
      <c r="K3873" s="307">
        <v>58.5</v>
      </c>
    </row>
    <row r="3874" spans="1:12" ht="15.6">
      <c r="A3874" s="16">
        <v>43782</v>
      </c>
      <c r="C3874" s="51">
        <v>1500</v>
      </c>
      <c r="F3874" s="51" t="s">
        <v>4860</v>
      </c>
      <c r="G3874" s="51">
        <v>1140</v>
      </c>
      <c r="H3874" s="51">
        <v>1258.5</v>
      </c>
      <c r="I3874" s="51">
        <v>118.5</v>
      </c>
      <c r="J3874" s="51" t="s">
        <v>4330</v>
      </c>
      <c r="K3874" s="307">
        <v>59</v>
      </c>
    </row>
    <row r="3875" spans="1:12" ht="15.6">
      <c r="A3875" s="16">
        <v>43782</v>
      </c>
      <c r="B3875" s="50">
        <v>5000</v>
      </c>
      <c r="F3875" s="50" t="s">
        <v>4861</v>
      </c>
      <c r="G3875" s="50">
        <v>6255</v>
      </c>
      <c r="H3875" s="50">
        <v>6470</v>
      </c>
      <c r="I3875" s="51">
        <v>215</v>
      </c>
      <c r="J3875" s="50" t="s">
        <v>4858</v>
      </c>
      <c r="K3875" s="307">
        <v>71.5</v>
      </c>
    </row>
    <row r="3876" spans="1:12" ht="15.6">
      <c r="A3876" s="16">
        <v>43782</v>
      </c>
      <c r="C3876" s="50">
        <v>5000</v>
      </c>
      <c r="F3876" s="50" t="s">
        <v>4855</v>
      </c>
      <c r="G3876" s="50">
        <v>3800</v>
      </c>
      <c r="H3876" s="50">
        <v>4095</v>
      </c>
      <c r="I3876" s="51">
        <v>295</v>
      </c>
      <c r="J3876" s="50" t="s">
        <v>4858</v>
      </c>
      <c r="K3876" s="307">
        <v>98.5</v>
      </c>
    </row>
    <row r="3877" spans="1:12" ht="15.6">
      <c r="A3877" s="16">
        <v>43782</v>
      </c>
      <c r="B3877" s="212">
        <v>5000</v>
      </c>
      <c r="F3877" s="50" t="s">
        <v>4861</v>
      </c>
      <c r="G3877" s="50">
        <v>6255</v>
      </c>
      <c r="H3877" s="50">
        <v>6470</v>
      </c>
      <c r="I3877" s="51">
        <v>215</v>
      </c>
      <c r="J3877" s="148" t="s">
        <v>4859</v>
      </c>
      <c r="K3877" s="307">
        <v>71.5</v>
      </c>
    </row>
    <row r="3878" spans="1:12" ht="15.6">
      <c r="A3878" s="16">
        <v>43782</v>
      </c>
      <c r="C3878" s="51">
        <v>2500</v>
      </c>
      <c r="F3878" s="51" t="s">
        <v>4855</v>
      </c>
      <c r="G3878" s="51">
        <v>1900</v>
      </c>
      <c r="H3878" s="51">
        <v>2047.5</v>
      </c>
      <c r="I3878" s="51">
        <v>147.5</v>
      </c>
      <c r="J3878" s="51" t="s">
        <v>3949</v>
      </c>
      <c r="K3878" s="307">
        <v>73.75</v>
      </c>
    </row>
    <row r="3879" spans="1:12" ht="15.6">
      <c r="A3879" s="16">
        <v>43782</v>
      </c>
      <c r="C3879" s="51">
        <v>2500</v>
      </c>
      <c r="F3879" s="51" t="s">
        <v>4855</v>
      </c>
      <c r="G3879" s="51">
        <v>1900</v>
      </c>
      <c r="H3879" s="51">
        <v>2047.5</v>
      </c>
      <c r="I3879" s="51">
        <v>147.5</v>
      </c>
      <c r="J3879" s="51" t="s">
        <v>4862</v>
      </c>
      <c r="K3879" s="307">
        <v>73.75</v>
      </c>
    </row>
    <row r="3880" spans="1:12" ht="15.6">
      <c r="A3880" s="16">
        <v>43782</v>
      </c>
      <c r="C3880" s="51">
        <v>5000</v>
      </c>
      <c r="F3880" s="51" t="s">
        <v>4854</v>
      </c>
      <c r="G3880" s="51">
        <v>3800</v>
      </c>
      <c r="H3880" s="51">
        <v>3995</v>
      </c>
      <c r="I3880" s="51">
        <v>195</v>
      </c>
      <c r="J3880" s="51" t="s">
        <v>4863</v>
      </c>
      <c r="K3880" s="307">
        <v>97.5</v>
      </c>
    </row>
    <row r="3881" spans="1:12" ht="15.6">
      <c r="A3881" s="16">
        <v>43780</v>
      </c>
      <c r="C3881" s="51">
        <v>2000</v>
      </c>
      <c r="F3881" s="51" t="s">
        <v>4852</v>
      </c>
      <c r="G3881" s="51">
        <v>1520</v>
      </c>
      <c r="H3881" s="51">
        <v>1700</v>
      </c>
      <c r="I3881" s="51">
        <v>180</v>
      </c>
      <c r="J3881" s="51" t="s">
        <v>4841</v>
      </c>
      <c r="K3881" s="307">
        <v>90</v>
      </c>
    </row>
    <row r="3882" spans="1:12" ht="15.6">
      <c r="A3882" s="16">
        <v>43783</v>
      </c>
      <c r="C3882" s="51">
        <v>1000</v>
      </c>
      <c r="F3882" s="51" t="s">
        <v>4864</v>
      </c>
      <c r="G3882" s="51">
        <v>760</v>
      </c>
      <c r="H3882" s="51">
        <v>775</v>
      </c>
      <c r="I3882" s="51">
        <v>15</v>
      </c>
      <c r="J3882" s="51" t="s">
        <v>4865</v>
      </c>
      <c r="K3882" s="307">
        <v>7.5</v>
      </c>
    </row>
    <row r="3883" spans="1:12" ht="15.6">
      <c r="A3883" s="16">
        <v>43783</v>
      </c>
      <c r="C3883" s="51">
        <v>1000</v>
      </c>
      <c r="F3883" s="51" t="s">
        <v>4864</v>
      </c>
      <c r="G3883" s="51">
        <v>760</v>
      </c>
      <c r="H3883" s="51">
        <v>775</v>
      </c>
      <c r="I3883" s="51">
        <v>15</v>
      </c>
      <c r="J3883" s="51" t="s">
        <v>4865</v>
      </c>
      <c r="K3883" s="307">
        <v>7.5</v>
      </c>
    </row>
    <row r="3884" spans="1:12" ht="15.6">
      <c r="A3884" s="16">
        <v>43783</v>
      </c>
      <c r="C3884" s="51">
        <v>3000</v>
      </c>
      <c r="F3884" s="51" t="s">
        <v>4866</v>
      </c>
      <c r="G3884" s="51">
        <v>2280</v>
      </c>
      <c r="H3884" s="51">
        <v>2397</v>
      </c>
      <c r="I3884" s="51">
        <v>117</v>
      </c>
      <c r="J3884" s="51" t="s">
        <v>4820</v>
      </c>
      <c r="K3884" s="308">
        <v>58.5</v>
      </c>
      <c r="L3884" t="s">
        <v>100</v>
      </c>
    </row>
    <row r="3885" spans="1:12" ht="15.6">
      <c r="A3885" s="16">
        <v>43784</v>
      </c>
      <c r="D3885" s="51">
        <v>1000</v>
      </c>
      <c r="F3885" s="51" t="s">
        <v>4867</v>
      </c>
      <c r="G3885" s="51">
        <v>1455</v>
      </c>
      <c r="H3885" s="51">
        <v>1689</v>
      </c>
      <c r="I3885" s="51">
        <v>234</v>
      </c>
      <c r="J3885" s="51" t="s">
        <v>4869</v>
      </c>
      <c r="K3885" s="307">
        <v>117</v>
      </c>
      <c r="L3885" t="s">
        <v>100</v>
      </c>
    </row>
    <row r="3886" spans="1:12" ht="15.6">
      <c r="A3886" s="16">
        <v>43784</v>
      </c>
      <c r="B3886" s="51">
        <v>2000</v>
      </c>
      <c r="F3886" s="51" t="s">
        <v>4868</v>
      </c>
      <c r="G3886" s="51">
        <v>2502</v>
      </c>
      <c r="H3886" s="51">
        <v>2648</v>
      </c>
      <c r="I3886" s="51">
        <v>146</v>
      </c>
      <c r="J3886" s="51" t="s">
        <v>3607</v>
      </c>
      <c r="K3886" s="307">
        <v>73</v>
      </c>
      <c r="L3886" t="s">
        <v>100</v>
      </c>
    </row>
    <row r="3887" spans="1:12" ht="15.6">
      <c r="A3887" s="16">
        <v>43784</v>
      </c>
      <c r="B3887" s="213">
        <v>2000</v>
      </c>
      <c r="F3887" s="51" t="s">
        <v>4856</v>
      </c>
      <c r="G3887" s="51">
        <v>2536</v>
      </c>
      <c r="H3887" s="51">
        <v>2540</v>
      </c>
      <c r="I3887" s="51">
        <v>4</v>
      </c>
      <c r="J3887" s="51" t="s">
        <v>4857</v>
      </c>
      <c r="K3887" s="307">
        <v>2</v>
      </c>
      <c r="L3887" t="s">
        <v>100</v>
      </c>
    </row>
    <row r="3888" spans="1:12" ht="15.6">
      <c r="A3888" s="16"/>
      <c r="B3888" s="59"/>
      <c r="F3888" s="52"/>
      <c r="G3888" s="52"/>
      <c r="H3888" s="52"/>
      <c r="J3888" s="52"/>
      <c r="K3888" s="307"/>
    </row>
    <row r="3889" spans="1:12" ht="15.6">
      <c r="A3889" s="16"/>
      <c r="B3889" s="59"/>
      <c r="E3889" s="110" t="s">
        <v>4870</v>
      </c>
      <c r="F3889" s="110" t="s">
        <v>4870</v>
      </c>
      <c r="G3889" s="52"/>
      <c r="H3889" s="52"/>
      <c r="J3889" s="52"/>
      <c r="K3889" s="307"/>
    </row>
    <row r="3890" spans="1:12" ht="15.6">
      <c r="A3890" s="16"/>
      <c r="B3890" s="59"/>
      <c r="E3890" s="52" t="s">
        <v>3449</v>
      </c>
      <c r="F3890" s="52" t="s">
        <v>3449</v>
      </c>
      <c r="G3890" s="52"/>
      <c r="H3890" s="52"/>
      <c r="J3890" s="52"/>
      <c r="K3890" s="307"/>
    </row>
    <row r="3891" spans="1:12" ht="18">
      <c r="A3891" s="16"/>
      <c r="B3891" s="59"/>
      <c r="E3891" s="695" t="s">
        <v>4844</v>
      </c>
      <c r="F3891" s="190" t="s">
        <v>4845</v>
      </c>
      <c r="G3891" s="52"/>
      <c r="H3891" s="52"/>
      <c r="J3891" s="52"/>
      <c r="K3891" s="307"/>
    </row>
    <row r="3892" spans="1:12" ht="18">
      <c r="A3892" s="16"/>
      <c r="B3892" s="59"/>
      <c r="E3892" s="695" t="s">
        <v>4846</v>
      </c>
      <c r="F3892" s="190" t="s">
        <v>4847</v>
      </c>
      <c r="G3892" s="52"/>
      <c r="H3892" s="52"/>
      <c r="J3892" s="52"/>
      <c r="K3892" s="307"/>
    </row>
    <row r="3893" spans="1:12" ht="18">
      <c r="A3893" s="16"/>
      <c r="B3893" s="59"/>
      <c r="E3893" s="695" t="s">
        <v>4848</v>
      </c>
      <c r="F3893" s="190" t="s">
        <v>4849</v>
      </c>
      <c r="G3893" s="52"/>
      <c r="H3893" s="52"/>
      <c r="J3893" s="52"/>
      <c r="K3893" s="307"/>
    </row>
    <row r="3894" spans="1:12" ht="18">
      <c r="A3894" s="16"/>
      <c r="B3894" s="59"/>
      <c r="E3894" s="695" t="s">
        <v>4871</v>
      </c>
      <c r="F3894" s="190" t="s">
        <v>4872</v>
      </c>
      <c r="G3894" s="52"/>
      <c r="H3894" s="52"/>
      <c r="J3894" s="52"/>
      <c r="K3894" s="307"/>
    </row>
    <row r="3895" spans="1:12" ht="15.6">
      <c r="A3895" s="16"/>
      <c r="B3895" s="59"/>
      <c r="F3895" s="52"/>
      <c r="G3895" s="52"/>
      <c r="H3895" s="52"/>
      <c r="J3895" s="52"/>
      <c r="K3895" s="307"/>
    </row>
    <row r="3896" spans="1:12" ht="15.6">
      <c r="A3896" s="16">
        <v>43787</v>
      </c>
      <c r="C3896" s="50">
        <v>2000</v>
      </c>
      <c r="F3896" s="50" t="s">
        <v>4855</v>
      </c>
      <c r="G3896" s="50">
        <v>1520</v>
      </c>
      <c r="H3896" s="50">
        <v>1638</v>
      </c>
      <c r="I3896" s="51">
        <v>118</v>
      </c>
      <c r="J3896" s="50" t="s">
        <v>1398</v>
      </c>
      <c r="K3896" s="308">
        <v>39</v>
      </c>
      <c r="L3896" t="s">
        <v>100</v>
      </c>
    </row>
    <row r="3897" spans="1:12" ht="15.6">
      <c r="A3897" s="16">
        <v>43788</v>
      </c>
      <c r="C3897" s="51">
        <v>1000</v>
      </c>
      <c r="F3897" s="51" t="s">
        <v>4860</v>
      </c>
      <c r="G3897" s="51">
        <v>760</v>
      </c>
      <c r="H3897" s="51">
        <v>839</v>
      </c>
      <c r="I3897" s="51">
        <v>79</v>
      </c>
      <c r="J3897" s="51" t="s">
        <v>4589</v>
      </c>
      <c r="K3897" s="307">
        <v>39.5</v>
      </c>
      <c r="L3897" t="s">
        <v>100</v>
      </c>
    </row>
    <row r="3898" spans="1:12" ht="15.6">
      <c r="A3898" s="16">
        <v>43788</v>
      </c>
      <c r="C3898" s="51">
        <v>2000</v>
      </c>
      <c r="F3898" s="51" t="s">
        <v>4873</v>
      </c>
      <c r="G3898" s="51">
        <v>1520</v>
      </c>
      <c r="H3898" s="51">
        <v>1658</v>
      </c>
      <c r="I3898" s="51">
        <v>138</v>
      </c>
      <c r="J3898" s="51" t="s">
        <v>1410</v>
      </c>
      <c r="K3898" s="307">
        <v>69</v>
      </c>
    </row>
    <row r="3899" spans="1:12" ht="15.6">
      <c r="A3899" s="16">
        <v>43789</v>
      </c>
      <c r="B3899" s="51">
        <v>2000</v>
      </c>
      <c r="F3899" s="51" t="s">
        <v>4874</v>
      </c>
      <c r="G3899" s="51">
        <v>2502</v>
      </c>
      <c r="H3899" s="51">
        <v>2598</v>
      </c>
      <c r="I3899" s="51">
        <v>96</v>
      </c>
      <c r="J3899" s="51" t="s">
        <v>1245</v>
      </c>
      <c r="K3899" s="308">
        <v>48</v>
      </c>
      <c r="L3899" t="s">
        <v>100</v>
      </c>
    </row>
    <row r="3900" spans="1:12" ht="15.6">
      <c r="A3900" s="16">
        <v>43790</v>
      </c>
      <c r="B3900" s="51">
        <v>5000</v>
      </c>
      <c r="F3900" s="51" t="s">
        <v>4875</v>
      </c>
      <c r="G3900" s="51">
        <v>6255</v>
      </c>
      <c r="H3900" s="51">
        <v>6870</v>
      </c>
      <c r="I3900" s="51">
        <v>615</v>
      </c>
      <c r="J3900" s="51" t="s">
        <v>4326</v>
      </c>
      <c r="K3900" s="308">
        <v>205</v>
      </c>
    </row>
    <row r="3901" spans="1:12" ht="15.6">
      <c r="A3901" s="16">
        <v>43790</v>
      </c>
      <c r="C3901" s="51">
        <v>4000</v>
      </c>
      <c r="F3901" s="51" t="s">
        <v>4876</v>
      </c>
      <c r="G3901" s="51">
        <v>3040</v>
      </c>
      <c r="H3901" s="51">
        <v>3476</v>
      </c>
      <c r="I3901" s="51">
        <v>436</v>
      </c>
      <c r="J3901" s="51" t="s">
        <v>4326</v>
      </c>
      <c r="K3901" s="307">
        <v>145.5</v>
      </c>
    </row>
    <row r="3902" spans="1:12" ht="15.6">
      <c r="A3902" s="16">
        <v>43791</v>
      </c>
      <c r="B3902" s="213">
        <v>3000</v>
      </c>
      <c r="F3902" s="51" t="s">
        <v>4856</v>
      </c>
      <c r="G3902" s="51">
        <v>3804</v>
      </c>
      <c r="H3902" s="51">
        <v>3810</v>
      </c>
      <c r="I3902" s="51">
        <v>6</v>
      </c>
      <c r="J3902" s="51" t="s">
        <v>2825</v>
      </c>
      <c r="K3902" s="307">
        <v>3</v>
      </c>
    </row>
    <row r="3903" spans="1:12">
      <c r="A3903" s="16"/>
      <c r="K3903" s="698"/>
    </row>
    <row r="3904" spans="1:12" ht="15.6">
      <c r="A3904" s="16"/>
      <c r="E3904" s="110" t="s">
        <v>4870</v>
      </c>
      <c r="F3904" s="110" t="s">
        <v>4870</v>
      </c>
      <c r="K3904" s="698"/>
    </row>
    <row r="3905" spans="1:12" ht="15.6">
      <c r="A3905" s="16"/>
      <c r="E3905" s="52" t="s">
        <v>3449</v>
      </c>
      <c r="F3905" s="52" t="s">
        <v>3449</v>
      </c>
      <c r="K3905" s="698"/>
    </row>
    <row r="3906" spans="1:12" ht="18">
      <c r="A3906" s="16"/>
      <c r="E3906" s="695" t="s">
        <v>4884</v>
      </c>
      <c r="F3906" s="190" t="s">
        <v>4715</v>
      </c>
      <c r="K3906" s="698"/>
    </row>
    <row r="3907" spans="1:12" ht="18">
      <c r="A3907" s="16"/>
      <c r="E3907" s="695" t="s">
        <v>4885</v>
      </c>
      <c r="F3907" s="190" t="s">
        <v>4716</v>
      </c>
      <c r="K3907" s="698"/>
    </row>
    <row r="3908" spans="1:12" ht="18">
      <c r="A3908" s="16"/>
      <c r="E3908" s="695" t="s">
        <v>4886</v>
      </c>
      <c r="F3908" s="190" t="s">
        <v>4718</v>
      </c>
      <c r="K3908" s="698"/>
    </row>
    <row r="3909" spans="1:12" ht="18">
      <c r="A3909" s="16"/>
      <c r="E3909" s="695" t="s">
        <v>4887</v>
      </c>
      <c r="F3909" s="190" t="s">
        <v>4888</v>
      </c>
      <c r="K3909" s="698"/>
    </row>
    <row r="3910" spans="1:12">
      <c r="A3910" s="16"/>
      <c r="K3910" s="698"/>
    </row>
    <row r="3911" spans="1:12" ht="15.6">
      <c r="A3911" s="16">
        <v>43794</v>
      </c>
      <c r="C3911" s="51">
        <v>2000</v>
      </c>
      <c r="F3911" s="51" t="s">
        <v>4892</v>
      </c>
      <c r="G3911" s="51">
        <v>1506</v>
      </c>
      <c r="H3911" s="51">
        <v>1640</v>
      </c>
      <c r="I3911" s="51">
        <v>134</v>
      </c>
      <c r="J3911" s="51" t="s">
        <v>3273</v>
      </c>
      <c r="K3911" s="307">
        <v>67</v>
      </c>
    </row>
    <row r="3912" spans="1:12" ht="15.6">
      <c r="A3912" s="16">
        <v>43794</v>
      </c>
      <c r="C3912" s="69">
        <v>3000</v>
      </c>
      <c r="F3912" s="51" t="s">
        <v>4893</v>
      </c>
      <c r="G3912" s="51">
        <v>2258</v>
      </c>
      <c r="H3912" s="51">
        <v>2517</v>
      </c>
      <c r="I3912" s="51">
        <v>258</v>
      </c>
      <c r="J3912" s="51" t="s">
        <v>2538</v>
      </c>
      <c r="K3912" s="307">
        <v>129</v>
      </c>
    </row>
    <row r="3913" spans="1:12" ht="15.6">
      <c r="A3913" s="16">
        <v>43794</v>
      </c>
      <c r="B3913" s="51">
        <v>1500</v>
      </c>
      <c r="F3913" s="51" t="s">
        <v>4894</v>
      </c>
      <c r="G3913" s="51">
        <v>2158.5</v>
      </c>
      <c r="H3913" s="51">
        <v>2533.5</v>
      </c>
      <c r="I3913" s="51">
        <v>375</v>
      </c>
      <c r="J3913" s="69" t="s">
        <v>4877</v>
      </c>
      <c r="K3913" s="307">
        <v>187.5</v>
      </c>
      <c r="L3913" t="s">
        <v>100</v>
      </c>
    </row>
    <row r="3914" spans="1:12" ht="15.6">
      <c r="A3914" s="16">
        <v>43795</v>
      </c>
      <c r="B3914" s="51">
        <v>2000</v>
      </c>
      <c r="F3914" s="51" t="s">
        <v>4895</v>
      </c>
      <c r="G3914" s="51">
        <v>2488</v>
      </c>
      <c r="H3914" s="51">
        <v>2638</v>
      </c>
      <c r="I3914" s="51">
        <v>150</v>
      </c>
      <c r="J3914" s="51" t="s">
        <v>982</v>
      </c>
      <c r="K3914" s="307">
        <v>75</v>
      </c>
      <c r="L3914" t="s">
        <v>100</v>
      </c>
    </row>
    <row r="3915" spans="1:12" ht="15.6">
      <c r="A3915" s="16">
        <v>43795</v>
      </c>
      <c r="B3915" s="41">
        <v>6000</v>
      </c>
      <c r="F3915" s="50">
        <v>1.244</v>
      </c>
      <c r="G3915" s="526"/>
      <c r="H3915" s="50">
        <v>7464</v>
      </c>
      <c r="I3915" s="51">
        <v>60</v>
      </c>
      <c r="J3915" s="50" t="s">
        <v>4878</v>
      </c>
      <c r="K3915" s="307">
        <v>10</v>
      </c>
      <c r="L3915" t="s">
        <v>100</v>
      </c>
    </row>
    <row r="3916" spans="1:12" ht="15.6">
      <c r="A3916" s="16">
        <v>43795</v>
      </c>
      <c r="D3916" s="50">
        <v>2000</v>
      </c>
      <c r="F3916" s="50">
        <v>1.389</v>
      </c>
      <c r="G3916" s="526"/>
      <c r="H3916" s="50">
        <v>2778</v>
      </c>
      <c r="I3916" s="51">
        <v>20</v>
      </c>
      <c r="J3916" s="50" t="s">
        <v>4878</v>
      </c>
      <c r="K3916" s="307">
        <v>10</v>
      </c>
      <c r="L3916" t="s">
        <v>100</v>
      </c>
    </row>
    <row r="3917" spans="1:12" ht="15.6">
      <c r="A3917" s="16">
        <v>43796</v>
      </c>
      <c r="C3917" s="126">
        <v>1500</v>
      </c>
      <c r="F3917" s="126" t="s">
        <v>4896</v>
      </c>
      <c r="G3917" s="51">
        <v>1129.5</v>
      </c>
      <c r="H3917" s="51">
        <v>1234.5</v>
      </c>
      <c r="I3917" s="51">
        <v>105</v>
      </c>
      <c r="J3917" s="126" t="s">
        <v>4879</v>
      </c>
      <c r="K3917" s="307">
        <v>102.5</v>
      </c>
      <c r="L3917" s="701" t="s">
        <v>4084</v>
      </c>
    </row>
    <row r="3918" spans="1:12" ht="15.6">
      <c r="A3918" s="16">
        <v>43796</v>
      </c>
      <c r="B3918" s="126">
        <v>1000</v>
      </c>
      <c r="F3918" s="126" t="s">
        <v>4882</v>
      </c>
      <c r="G3918" s="51">
        <v>1065</v>
      </c>
      <c r="H3918" s="51">
        <v>1194</v>
      </c>
      <c r="I3918" s="51">
        <v>129</v>
      </c>
      <c r="J3918" s="126" t="s">
        <v>4880</v>
      </c>
      <c r="K3918" s="307">
        <v>64.5</v>
      </c>
      <c r="L3918" s="701" t="s">
        <v>4084</v>
      </c>
    </row>
    <row r="3919" spans="1:12" ht="15.6">
      <c r="A3919" s="16">
        <v>43796</v>
      </c>
      <c r="B3919" s="51">
        <v>1000</v>
      </c>
      <c r="F3919" s="51" t="s">
        <v>4724</v>
      </c>
      <c r="G3919" s="51">
        <v>1244</v>
      </c>
      <c r="H3919" s="51">
        <v>1299</v>
      </c>
      <c r="I3919" s="51">
        <v>54</v>
      </c>
      <c r="J3919" s="51" t="s">
        <v>4881</v>
      </c>
      <c r="K3919" s="307">
        <v>27</v>
      </c>
      <c r="L3919" t="s">
        <v>4904</v>
      </c>
    </row>
    <row r="3920" spans="1:12" ht="15.6">
      <c r="A3920" s="16">
        <v>43796</v>
      </c>
      <c r="C3920" s="51">
        <v>1500</v>
      </c>
      <c r="F3920" s="51" t="s">
        <v>4725</v>
      </c>
      <c r="G3920" s="51">
        <v>1129.5</v>
      </c>
      <c r="H3920" s="51">
        <v>1198.5</v>
      </c>
      <c r="I3920" s="51">
        <v>69</v>
      </c>
      <c r="J3920" s="51" t="s">
        <v>4881</v>
      </c>
      <c r="K3920" s="307">
        <v>34.5</v>
      </c>
      <c r="L3920" t="s">
        <v>4904</v>
      </c>
    </row>
    <row r="3921" spans="1:13" ht="15.6">
      <c r="A3921" s="16">
        <v>43796</v>
      </c>
      <c r="C3921" s="50">
        <v>5000</v>
      </c>
      <c r="F3921" s="50" t="s">
        <v>4890</v>
      </c>
      <c r="G3921" s="50">
        <v>3800</v>
      </c>
      <c r="H3921" s="50">
        <v>4095</v>
      </c>
      <c r="I3921" s="51">
        <v>295</v>
      </c>
      <c r="J3921" s="50" t="s">
        <v>1398</v>
      </c>
      <c r="K3921" s="307">
        <v>98</v>
      </c>
      <c r="L3921" t="s">
        <v>4904</v>
      </c>
    </row>
    <row r="3922" spans="1:13" ht="15.6">
      <c r="A3922" s="16">
        <v>43797</v>
      </c>
      <c r="B3922" s="50">
        <v>5000</v>
      </c>
      <c r="F3922" s="50" t="s">
        <v>4889</v>
      </c>
      <c r="G3922" s="50">
        <v>6220</v>
      </c>
      <c r="H3922" s="50">
        <v>6445</v>
      </c>
      <c r="I3922" s="51">
        <v>225</v>
      </c>
      <c r="J3922" s="148" t="s">
        <v>4883</v>
      </c>
      <c r="K3922" s="307">
        <v>75</v>
      </c>
      <c r="L3922" t="s">
        <v>4904</v>
      </c>
    </row>
    <row r="3923" spans="1:13" ht="15.6">
      <c r="A3923" s="16">
        <v>43797</v>
      </c>
      <c r="C3923" s="51">
        <v>8000</v>
      </c>
      <c r="F3923" s="51" t="s">
        <v>4891</v>
      </c>
      <c r="G3923" s="51">
        <v>6024</v>
      </c>
      <c r="H3923" s="51">
        <v>6504</v>
      </c>
      <c r="I3923" s="51">
        <v>480</v>
      </c>
      <c r="J3923" s="51" t="s">
        <v>4262</v>
      </c>
      <c r="K3923" s="307">
        <v>240</v>
      </c>
      <c r="L3923" t="s">
        <v>4904</v>
      </c>
    </row>
    <row r="3924" spans="1:13" ht="15.6">
      <c r="A3924" s="16">
        <v>43797</v>
      </c>
      <c r="B3924" s="51">
        <v>2000</v>
      </c>
      <c r="F3924" s="51" t="s">
        <v>4897</v>
      </c>
      <c r="G3924" s="51">
        <v>2488</v>
      </c>
      <c r="H3924" s="51">
        <v>2698</v>
      </c>
      <c r="I3924" s="51">
        <v>210</v>
      </c>
      <c r="J3924" s="51" t="s">
        <v>3903</v>
      </c>
      <c r="K3924" s="307">
        <v>105</v>
      </c>
      <c r="L3924" t="s">
        <v>4084</v>
      </c>
    </row>
    <row r="3925" spans="1:13" ht="15.6">
      <c r="A3925" s="16">
        <v>43797</v>
      </c>
      <c r="C3925" s="51">
        <v>2000</v>
      </c>
      <c r="F3925" s="51" t="s">
        <v>4898</v>
      </c>
      <c r="G3925" s="51">
        <v>1506</v>
      </c>
      <c r="H3925" s="51">
        <v>1698</v>
      </c>
      <c r="I3925" s="51">
        <v>192</v>
      </c>
      <c r="J3925" s="51" t="s">
        <v>3903</v>
      </c>
      <c r="K3925" s="307">
        <v>96</v>
      </c>
      <c r="L3925" t="s">
        <v>4084</v>
      </c>
    </row>
    <row r="3926" spans="1:13" ht="15.6">
      <c r="A3926" s="16">
        <v>43797</v>
      </c>
      <c r="C3926" s="51">
        <v>1000</v>
      </c>
      <c r="F3926" s="51" t="s">
        <v>4899</v>
      </c>
      <c r="G3926" s="51">
        <v>753</v>
      </c>
      <c r="H3926" s="51">
        <v>849</v>
      </c>
      <c r="I3926" s="51">
        <v>96</v>
      </c>
      <c r="J3926" s="51" t="s">
        <v>3891</v>
      </c>
      <c r="K3926" s="307">
        <v>48</v>
      </c>
      <c r="L3926" t="s">
        <v>4084</v>
      </c>
    </row>
    <row r="3927" spans="1:13" ht="15.6">
      <c r="A3927" s="16">
        <v>43797</v>
      </c>
      <c r="C3927" s="51">
        <v>1000</v>
      </c>
      <c r="F3927" s="51" t="s">
        <v>4899</v>
      </c>
      <c r="G3927" s="51">
        <v>753</v>
      </c>
      <c r="H3927" s="51">
        <v>849</v>
      </c>
      <c r="I3927" s="51">
        <v>96</v>
      </c>
      <c r="J3927" s="51" t="s">
        <v>3562</v>
      </c>
      <c r="K3927" s="307">
        <v>48</v>
      </c>
      <c r="L3927" t="s">
        <v>4084</v>
      </c>
    </row>
    <row r="3928" spans="1:13" ht="15.6">
      <c r="A3928" s="16">
        <v>43797</v>
      </c>
      <c r="C3928" s="51">
        <v>1000</v>
      </c>
      <c r="F3928" s="51" t="s">
        <v>4731</v>
      </c>
      <c r="G3928" s="51">
        <v>753</v>
      </c>
      <c r="H3928" s="51">
        <v>843</v>
      </c>
      <c r="I3928" s="51">
        <v>90</v>
      </c>
      <c r="J3928" s="51" t="s">
        <v>3027</v>
      </c>
      <c r="K3928" s="307">
        <v>45</v>
      </c>
      <c r="L3928" t="s">
        <v>100</v>
      </c>
    </row>
    <row r="3929" spans="1:13" ht="15.6">
      <c r="A3929" s="16"/>
      <c r="K3929" s="307"/>
    </row>
    <row r="3930" spans="1:13" ht="18">
      <c r="A3930" s="16"/>
      <c r="J3930" s="14" t="s">
        <v>4903</v>
      </c>
      <c r="K3930" s="328">
        <v>400</v>
      </c>
    </row>
    <row r="3931" spans="1:13" ht="18">
      <c r="A3931" s="14" t="s">
        <v>295</v>
      </c>
      <c r="B3931" s="52">
        <f>SUM(B3828:B3928)</f>
        <v>63000</v>
      </c>
      <c r="C3931" s="52">
        <f>SUM(C3828:C3928)</f>
        <v>124300</v>
      </c>
      <c r="D3931" s="185">
        <f>SUM(D3828:D3928)</f>
        <v>4500</v>
      </c>
      <c r="E3931" s="14">
        <f>SUM(B3931:D3931)</f>
        <v>191800</v>
      </c>
      <c r="I3931" s="51">
        <f>SUM(I3828:I3928)</f>
        <v>11589.5</v>
      </c>
      <c r="K3931" s="310">
        <f>SUM(K3828:K3930)</f>
        <v>5720</v>
      </c>
    </row>
    <row r="3933" spans="1:13">
      <c r="A3933" s="174"/>
      <c r="B3933" s="685"/>
      <c r="C3933" s="685"/>
      <c r="D3933" s="685"/>
      <c r="E3933" s="685"/>
      <c r="F3933" s="685"/>
      <c r="G3933" s="685"/>
      <c r="H3933" s="685"/>
      <c r="J3933" s="685"/>
      <c r="K3933" s="686"/>
      <c r="L3933" s="685"/>
      <c r="M3933" s="685"/>
    </row>
    <row r="3936" spans="1:13" ht="46.2">
      <c r="B3936" s="675" t="s">
        <v>3720</v>
      </c>
      <c r="C3936" s="675" t="s">
        <v>3719</v>
      </c>
      <c r="E3936" s="182" t="s">
        <v>3707</v>
      </c>
      <c r="F3936" s="221">
        <v>2019</v>
      </c>
      <c r="G3936" s="99" t="s">
        <v>4818</v>
      </c>
      <c r="H3936" s="676" t="s">
        <v>3796</v>
      </c>
      <c r="J3936" s="181" t="s">
        <v>3708</v>
      </c>
      <c r="K3936" s="324" t="s">
        <v>4068</v>
      </c>
    </row>
    <row r="3937" spans="3:13" ht="45">
      <c r="C3937" s="164" t="s">
        <v>1955</v>
      </c>
      <c r="E3937" s="678" t="s">
        <v>1464</v>
      </c>
      <c r="F3937" s="36" t="s">
        <v>4677</v>
      </c>
      <c r="G3937" s="602" t="s">
        <v>4679</v>
      </c>
      <c r="H3937" s="602" t="s">
        <v>4681</v>
      </c>
      <c r="I3937" s="51" t="s">
        <v>5007</v>
      </c>
      <c r="J3937" s="164" t="s">
        <v>1955</v>
      </c>
      <c r="L3937" s="687" t="s">
        <v>3961</v>
      </c>
      <c r="M3937" s="688"/>
    </row>
    <row r="3938" spans="3:13" ht="18">
      <c r="C3938" s="170"/>
      <c r="D3938" s="689"/>
      <c r="E3938" s="170">
        <v>2019</v>
      </c>
      <c r="F3938" s="188" t="s">
        <v>3958</v>
      </c>
      <c r="G3938" s="167" t="s">
        <v>3803</v>
      </c>
      <c r="H3938" s="133">
        <v>2018</v>
      </c>
      <c r="I3938" s="51">
        <v>2019</v>
      </c>
      <c r="J3938" s="169" t="s">
        <v>3955</v>
      </c>
      <c r="K3938" s="327" t="s">
        <v>3796</v>
      </c>
      <c r="L3938" s="165" t="s">
        <v>3962</v>
      </c>
      <c r="M3938" s="526"/>
    </row>
    <row r="3939" spans="3:13" ht="18">
      <c r="C3939" s="170"/>
      <c r="D3939" s="689"/>
      <c r="E3939" s="166" t="s">
        <v>647</v>
      </c>
      <c r="F3939" s="141" t="s">
        <v>3959</v>
      </c>
      <c r="G3939" s="166" t="s">
        <v>647</v>
      </c>
      <c r="H3939" s="50">
        <v>126.5</v>
      </c>
      <c r="I3939" s="51">
        <v>152.5</v>
      </c>
      <c r="J3939" s="52" t="s">
        <v>3956</v>
      </c>
      <c r="K3939" s="296" t="s">
        <v>3847</v>
      </c>
      <c r="L3939" s="183">
        <v>0.13</v>
      </c>
      <c r="M3939" s="184" t="s">
        <v>3963</v>
      </c>
    </row>
    <row r="3940" spans="3:13" ht="18">
      <c r="C3940" s="170"/>
      <c r="D3940" s="689"/>
      <c r="E3940" s="166" t="s">
        <v>648</v>
      </c>
      <c r="F3940" s="141" t="s">
        <v>3960</v>
      </c>
      <c r="G3940" s="166" t="s">
        <v>648</v>
      </c>
      <c r="H3940" s="50">
        <v>90.5</v>
      </c>
      <c r="I3940" s="51">
        <v>134.9</v>
      </c>
      <c r="J3940" s="52" t="s">
        <v>3957</v>
      </c>
      <c r="K3940" s="296" t="s">
        <v>3966</v>
      </c>
      <c r="L3940" s="183">
        <v>0</v>
      </c>
      <c r="M3940" s="184" t="s">
        <v>3964</v>
      </c>
    </row>
    <row r="3941" spans="3:13" ht="18">
      <c r="C3941" s="170"/>
      <c r="D3941" s="689"/>
      <c r="E3941" s="166" t="s">
        <v>2310</v>
      </c>
      <c r="F3941" s="141" t="s">
        <v>4063</v>
      </c>
      <c r="G3941" s="166" t="s">
        <v>2310</v>
      </c>
      <c r="H3941" s="50">
        <v>54.2</v>
      </c>
      <c r="I3941" s="51">
        <v>145.69999999999999</v>
      </c>
      <c r="J3941" s="52" t="s">
        <v>4066</v>
      </c>
      <c r="K3941" s="296" t="s">
        <v>4064</v>
      </c>
      <c r="L3941" s="183">
        <v>0.09</v>
      </c>
      <c r="M3941" s="691" t="s">
        <v>3963</v>
      </c>
    </row>
    <row r="3942" spans="3:13" ht="18">
      <c r="C3942" s="170"/>
      <c r="D3942" s="689"/>
      <c r="E3942" s="166" t="s">
        <v>2428</v>
      </c>
      <c r="F3942" s="141" t="s">
        <v>4169</v>
      </c>
      <c r="G3942" s="166" t="s">
        <v>3806</v>
      </c>
      <c r="H3942" s="50">
        <v>72</v>
      </c>
      <c r="I3942" s="51">
        <v>112.5</v>
      </c>
      <c r="J3942" s="52" t="s">
        <v>4168</v>
      </c>
      <c r="K3942" s="296" t="s">
        <v>4267</v>
      </c>
      <c r="L3942" s="171">
        <v>0.16</v>
      </c>
      <c r="M3942" s="172" t="s">
        <v>4170</v>
      </c>
    </row>
    <row r="3943" spans="3:13" ht="18">
      <c r="C3943" s="170"/>
      <c r="D3943" s="689"/>
      <c r="E3943" s="166" t="s">
        <v>2510</v>
      </c>
      <c r="F3943" s="141" t="s">
        <v>4285</v>
      </c>
      <c r="G3943" s="166" t="s">
        <v>2510</v>
      </c>
      <c r="H3943" s="50">
        <v>92.1</v>
      </c>
      <c r="I3943" s="51">
        <v>130.9</v>
      </c>
      <c r="J3943" s="52">
        <v>943.5</v>
      </c>
      <c r="K3943" s="296" t="s">
        <v>4284</v>
      </c>
      <c r="L3943" s="171">
        <v>0.03</v>
      </c>
      <c r="M3943" s="172" t="s">
        <v>4170</v>
      </c>
    </row>
    <row r="3944" spans="3:13" ht="18">
      <c r="C3944" s="170"/>
      <c r="D3944" s="689"/>
      <c r="E3944" s="166" t="s">
        <v>2630</v>
      </c>
      <c r="F3944" s="141" t="s">
        <v>4363</v>
      </c>
      <c r="G3944" s="166" t="s">
        <v>2630</v>
      </c>
      <c r="H3944" s="50">
        <v>129</v>
      </c>
      <c r="I3944" s="51">
        <v>140.80000000000001</v>
      </c>
      <c r="J3944" s="52">
        <v>802.7</v>
      </c>
      <c r="K3944" s="296" t="s">
        <v>4362</v>
      </c>
      <c r="L3944" s="183">
        <v>0.05</v>
      </c>
      <c r="M3944" s="184" t="s">
        <v>3963</v>
      </c>
    </row>
    <row r="3945" spans="3:13" ht="18">
      <c r="C3945" s="170"/>
      <c r="D3945" s="689"/>
      <c r="E3945" s="166" t="s">
        <v>2798</v>
      </c>
      <c r="F3945" s="141" t="s">
        <v>4500</v>
      </c>
      <c r="G3945" s="166" t="s">
        <v>2798</v>
      </c>
      <c r="H3945" s="50">
        <v>146.80000000000001</v>
      </c>
      <c r="I3945" s="51">
        <v>153.6</v>
      </c>
      <c r="J3945" s="52">
        <v>649.1</v>
      </c>
      <c r="K3945" s="299" t="s">
        <v>4499</v>
      </c>
      <c r="L3945" s="183">
        <v>0.14000000000000001</v>
      </c>
      <c r="M3945" s="687" t="s">
        <v>3963</v>
      </c>
    </row>
    <row r="3946" spans="3:13" ht="18">
      <c r="E3946" s="166" t="s">
        <v>4451</v>
      </c>
      <c r="F3946" s="204" t="s">
        <v>4573</v>
      </c>
      <c r="G3946" s="166" t="s">
        <v>4451</v>
      </c>
      <c r="H3946" s="50">
        <v>154.1</v>
      </c>
      <c r="I3946" s="51">
        <v>145</v>
      </c>
      <c r="J3946" s="52">
        <v>504.2</v>
      </c>
      <c r="K3946" s="296" t="s">
        <v>4572</v>
      </c>
      <c r="L3946" s="193">
        <v>0.09</v>
      </c>
      <c r="M3946" s="184" t="s">
        <v>3963</v>
      </c>
    </row>
    <row r="3947" spans="3:13" ht="18">
      <c r="E3947" s="166" t="s">
        <v>4555</v>
      </c>
      <c r="F3947" s="141" t="s">
        <v>4692</v>
      </c>
      <c r="G3947" s="166" t="s">
        <v>4555</v>
      </c>
      <c r="H3947" s="50">
        <v>101.6</v>
      </c>
      <c r="I3947" s="51">
        <v>176.9</v>
      </c>
      <c r="J3947" s="52">
        <v>327.3</v>
      </c>
      <c r="K3947" s="296" t="s">
        <v>4691</v>
      </c>
      <c r="L3947" s="193">
        <v>0.3</v>
      </c>
      <c r="M3947" s="207" t="s">
        <v>3963</v>
      </c>
    </row>
    <row r="3948" spans="3:13" ht="18">
      <c r="E3948" s="166" t="s">
        <v>4676</v>
      </c>
      <c r="F3948" s="141" t="s">
        <v>4816</v>
      </c>
      <c r="G3948" s="166" t="s">
        <v>4675</v>
      </c>
      <c r="H3948" s="50">
        <v>183.4</v>
      </c>
      <c r="I3948" s="51">
        <v>186</v>
      </c>
      <c r="J3948" s="52">
        <f>SUM(J3947-I3948)</f>
        <v>141.30000000000001</v>
      </c>
      <c r="K3948" s="325" t="s">
        <v>4815</v>
      </c>
      <c r="L3948" s="193">
        <v>0.38</v>
      </c>
      <c r="M3948" s="207" t="s">
        <v>3963</v>
      </c>
    </row>
    <row r="3949" spans="3:13" ht="18">
      <c r="E3949" s="166" t="s">
        <v>1786</v>
      </c>
      <c r="F3949" s="141" t="s">
        <v>4900</v>
      </c>
      <c r="G3949" s="166" t="s">
        <v>1786</v>
      </c>
      <c r="H3949" s="50">
        <v>137.4</v>
      </c>
      <c r="I3949" s="51">
        <v>191.8</v>
      </c>
      <c r="J3949" s="110">
        <f>SUM(J3948-I3949)</f>
        <v>-50.5</v>
      </c>
      <c r="K3949" s="296" t="s">
        <v>4902</v>
      </c>
      <c r="L3949" s="193">
        <v>0.43</v>
      </c>
      <c r="M3949" s="207" t="s">
        <v>3963</v>
      </c>
    </row>
    <row r="3950" spans="3:13" ht="18">
      <c r="E3950" s="166" t="s">
        <v>1955</v>
      </c>
      <c r="F3950" s="141"/>
      <c r="G3950" s="166" t="s">
        <v>1955</v>
      </c>
      <c r="H3950" s="50">
        <v>151.5</v>
      </c>
      <c r="I3950" s="51">
        <v>152.4</v>
      </c>
      <c r="J3950" s="110">
        <v>-202.9</v>
      </c>
      <c r="K3950" s="296" t="s">
        <v>5006</v>
      </c>
      <c r="L3950" s="193">
        <v>0.13</v>
      </c>
      <c r="M3950" s="207" t="s">
        <v>3963</v>
      </c>
    </row>
    <row r="3951" spans="3:13" ht="15.6">
      <c r="G3951" s="166" t="s">
        <v>295</v>
      </c>
      <c r="H3951" s="53">
        <f>SUM(H3939:H3950)</f>
        <v>1439.1000000000001</v>
      </c>
      <c r="I3951" s="51">
        <f>SUM(I3939:I3950)</f>
        <v>1823.0000000000002</v>
      </c>
      <c r="J3951" s="110">
        <v>-202.9</v>
      </c>
    </row>
    <row r="3952" spans="3:13" ht="15.6">
      <c r="G3952" s="166"/>
      <c r="H3952" s="53"/>
      <c r="J3952" s="110"/>
    </row>
    <row r="3953" spans="1:13" ht="21">
      <c r="F3953" s="215">
        <v>2017</v>
      </c>
      <c r="G3953" s="702" t="s">
        <v>3799</v>
      </c>
      <c r="H3953" s="216">
        <v>2018</v>
      </c>
      <c r="I3953" s="51" t="s">
        <v>4994</v>
      </c>
      <c r="J3953" s="214" t="s">
        <v>5004</v>
      </c>
      <c r="K3953" s="311" t="s">
        <v>5005</v>
      </c>
      <c r="L3953" s="703" t="s">
        <v>3801</v>
      </c>
      <c r="M3953" s="219">
        <v>0.26500000000000001</v>
      </c>
    </row>
    <row r="3954" spans="1:13" ht="21">
      <c r="F3954" s="21"/>
      <c r="G3954" s="704"/>
      <c r="H3954" s="15"/>
      <c r="J3954" s="112"/>
      <c r="K3954" s="303"/>
      <c r="L3954" s="540"/>
      <c r="M3954" s="220"/>
    </row>
    <row r="3955" spans="1:13" ht="21">
      <c r="F3955" s="21"/>
      <c r="G3955" s="704"/>
      <c r="H3955" s="15"/>
      <c r="J3955" s="112"/>
      <c r="K3955" s="303"/>
      <c r="L3955" s="540"/>
      <c r="M3955" s="220"/>
    </row>
    <row r="3957" spans="1:13" ht="15.6">
      <c r="E3957" s="110" t="s">
        <v>4901</v>
      </c>
      <c r="F3957" s="110" t="s">
        <v>4901</v>
      </c>
    </row>
    <row r="3958" spans="1:13" ht="15.6">
      <c r="E3958" s="52" t="s">
        <v>3449</v>
      </c>
      <c r="F3958" s="52" t="s">
        <v>3449</v>
      </c>
    </row>
    <row r="3959" spans="1:13" ht="18">
      <c r="E3959" s="695" t="s">
        <v>4905</v>
      </c>
      <c r="F3959" s="190" t="s">
        <v>4906</v>
      </c>
    </row>
    <row r="3960" spans="1:13" ht="18">
      <c r="E3960" s="695" t="s">
        <v>4907</v>
      </c>
      <c r="F3960" s="190" t="s">
        <v>4908</v>
      </c>
    </row>
    <row r="3961" spans="1:13" ht="18">
      <c r="E3961" s="695" t="s">
        <v>4909</v>
      </c>
      <c r="F3961" s="190" t="s">
        <v>4910</v>
      </c>
    </row>
    <row r="3962" spans="1:13" ht="18">
      <c r="E3962" s="695" t="s">
        <v>4911</v>
      </c>
      <c r="F3962" s="190" t="s">
        <v>4912</v>
      </c>
    </row>
    <row r="3964" spans="1:13" ht="15.6">
      <c r="A3964" s="16">
        <v>43802</v>
      </c>
      <c r="C3964" s="51">
        <v>2000</v>
      </c>
      <c r="F3964" s="51" t="s">
        <v>4915</v>
      </c>
      <c r="G3964" s="51">
        <v>1528</v>
      </c>
      <c r="H3964" s="51">
        <v>1688</v>
      </c>
      <c r="I3964" s="51">
        <v>160</v>
      </c>
      <c r="J3964" s="51" t="s">
        <v>2508</v>
      </c>
      <c r="K3964" s="315">
        <v>80</v>
      </c>
    </row>
    <row r="3965" spans="1:13" ht="15.6">
      <c r="A3965" s="16">
        <v>43802</v>
      </c>
      <c r="C3965" s="51">
        <v>1675</v>
      </c>
      <c r="F3965" s="51" t="s">
        <v>4914</v>
      </c>
      <c r="G3965" s="69">
        <v>1279.7</v>
      </c>
      <c r="H3965" s="69">
        <v>1505.8</v>
      </c>
      <c r="I3965" s="51">
        <v>226</v>
      </c>
      <c r="J3965" s="51" t="s">
        <v>4450</v>
      </c>
      <c r="K3965" s="315">
        <v>113</v>
      </c>
    </row>
    <row r="3966" spans="1:13" ht="15.6">
      <c r="A3966" s="16">
        <v>43802</v>
      </c>
      <c r="C3966" s="51">
        <v>10000</v>
      </c>
      <c r="F3966" s="51" t="s">
        <v>4916</v>
      </c>
      <c r="G3966" s="51">
        <v>7640</v>
      </c>
      <c r="H3966" s="51">
        <v>7990</v>
      </c>
      <c r="I3966" s="51">
        <v>350</v>
      </c>
      <c r="J3966" s="51" t="s">
        <v>3722</v>
      </c>
      <c r="K3966" s="315">
        <v>175</v>
      </c>
    </row>
    <row r="3967" spans="1:13" ht="15.6">
      <c r="A3967" s="16">
        <v>43802</v>
      </c>
      <c r="B3967" s="51">
        <v>8000</v>
      </c>
      <c r="F3967" s="51" t="s">
        <v>4917</v>
      </c>
      <c r="G3967" s="51">
        <v>10048</v>
      </c>
      <c r="H3967" s="51">
        <v>10392</v>
      </c>
      <c r="I3967" s="51">
        <v>344</v>
      </c>
      <c r="J3967" s="51" t="s">
        <v>3722</v>
      </c>
      <c r="K3967" s="315">
        <v>172</v>
      </c>
    </row>
    <row r="3968" spans="1:13" ht="15.6">
      <c r="A3968" s="16">
        <v>43802</v>
      </c>
      <c r="C3968" s="51">
        <v>6000</v>
      </c>
      <c r="F3968" s="51" t="s">
        <v>4918</v>
      </c>
      <c r="G3968" s="51">
        <v>4584</v>
      </c>
      <c r="H3968" s="51">
        <v>5394</v>
      </c>
      <c r="I3968" s="51">
        <v>810</v>
      </c>
      <c r="J3968" s="51" t="s">
        <v>4450</v>
      </c>
      <c r="K3968" s="315">
        <v>405</v>
      </c>
    </row>
    <row r="3969" spans="1:12" ht="15.6">
      <c r="A3969" s="16">
        <v>43803</v>
      </c>
      <c r="C3969" s="51">
        <v>1500</v>
      </c>
      <c r="F3969" s="51" t="s">
        <v>4919</v>
      </c>
      <c r="G3969" s="51">
        <v>1146</v>
      </c>
      <c r="H3969" s="51">
        <v>1273.5</v>
      </c>
      <c r="I3969" s="51">
        <v>127.5</v>
      </c>
      <c r="J3969" s="51" t="s">
        <v>4920</v>
      </c>
      <c r="K3969" s="315">
        <v>63.75</v>
      </c>
    </row>
    <row r="3970" spans="1:12" ht="15.6">
      <c r="A3970" s="16">
        <v>43803</v>
      </c>
      <c r="C3970" s="51">
        <v>2000</v>
      </c>
      <c r="F3970" s="51" t="s">
        <v>4913</v>
      </c>
      <c r="G3970" s="51">
        <v>1528</v>
      </c>
      <c r="H3970" s="51">
        <v>1658</v>
      </c>
      <c r="I3970" s="51">
        <v>130</v>
      </c>
      <c r="J3970" s="51" t="s">
        <v>2561</v>
      </c>
      <c r="K3970" s="315">
        <v>65</v>
      </c>
    </row>
    <row r="3971" spans="1:12" ht="15.6">
      <c r="A3971" s="16">
        <v>43803</v>
      </c>
      <c r="D3971" s="51">
        <v>1500</v>
      </c>
      <c r="F3971" s="51" t="s">
        <v>4921</v>
      </c>
      <c r="G3971" s="51">
        <v>2181</v>
      </c>
      <c r="H3971" s="51">
        <v>2548.5</v>
      </c>
      <c r="I3971" s="51">
        <v>367.5</v>
      </c>
      <c r="J3971" s="51" t="s">
        <v>4667</v>
      </c>
      <c r="K3971" s="315">
        <v>183.75</v>
      </c>
    </row>
    <row r="3972" spans="1:12" ht="15.6">
      <c r="A3972" s="16">
        <v>43803</v>
      </c>
      <c r="C3972" s="51">
        <v>3000</v>
      </c>
      <c r="F3972" s="51" t="s">
        <v>4922</v>
      </c>
      <c r="G3972" s="51">
        <v>2292</v>
      </c>
      <c r="H3972" s="51">
        <v>2637</v>
      </c>
      <c r="I3972" s="51">
        <v>345</v>
      </c>
      <c r="J3972" s="51" t="s">
        <v>1521</v>
      </c>
      <c r="K3972" s="315">
        <v>115</v>
      </c>
    </row>
    <row r="3973" spans="1:12" ht="15.6">
      <c r="A3973" s="16">
        <v>43803</v>
      </c>
      <c r="B3973" s="51">
        <v>5000</v>
      </c>
      <c r="F3973" s="51" t="s">
        <v>4923</v>
      </c>
      <c r="G3973" s="51">
        <v>6280</v>
      </c>
      <c r="H3973" s="51">
        <v>6895</v>
      </c>
      <c r="I3973" s="51">
        <v>615</v>
      </c>
      <c r="J3973" s="51" t="s">
        <v>1521</v>
      </c>
      <c r="K3973" s="315">
        <v>205</v>
      </c>
    </row>
    <row r="3974" spans="1:12" ht="15.6">
      <c r="A3974" s="16">
        <v>43803</v>
      </c>
      <c r="C3974" s="51">
        <v>1000</v>
      </c>
      <c r="F3974" s="51" t="s">
        <v>4924</v>
      </c>
      <c r="G3974" s="51">
        <v>764</v>
      </c>
      <c r="H3974" s="51">
        <v>834</v>
      </c>
      <c r="I3974" s="51">
        <v>70</v>
      </c>
      <c r="J3974" s="51" t="s">
        <v>4740</v>
      </c>
      <c r="K3974" s="315">
        <v>35</v>
      </c>
      <c r="L3974" t="s">
        <v>3850</v>
      </c>
    </row>
    <row r="3975" spans="1:12" ht="15.6">
      <c r="A3975" s="16">
        <v>43803</v>
      </c>
      <c r="B3975" s="69">
        <v>1000</v>
      </c>
      <c r="F3975" s="51" t="s">
        <v>4925</v>
      </c>
      <c r="G3975" s="51">
        <v>1256</v>
      </c>
      <c r="H3975" s="51">
        <v>1299</v>
      </c>
      <c r="I3975" s="51">
        <v>43</v>
      </c>
      <c r="J3975" s="51" t="s">
        <v>4087</v>
      </c>
      <c r="K3975" s="315">
        <v>21.5</v>
      </c>
      <c r="L3975" t="s">
        <v>3850</v>
      </c>
    </row>
    <row r="3976" spans="1:12" ht="15.6">
      <c r="A3976" s="16">
        <v>43804</v>
      </c>
      <c r="C3976" s="51">
        <v>5000</v>
      </c>
      <c r="F3976" s="51" t="s">
        <v>4926</v>
      </c>
      <c r="G3976" s="51">
        <v>3820</v>
      </c>
      <c r="H3976" s="51">
        <v>4095</v>
      </c>
      <c r="I3976" s="51">
        <v>275</v>
      </c>
      <c r="J3976" s="51" t="s">
        <v>206</v>
      </c>
      <c r="K3976" s="315">
        <v>137.5</v>
      </c>
    </row>
    <row r="3977" spans="1:12" ht="15.6">
      <c r="A3977" s="16">
        <v>43804</v>
      </c>
      <c r="B3977" s="51">
        <v>2000</v>
      </c>
      <c r="F3977" s="51" t="s">
        <v>4927</v>
      </c>
      <c r="G3977" s="51">
        <v>2512</v>
      </c>
      <c r="H3977" s="51">
        <v>2658</v>
      </c>
      <c r="I3977" s="51">
        <v>146</v>
      </c>
      <c r="J3977" s="51" t="s">
        <v>982</v>
      </c>
      <c r="K3977" s="315">
        <v>73</v>
      </c>
    </row>
    <row r="3978" spans="1:12" ht="15.6">
      <c r="A3978" s="16">
        <v>43804</v>
      </c>
      <c r="B3978" s="50">
        <v>2000</v>
      </c>
      <c r="F3978" s="50" t="s">
        <v>4929</v>
      </c>
      <c r="G3978" s="50">
        <v>2512</v>
      </c>
      <c r="H3978" s="50">
        <v>2658</v>
      </c>
      <c r="I3978" s="51">
        <v>146</v>
      </c>
      <c r="J3978" s="50" t="s">
        <v>2992</v>
      </c>
      <c r="K3978" s="315">
        <v>48.5</v>
      </c>
      <c r="L3978" t="s">
        <v>3850</v>
      </c>
    </row>
    <row r="3979" spans="1:12" ht="15.6">
      <c r="A3979" s="16">
        <v>43804</v>
      </c>
      <c r="C3979" s="50">
        <v>3000</v>
      </c>
      <c r="F3979" s="50" t="s">
        <v>4928</v>
      </c>
      <c r="G3979" s="50">
        <v>1528</v>
      </c>
      <c r="H3979" s="50">
        <v>1658</v>
      </c>
      <c r="I3979" s="51">
        <v>130</v>
      </c>
      <c r="J3979" s="50" t="s">
        <v>2992</v>
      </c>
      <c r="K3979" s="315">
        <v>43.5</v>
      </c>
      <c r="L3979" t="s">
        <v>3850</v>
      </c>
    </row>
    <row r="3980" spans="1:12" ht="15.6">
      <c r="A3980" s="16">
        <v>43805</v>
      </c>
      <c r="C3980" s="51">
        <v>1000</v>
      </c>
      <c r="F3980" s="51" t="s">
        <v>4930</v>
      </c>
      <c r="G3980" s="51">
        <v>764</v>
      </c>
      <c r="H3980" s="51">
        <v>849</v>
      </c>
      <c r="I3980" s="51">
        <v>85</v>
      </c>
      <c r="J3980" s="51" t="s">
        <v>4589</v>
      </c>
      <c r="K3980" s="315">
        <v>42.5</v>
      </c>
      <c r="L3980" t="s">
        <v>3850</v>
      </c>
    </row>
    <row r="3981" spans="1:12" ht="15.6">
      <c r="K3981" s="315"/>
    </row>
    <row r="3982" spans="1:12" ht="15.6">
      <c r="E3982" s="110" t="s">
        <v>4943</v>
      </c>
      <c r="F3982" s="110" t="s">
        <v>4943</v>
      </c>
      <c r="K3982" s="315"/>
    </row>
    <row r="3983" spans="1:12" ht="15.6">
      <c r="E3983" s="52" t="s">
        <v>3449</v>
      </c>
      <c r="F3983" s="52" t="s">
        <v>3449</v>
      </c>
      <c r="K3983" s="315"/>
    </row>
    <row r="3984" spans="1:12" ht="18">
      <c r="E3984" s="695" t="s">
        <v>4934</v>
      </c>
      <c r="F3984" s="190" t="s">
        <v>4935</v>
      </c>
      <c r="K3984" s="315"/>
    </row>
    <row r="3985" spans="1:12" ht="18">
      <c r="E3985" s="695" t="s">
        <v>4936</v>
      </c>
      <c r="F3985" s="190" t="s">
        <v>4798</v>
      </c>
      <c r="K3985" s="315"/>
    </row>
    <row r="3986" spans="1:12" ht="18">
      <c r="E3986" s="695" t="s">
        <v>4937</v>
      </c>
      <c r="F3986" s="190" t="s">
        <v>4938</v>
      </c>
      <c r="K3986" s="315"/>
    </row>
    <row r="3987" spans="1:12" ht="18">
      <c r="E3987" s="695" t="s">
        <v>4939</v>
      </c>
      <c r="F3987" s="190" t="s">
        <v>4749</v>
      </c>
      <c r="K3987" s="315"/>
    </row>
    <row r="3988" spans="1:12" ht="15.6">
      <c r="K3988" s="315"/>
    </row>
    <row r="3989" spans="1:12" ht="15.6">
      <c r="A3989" s="16">
        <v>43808</v>
      </c>
      <c r="C3989" s="51">
        <v>5500</v>
      </c>
      <c r="F3989" s="51" t="s">
        <v>4940</v>
      </c>
      <c r="G3989" s="51">
        <v>4169</v>
      </c>
      <c r="H3989" s="51">
        <v>4394.5</v>
      </c>
      <c r="I3989" s="51">
        <v>225.5</v>
      </c>
      <c r="J3989" s="51" t="s">
        <v>4931</v>
      </c>
      <c r="K3989" s="315">
        <v>112.25</v>
      </c>
      <c r="L3989" t="s">
        <v>100</v>
      </c>
    </row>
    <row r="3990" spans="1:12" ht="15.6">
      <c r="A3990" s="16">
        <v>43808</v>
      </c>
      <c r="C3990" s="51">
        <v>1000</v>
      </c>
      <c r="F3990" s="51" t="s">
        <v>4941</v>
      </c>
      <c r="G3990" s="51">
        <v>758</v>
      </c>
      <c r="H3990" s="51">
        <v>839</v>
      </c>
      <c r="I3990" s="51">
        <v>81</v>
      </c>
      <c r="J3990" s="69" t="s">
        <v>3985</v>
      </c>
      <c r="K3990" s="315">
        <v>40.5</v>
      </c>
      <c r="L3990" t="s">
        <v>100</v>
      </c>
    </row>
    <row r="3991" spans="1:12" ht="15.6">
      <c r="A3991" s="16">
        <v>43808</v>
      </c>
      <c r="C3991" s="51">
        <v>2000</v>
      </c>
      <c r="F3991" s="51" t="s">
        <v>4942</v>
      </c>
      <c r="G3991" s="51">
        <v>1516</v>
      </c>
      <c r="H3991" s="51">
        <v>1758</v>
      </c>
      <c r="I3991" s="51">
        <v>242</v>
      </c>
      <c r="J3991" s="51" t="s">
        <v>4932</v>
      </c>
      <c r="K3991" s="315">
        <v>121</v>
      </c>
      <c r="L3991" t="s">
        <v>100</v>
      </c>
    </row>
    <row r="3992" spans="1:12" ht="15.6">
      <c r="A3992" s="16">
        <v>43808</v>
      </c>
      <c r="B3992" s="51">
        <v>2000</v>
      </c>
      <c r="F3992" s="51" t="s">
        <v>4933</v>
      </c>
      <c r="G3992" s="51">
        <v>2500</v>
      </c>
      <c r="H3992" s="51">
        <v>2580</v>
      </c>
      <c r="I3992" s="51">
        <v>80</v>
      </c>
      <c r="J3992" s="51" t="s">
        <v>3675</v>
      </c>
      <c r="K3992" s="315">
        <v>40</v>
      </c>
      <c r="L3992" t="s">
        <v>100</v>
      </c>
    </row>
    <row r="3993" spans="1:12" ht="15.6">
      <c r="A3993" s="16">
        <v>43808</v>
      </c>
      <c r="C3993" s="51">
        <v>1000</v>
      </c>
      <c r="F3993" s="51" t="s">
        <v>4944</v>
      </c>
      <c r="G3993" s="51">
        <v>758</v>
      </c>
      <c r="H3993" s="51">
        <v>798</v>
      </c>
      <c r="I3993" s="51">
        <v>40</v>
      </c>
      <c r="J3993" s="51" t="s">
        <v>4945</v>
      </c>
      <c r="K3993" s="315">
        <v>20</v>
      </c>
      <c r="L3993" t="s">
        <v>100</v>
      </c>
    </row>
    <row r="3994" spans="1:12" ht="15.6">
      <c r="A3994" s="16">
        <v>43809</v>
      </c>
      <c r="C3994" s="51">
        <v>1000</v>
      </c>
      <c r="F3994" s="51" t="s">
        <v>4946</v>
      </c>
      <c r="G3994" s="51">
        <v>758</v>
      </c>
      <c r="H3994" s="51">
        <v>838</v>
      </c>
      <c r="I3994" s="51">
        <v>80</v>
      </c>
      <c r="J3994" s="51" t="s">
        <v>4947</v>
      </c>
      <c r="K3994" s="315">
        <v>40</v>
      </c>
      <c r="L3994" t="s">
        <v>4084</v>
      </c>
    </row>
    <row r="3995" spans="1:12" ht="15.6">
      <c r="A3995" s="16">
        <v>43809</v>
      </c>
      <c r="C3995" s="51">
        <v>2000</v>
      </c>
      <c r="F3995" s="51" t="s">
        <v>4949</v>
      </c>
      <c r="G3995" s="51">
        <v>1516</v>
      </c>
      <c r="H3995" s="51">
        <v>1556</v>
      </c>
      <c r="I3995" s="51">
        <v>40</v>
      </c>
      <c r="J3995" s="51" t="s">
        <v>4948</v>
      </c>
      <c r="K3995" s="315">
        <v>20</v>
      </c>
      <c r="L3995" t="s">
        <v>4084</v>
      </c>
    </row>
    <row r="3996" spans="1:12" ht="15.6">
      <c r="A3996" s="16">
        <v>43810</v>
      </c>
      <c r="C3996" s="51">
        <v>3000</v>
      </c>
      <c r="D3996" s="526"/>
      <c r="F3996" s="51" t="s">
        <v>4950</v>
      </c>
      <c r="G3996" s="51">
        <v>2274</v>
      </c>
      <c r="H3996" s="51">
        <v>2400</v>
      </c>
      <c r="I3996" s="51">
        <v>126</v>
      </c>
      <c r="J3996" s="51" t="s">
        <v>3829</v>
      </c>
      <c r="K3996" s="315">
        <v>63</v>
      </c>
      <c r="L3996" s="1" t="s">
        <v>4084</v>
      </c>
    </row>
    <row r="3997" spans="1:12" ht="15.6">
      <c r="A3997" s="16">
        <v>43810</v>
      </c>
      <c r="C3997" s="51">
        <v>5000</v>
      </c>
      <c r="F3997" s="51" t="s">
        <v>4809</v>
      </c>
      <c r="G3997" s="51">
        <v>3790</v>
      </c>
      <c r="H3997" s="51">
        <v>3990</v>
      </c>
      <c r="I3997" s="51">
        <v>200</v>
      </c>
      <c r="J3997" s="51" t="s">
        <v>4649</v>
      </c>
      <c r="K3997" s="315">
        <v>100</v>
      </c>
      <c r="L3997" s="1" t="s">
        <v>4084</v>
      </c>
    </row>
    <row r="3998" spans="1:12" ht="15.6">
      <c r="A3998" s="16">
        <v>43810</v>
      </c>
      <c r="B3998" s="51">
        <v>500</v>
      </c>
      <c r="F3998" s="51" t="s">
        <v>4933</v>
      </c>
      <c r="G3998" s="51">
        <v>625</v>
      </c>
      <c r="H3998" s="51">
        <v>645</v>
      </c>
      <c r="I3998" s="51">
        <v>20</v>
      </c>
      <c r="J3998" s="51" t="s">
        <v>4649</v>
      </c>
      <c r="K3998" s="315">
        <v>10</v>
      </c>
      <c r="L3998" s="1" t="s">
        <v>4084</v>
      </c>
    </row>
    <row r="3999" spans="1:12" ht="15.6">
      <c r="A3999" s="16">
        <v>43810</v>
      </c>
      <c r="D3999" s="50">
        <v>2500</v>
      </c>
      <c r="F3999" s="50">
        <v>1.3859999999999999</v>
      </c>
      <c r="G3999" s="526"/>
      <c r="H3999" s="50">
        <v>3465</v>
      </c>
      <c r="I3999" s="51">
        <v>50</v>
      </c>
      <c r="J3999" s="50" t="s">
        <v>4951</v>
      </c>
      <c r="K3999" s="315">
        <v>25</v>
      </c>
      <c r="L3999" s="1" t="s">
        <v>4084</v>
      </c>
    </row>
    <row r="4000" spans="1:12" ht="15.6">
      <c r="A4000" s="16">
        <v>43810</v>
      </c>
      <c r="C4000" s="51">
        <v>300</v>
      </c>
      <c r="F4000" s="69" t="s">
        <v>4952</v>
      </c>
      <c r="G4000" s="51">
        <v>227.4</v>
      </c>
      <c r="H4000" s="51">
        <v>253.2</v>
      </c>
      <c r="I4000" s="51">
        <v>5.8</v>
      </c>
      <c r="J4000" s="51" t="s">
        <v>2538</v>
      </c>
      <c r="K4000" s="315">
        <v>2.9</v>
      </c>
      <c r="L4000" s="1" t="s">
        <v>4084</v>
      </c>
    </row>
    <row r="4001" spans="1:12" ht="15.6">
      <c r="A4001" s="16">
        <v>43810</v>
      </c>
      <c r="C4001" s="50">
        <v>3000</v>
      </c>
      <c r="F4001" s="50" t="s">
        <v>4953</v>
      </c>
      <c r="G4001" s="50">
        <v>2274</v>
      </c>
      <c r="H4001" s="50">
        <v>2472</v>
      </c>
      <c r="I4001" s="51">
        <v>198</v>
      </c>
      <c r="J4001" s="50" t="s">
        <v>1398</v>
      </c>
      <c r="K4001" s="315">
        <v>66</v>
      </c>
      <c r="L4001" s="1" t="s">
        <v>4084</v>
      </c>
    </row>
    <row r="4002" spans="1:12" ht="15.6">
      <c r="A4002" s="16">
        <v>43810</v>
      </c>
      <c r="B4002" s="50">
        <v>2000</v>
      </c>
      <c r="F4002" s="50" t="s">
        <v>4954</v>
      </c>
      <c r="G4002" s="50">
        <v>2500</v>
      </c>
      <c r="H4002" s="50">
        <v>2648</v>
      </c>
      <c r="I4002" s="51">
        <v>148</v>
      </c>
      <c r="J4002" s="50" t="s">
        <v>1398</v>
      </c>
      <c r="K4002" s="315">
        <v>49.35</v>
      </c>
      <c r="L4002" s="1" t="s">
        <v>4084</v>
      </c>
    </row>
    <row r="4003" spans="1:12" ht="15.6">
      <c r="A4003" s="16">
        <v>43810</v>
      </c>
      <c r="C4003" s="51">
        <v>1000</v>
      </c>
      <c r="F4003" s="51" t="s">
        <v>4955</v>
      </c>
      <c r="G4003" s="69">
        <v>758</v>
      </c>
      <c r="H4003" s="51">
        <v>848</v>
      </c>
      <c r="I4003" s="51">
        <v>90</v>
      </c>
      <c r="J4003" s="51" t="s">
        <v>3425</v>
      </c>
      <c r="K4003" s="315">
        <v>45</v>
      </c>
      <c r="L4003" s="1" t="s">
        <v>4084</v>
      </c>
    </row>
    <row r="4004" spans="1:12" ht="15.6">
      <c r="A4004" s="16">
        <v>43812</v>
      </c>
      <c r="B4004" s="50">
        <v>5000</v>
      </c>
      <c r="F4004" s="50" t="s">
        <v>4957</v>
      </c>
      <c r="G4004" s="50">
        <v>6250</v>
      </c>
      <c r="H4004" s="50">
        <v>6470</v>
      </c>
      <c r="I4004" s="51">
        <v>220</v>
      </c>
      <c r="J4004" s="148" t="s">
        <v>4958</v>
      </c>
      <c r="K4004" s="315">
        <v>73</v>
      </c>
    </row>
    <row r="4005" spans="1:12" ht="15.6">
      <c r="A4005" s="16">
        <v>43812</v>
      </c>
      <c r="C4005" s="51">
        <v>3000</v>
      </c>
      <c r="F4005" s="51" t="s">
        <v>4809</v>
      </c>
      <c r="G4005" s="51">
        <v>2274</v>
      </c>
      <c r="H4005" s="51">
        <v>2394</v>
      </c>
      <c r="I4005" s="51">
        <v>120</v>
      </c>
      <c r="J4005" s="654" t="s">
        <v>4959</v>
      </c>
      <c r="K4005" s="315">
        <v>60</v>
      </c>
    </row>
    <row r="4006" spans="1:12" ht="15.6">
      <c r="A4006" s="16"/>
      <c r="K4006" s="315"/>
    </row>
    <row r="4007" spans="1:12" ht="15.6">
      <c r="A4007" s="16"/>
      <c r="K4007" s="315"/>
    </row>
    <row r="4008" spans="1:12" ht="15.6">
      <c r="A4008" s="16"/>
      <c r="E4008" s="110" t="s">
        <v>4956</v>
      </c>
      <c r="F4008" s="110" t="s">
        <v>4956</v>
      </c>
      <c r="K4008" s="315"/>
    </row>
    <row r="4009" spans="1:12" ht="15.6">
      <c r="A4009" s="16"/>
      <c r="E4009" s="52" t="s">
        <v>3449</v>
      </c>
      <c r="F4009" s="52" t="s">
        <v>3449</v>
      </c>
      <c r="K4009" s="315"/>
    </row>
    <row r="4010" spans="1:12" ht="18">
      <c r="A4010" s="16"/>
      <c r="E4010" s="695" t="s">
        <v>4961</v>
      </c>
      <c r="F4010" s="190" t="s">
        <v>4906</v>
      </c>
      <c r="K4010" s="315"/>
    </row>
    <row r="4011" spans="1:12" ht="18">
      <c r="A4011" s="16"/>
      <c r="E4011" s="695" t="s">
        <v>4966</v>
      </c>
      <c r="F4011" s="190" t="s">
        <v>4908</v>
      </c>
      <c r="K4011" s="315"/>
    </row>
    <row r="4012" spans="1:12" ht="18">
      <c r="A4012" s="16"/>
      <c r="E4012" s="695" t="s">
        <v>4962</v>
      </c>
      <c r="F4012" s="190" t="s">
        <v>4910</v>
      </c>
      <c r="K4012" s="315"/>
    </row>
    <row r="4013" spans="1:12" ht="18">
      <c r="A4013" s="16"/>
      <c r="E4013" s="695" t="s">
        <v>4963</v>
      </c>
      <c r="F4013" s="190" t="s">
        <v>4964</v>
      </c>
      <c r="K4013" s="315"/>
    </row>
    <row r="4014" spans="1:12" ht="15.6">
      <c r="A4014" s="16"/>
      <c r="K4014" s="315"/>
    </row>
    <row r="4015" spans="1:12" ht="15.6">
      <c r="A4015" s="16">
        <v>43815</v>
      </c>
      <c r="C4015" s="51">
        <v>2000</v>
      </c>
      <c r="F4015" s="51" t="s">
        <v>4928</v>
      </c>
      <c r="G4015" s="51">
        <v>1528</v>
      </c>
      <c r="H4015" s="51">
        <v>1658</v>
      </c>
      <c r="I4015" s="51">
        <v>130</v>
      </c>
      <c r="J4015" s="51" t="s">
        <v>982</v>
      </c>
      <c r="K4015" s="315">
        <v>65</v>
      </c>
    </row>
    <row r="4016" spans="1:12" ht="15.6">
      <c r="A4016" s="16">
        <v>43815</v>
      </c>
      <c r="B4016" s="51">
        <v>2000</v>
      </c>
      <c r="F4016" s="51" t="s">
        <v>4927</v>
      </c>
      <c r="G4016" s="51">
        <v>2512</v>
      </c>
      <c r="H4016" s="51">
        <v>2658</v>
      </c>
      <c r="I4016" s="51">
        <v>146</v>
      </c>
      <c r="J4016" s="51" t="s">
        <v>982</v>
      </c>
      <c r="K4016" s="315">
        <v>73</v>
      </c>
    </row>
    <row r="4017" spans="1:12" ht="15.6">
      <c r="A4017" s="16">
        <v>43815</v>
      </c>
      <c r="C4017" s="51">
        <v>1000</v>
      </c>
      <c r="F4017" s="51" t="s">
        <v>4960</v>
      </c>
      <c r="G4017" s="69">
        <v>764</v>
      </c>
      <c r="H4017" s="69">
        <v>849</v>
      </c>
      <c r="I4017" s="51">
        <v>90</v>
      </c>
      <c r="J4017" s="51" t="s">
        <v>2438</v>
      </c>
      <c r="K4017" s="315">
        <v>45</v>
      </c>
    </row>
    <row r="4018" spans="1:12" ht="15.6">
      <c r="A4018" s="16">
        <v>43815</v>
      </c>
      <c r="C4018" s="51">
        <v>5000</v>
      </c>
      <c r="F4018" s="51" t="s">
        <v>4916</v>
      </c>
      <c r="G4018" s="51">
        <v>3820</v>
      </c>
      <c r="H4018" s="51">
        <v>3995</v>
      </c>
      <c r="I4018" s="51">
        <v>175</v>
      </c>
      <c r="J4018" s="51" t="s">
        <v>4311</v>
      </c>
      <c r="K4018" s="315">
        <v>87.5</v>
      </c>
    </row>
    <row r="4019" spans="1:12" ht="15.6">
      <c r="A4019" s="16">
        <v>43815</v>
      </c>
      <c r="B4019" s="51">
        <v>2500</v>
      </c>
      <c r="F4019" s="51" t="s">
        <v>4965</v>
      </c>
      <c r="G4019" s="51">
        <v>3140</v>
      </c>
      <c r="H4019" s="51">
        <v>3335</v>
      </c>
      <c r="I4019" s="51">
        <v>195</v>
      </c>
      <c r="J4019" s="51" t="s">
        <v>3283</v>
      </c>
      <c r="K4019" s="315">
        <v>97.5</v>
      </c>
    </row>
    <row r="4020" spans="1:12" ht="15.6">
      <c r="A4020" s="16">
        <v>43816</v>
      </c>
      <c r="C4020" s="51">
        <v>1500</v>
      </c>
      <c r="F4020" s="51" t="s">
        <v>4924</v>
      </c>
      <c r="G4020" s="51">
        <v>1146</v>
      </c>
      <c r="H4020" s="51">
        <v>1251</v>
      </c>
      <c r="I4020" s="51">
        <v>105</v>
      </c>
      <c r="J4020" s="51" t="s">
        <v>4967</v>
      </c>
      <c r="K4020" s="315">
        <v>52.5</v>
      </c>
      <c r="L4020" t="s">
        <v>4084</v>
      </c>
    </row>
    <row r="4021" spans="1:12" ht="15.6">
      <c r="A4021" s="16">
        <v>43817</v>
      </c>
      <c r="B4021" s="69">
        <v>2000</v>
      </c>
      <c r="F4021" s="51" t="s">
        <v>4968</v>
      </c>
      <c r="G4021" s="51">
        <v>2512</v>
      </c>
      <c r="H4021" s="51">
        <v>2656</v>
      </c>
      <c r="I4021" s="51">
        <v>144</v>
      </c>
      <c r="J4021" s="51" t="s">
        <v>4969</v>
      </c>
      <c r="K4021" s="315">
        <v>72</v>
      </c>
      <c r="L4021" t="s">
        <v>4084</v>
      </c>
    </row>
    <row r="4022" spans="1:12" ht="15.6">
      <c r="A4022" s="16">
        <v>43817</v>
      </c>
      <c r="B4022" t="s">
        <v>474</v>
      </c>
      <c r="D4022" s="51">
        <v>2000</v>
      </c>
      <c r="F4022" s="51" t="s">
        <v>4970</v>
      </c>
      <c r="G4022" s="51">
        <v>2880</v>
      </c>
      <c r="H4022" s="51">
        <v>3378</v>
      </c>
      <c r="I4022" s="51">
        <v>498</v>
      </c>
      <c r="J4022" s="51" t="s">
        <v>4969</v>
      </c>
      <c r="K4022" s="315">
        <v>249</v>
      </c>
      <c r="L4022" t="s">
        <v>4084</v>
      </c>
    </row>
    <row r="4023" spans="1:12" ht="15.6">
      <c r="A4023" s="16">
        <v>43817</v>
      </c>
      <c r="C4023" s="51">
        <v>4000</v>
      </c>
      <c r="F4023" s="51" t="s">
        <v>4971</v>
      </c>
      <c r="G4023" s="51">
        <v>3056</v>
      </c>
      <c r="H4023" s="51">
        <v>3236</v>
      </c>
      <c r="I4023" s="51">
        <v>180</v>
      </c>
      <c r="J4023" s="51" t="s">
        <v>4837</v>
      </c>
      <c r="K4023" s="315">
        <v>90</v>
      </c>
      <c r="L4023" t="s">
        <v>4084</v>
      </c>
    </row>
    <row r="4024" spans="1:12" ht="15.6">
      <c r="A4024" s="16">
        <v>43817</v>
      </c>
      <c r="C4024" s="51">
        <v>500</v>
      </c>
      <c r="F4024" s="50" t="s">
        <v>4973</v>
      </c>
      <c r="G4024" s="51">
        <v>382</v>
      </c>
      <c r="H4024" s="51">
        <v>427</v>
      </c>
      <c r="I4024" s="51">
        <v>45</v>
      </c>
      <c r="J4024" s="51" t="s">
        <v>3900</v>
      </c>
      <c r="K4024" s="315">
        <v>0</v>
      </c>
      <c r="L4024" t="s">
        <v>4084</v>
      </c>
    </row>
    <row r="4025" spans="1:12" ht="15.6">
      <c r="A4025" s="16"/>
      <c r="E4025" s="110" t="s">
        <v>4976</v>
      </c>
      <c r="F4025" s="110" t="s">
        <v>4976</v>
      </c>
      <c r="G4025" s="52"/>
      <c r="H4025" s="52"/>
      <c r="J4025" s="52"/>
      <c r="K4025" s="315"/>
    </row>
    <row r="4026" spans="1:12" ht="15.6">
      <c r="A4026" s="16"/>
      <c r="E4026" s="52" t="s">
        <v>3449</v>
      </c>
      <c r="F4026" s="52" t="s">
        <v>3449</v>
      </c>
      <c r="G4026" s="52"/>
      <c r="H4026" s="52"/>
      <c r="J4026" s="52"/>
      <c r="K4026" s="315"/>
    </row>
    <row r="4027" spans="1:12" ht="18">
      <c r="A4027" s="16"/>
      <c r="E4027" s="695" t="s">
        <v>4978</v>
      </c>
      <c r="F4027" s="190" t="s">
        <v>4979</v>
      </c>
      <c r="G4027" s="52"/>
      <c r="H4027" s="52"/>
      <c r="J4027" s="52"/>
      <c r="K4027" s="315"/>
    </row>
    <row r="4028" spans="1:12" ht="18">
      <c r="A4028" s="16"/>
      <c r="E4028" s="695" t="s">
        <v>4980</v>
      </c>
      <c r="F4028" s="190" t="s">
        <v>4981</v>
      </c>
      <c r="G4028" s="52"/>
      <c r="H4028" s="52"/>
      <c r="J4028" s="52"/>
      <c r="K4028" s="315"/>
    </row>
    <row r="4029" spans="1:12" ht="18">
      <c r="A4029" s="16"/>
      <c r="E4029" s="695" t="s">
        <v>4982</v>
      </c>
      <c r="F4029" s="190" t="s">
        <v>4983</v>
      </c>
      <c r="G4029" s="52"/>
      <c r="H4029" s="52"/>
      <c r="J4029" s="52"/>
      <c r="K4029" s="315"/>
    </row>
    <row r="4030" spans="1:12" ht="18">
      <c r="A4030" s="16"/>
      <c r="E4030" s="695" t="s">
        <v>4984</v>
      </c>
      <c r="F4030" s="190" t="s">
        <v>4375</v>
      </c>
      <c r="G4030" s="52"/>
      <c r="H4030" s="52"/>
      <c r="J4030" s="52"/>
      <c r="K4030" s="315"/>
    </row>
    <row r="4031" spans="1:12" ht="15.6">
      <c r="A4031" s="16"/>
      <c r="G4031" s="52"/>
      <c r="H4031" s="52"/>
      <c r="J4031" s="52"/>
      <c r="K4031" s="315"/>
    </row>
    <row r="4032" spans="1:12" ht="15.6">
      <c r="A4032" s="16">
        <v>43818</v>
      </c>
      <c r="C4032" s="51">
        <v>1000</v>
      </c>
      <c r="F4032" s="51" t="s">
        <v>4985</v>
      </c>
      <c r="G4032" s="51">
        <v>782</v>
      </c>
      <c r="H4032" s="51">
        <v>854</v>
      </c>
      <c r="I4032" s="51">
        <v>72</v>
      </c>
      <c r="J4032" s="51" t="s">
        <v>4330</v>
      </c>
      <c r="K4032" s="315">
        <v>36</v>
      </c>
      <c r="L4032" s="2">
        <v>43825</v>
      </c>
    </row>
    <row r="4033" spans="1:12" ht="15.6">
      <c r="A4033" s="16">
        <v>43819</v>
      </c>
      <c r="C4033" s="51">
        <v>1000</v>
      </c>
      <c r="E4033" s="20"/>
      <c r="F4033" s="69" t="s">
        <v>4986</v>
      </c>
      <c r="G4033" s="51">
        <v>782</v>
      </c>
      <c r="H4033" s="51">
        <v>864</v>
      </c>
      <c r="I4033" s="51">
        <v>82</v>
      </c>
      <c r="J4033" s="51" t="s">
        <v>4974</v>
      </c>
      <c r="K4033" s="315">
        <v>41</v>
      </c>
      <c r="L4033" s="551">
        <v>43826</v>
      </c>
    </row>
    <row r="4034" spans="1:12" ht="15.6">
      <c r="A4034" s="16">
        <v>43817</v>
      </c>
      <c r="C4034" s="51">
        <v>5000</v>
      </c>
      <c r="F4034" s="51" t="s">
        <v>4987</v>
      </c>
      <c r="G4034" s="51">
        <v>3910</v>
      </c>
      <c r="H4034" s="51">
        <v>4620</v>
      </c>
      <c r="I4034" s="51">
        <v>710</v>
      </c>
      <c r="J4034" s="51" t="s">
        <v>4972</v>
      </c>
      <c r="K4034" s="315">
        <v>355</v>
      </c>
      <c r="L4034" s="551">
        <v>43826</v>
      </c>
    </row>
    <row r="4035" spans="1:12" ht="15.6">
      <c r="A4035" s="16">
        <v>43820</v>
      </c>
      <c r="C4035" s="51">
        <v>6000</v>
      </c>
      <c r="F4035" s="51" t="s">
        <v>4988</v>
      </c>
      <c r="G4035" s="51">
        <v>4694</v>
      </c>
      <c r="H4035" s="51">
        <v>5124</v>
      </c>
      <c r="I4035" s="51">
        <v>432</v>
      </c>
      <c r="J4035" s="51" t="s">
        <v>4975</v>
      </c>
      <c r="K4035" s="315">
        <v>216</v>
      </c>
      <c r="L4035" s="2">
        <v>43825</v>
      </c>
    </row>
    <row r="4036" spans="1:12" ht="15.6">
      <c r="A4036" s="16">
        <v>43822</v>
      </c>
      <c r="C4036" s="50">
        <v>1500</v>
      </c>
      <c r="F4036" s="50" t="s">
        <v>4989</v>
      </c>
      <c r="G4036" s="50">
        <v>1173</v>
      </c>
      <c r="H4036" s="50">
        <v>1266</v>
      </c>
      <c r="I4036" s="51">
        <v>93</v>
      </c>
      <c r="J4036" s="50" t="s">
        <v>4977</v>
      </c>
      <c r="K4036" s="315">
        <v>46.5</v>
      </c>
      <c r="L4036" s="2">
        <v>43825</v>
      </c>
    </row>
    <row r="4037" spans="1:12" ht="15.6">
      <c r="A4037" s="16">
        <v>43825</v>
      </c>
      <c r="C4037" s="50">
        <v>3000</v>
      </c>
      <c r="F4037" s="50" t="s">
        <v>4985</v>
      </c>
      <c r="G4037" s="50">
        <v>2346</v>
      </c>
      <c r="H4037" s="50">
        <v>2562</v>
      </c>
      <c r="I4037" s="51">
        <v>216</v>
      </c>
      <c r="J4037" s="50" t="s">
        <v>1398</v>
      </c>
      <c r="K4037" s="315">
        <v>72</v>
      </c>
      <c r="L4037" s="2"/>
    </row>
    <row r="4038" spans="1:12" ht="15.6">
      <c r="A4038" s="16">
        <v>43825</v>
      </c>
      <c r="B4038" s="50">
        <v>3000</v>
      </c>
      <c r="F4038" s="50" t="s">
        <v>4990</v>
      </c>
      <c r="G4038" s="50">
        <v>3828</v>
      </c>
      <c r="H4038" s="50">
        <v>4062</v>
      </c>
      <c r="I4038" s="51">
        <v>234</v>
      </c>
      <c r="J4038" s="50" t="s">
        <v>1398</v>
      </c>
      <c r="K4038" s="315">
        <v>78</v>
      </c>
      <c r="L4038" s="2"/>
    </row>
    <row r="4039" spans="1:12" ht="15.6">
      <c r="A4039" s="16">
        <v>43826</v>
      </c>
      <c r="C4039" s="50">
        <v>2000</v>
      </c>
      <c r="F4039" s="50" t="s">
        <v>4985</v>
      </c>
      <c r="G4039" s="50">
        <v>1564</v>
      </c>
      <c r="H4039" s="50">
        <v>1708</v>
      </c>
      <c r="I4039" s="51">
        <v>44</v>
      </c>
      <c r="J4039" s="50" t="s">
        <v>1398</v>
      </c>
      <c r="K4039" s="315">
        <v>15</v>
      </c>
      <c r="L4039" s="2"/>
    </row>
    <row r="4040" spans="1:12" ht="15.6">
      <c r="A4040" s="16">
        <v>43825</v>
      </c>
      <c r="C4040" s="51">
        <v>2000</v>
      </c>
      <c r="F4040" s="51" t="s">
        <v>4991</v>
      </c>
      <c r="G4040" s="51">
        <v>1564</v>
      </c>
      <c r="H4040" s="51">
        <v>1684</v>
      </c>
      <c r="I4040" s="51">
        <v>120</v>
      </c>
      <c r="J4040" s="51" t="s">
        <v>2561</v>
      </c>
      <c r="K4040" s="315">
        <v>60</v>
      </c>
      <c r="L4040" s="2"/>
    </row>
    <row r="4041" spans="1:12" ht="15.6">
      <c r="A4041" s="16">
        <v>43825</v>
      </c>
      <c r="C4041" s="51">
        <v>2000</v>
      </c>
      <c r="F4041" s="51" t="s">
        <v>4992</v>
      </c>
      <c r="G4041" s="51">
        <v>1564</v>
      </c>
      <c r="H4041" s="51">
        <v>1704</v>
      </c>
      <c r="I4041" s="51">
        <v>140</v>
      </c>
      <c r="J4041" s="51" t="s">
        <v>4993</v>
      </c>
      <c r="K4041" s="315">
        <v>70</v>
      </c>
      <c r="L4041" s="2"/>
    </row>
    <row r="4042" spans="1:12" ht="15.6">
      <c r="A4042" s="16">
        <v>43826</v>
      </c>
      <c r="C4042" s="51">
        <v>2000</v>
      </c>
      <c r="F4042" s="51" t="s">
        <v>4992</v>
      </c>
      <c r="G4042" s="51">
        <v>1564</v>
      </c>
      <c r="H4042" s="51">
        <v>1704</v>
      </c>
      <c r="I4042" s="51">
        <v>140</v>
      </c>
      <c r="J4042" s="51" t="s">
        <v>2385</v>
      </c>
      <c r="K4042" s="315">
        <v>70</v>
      </c>
      <c r="L4042" s="2"/>
    </row>
    <row r="4043" spans="1:12" ht="15.6">
      <c r="A4043" s="16">
        <v>43826</v>
      </c>
      <c r="C4043" s="51">
        <v>1000</v>
      </c>
      <c r="F4043" s="51" t="s">
        <v>5000</v>
      </c>
      <c r="G4043" s="51">
        <v>782</v>
      </c>
      <c r="H4043" s="51">
        <v>872</v>
      </c>
      <c r="I4043" s="51">
        <v>90</v>
      </c>
      <c r="J4043" s="51" t="s">
        <v>3027</v>
      </c>
      <c r="K4043" s="315">
        <v>45</v>
      </c>
      <c r="L4043" s="2" t="s">
        <v>4084</v>
      </c>
    </row>
    <row r="4044" spans="1:12" ht="15.6">
      <c r="A4044" s="16">
        <v>43826</v>
      </c>
      <c r="C4044" s="51">
        <v>1000</v>
      </c>
      <c r="F4044" s="51" t="s">
        <v>5001</v>
      </c>
      <c r="G4044" s="51">
        <v>782</v>
      </c>
      <c r="H4044" s="51">
        <v>832</v>
      </c>
      <c r="I4044" s="51">
        <v>50</v>
      </c>
      <c r="J4044" s="51" t="s">
        <v>5002</v>
      </c>
      <c r="K4044" s="315">
        <v>25</v>
      </c>
      <c r="L4044" s="2" t="s">
        <v>4084</v>
      </c>
    </row>
    <row r="4045" spans="1:12" ht="15.6">
      <c r="A4045" s="16"/>
      <c r="E4045" s="110" t="s">
        <v>4996</v>
      </c>
      <c r="F4045" s="110" t="s">
        <v>4996</v>
      </c>
      <c r="K4045" s="315"/>
      <c r="L4045" s="2"/>
    </row>
    <row r="4046" spans="1:12" ht="15.6">
      <c r="A4046" s="16"/>
      <c r="E4046" s="52" t="s">
        <v>3449</v>
      </c>
      <c r="F4046" s="52" t="s">
        <v>3449</v>
      </c>
      <c r="K4046" s="315"/>
      <c r="L4046" s="2"/>
    </row>
    <row r="4047" spans="1:12" ht="18">
      <c r="A4047" s="16"/>
      <c r="E4047" s="695" t="s">
        <v>4978</v>
      </c>
      <c r="F4047" s="190" t="s">
        <v>4979</v>
      </c>
      <c r="K4047" s="315"/>
      <c r="L4047" s="2"/>
    </row>
    <row r="4048" spans="1:12" ht="18">
      <c r="A4048" s="16"/>
      <c r="E4048" s="695" t="s">
        <v>4980</v>
      </c>
      <c r="F4048" s="190" t="s">
        <v>4981</v>
      </c>
      <c r="K4048" s="315"/>
      <c r="L4048" s="2"/>
    </row>
    <row r="4049" spans="1:13" ht="18">
      <c r="A4049" s="16"/>
      <c r="E4049" s="695" t="s">
        <v>4982</v>
      </c>
      <c r="F4049" s="190" t="s">
        <v>4983</v>
      </c>
      <c r="K4049" s="315"/>
      <c r="L4049" s="2"/>
    </row>
    <row r="4050" spans="1:13" ht="18">
      <c r="A4050" s="16"/>
      <c r="E4050" s="695" t="s">
        <v>4984</v>
      </c>
      <c r="F4050" s="190" t="s">
        <v>4375</v>
      </c>
      <c r="K4050" s="315"/>
      <c r="L4050" s="2"/>
    </row>
    <row r="4051" spans="1:13" ht="15.6">
      <c r="A4051" s="16"/>
      <c r="K4051" s="315"/>
      <c r="L4051" s="2"/>
    </row>
    <row r="4052" spans="1:13" ht="15.6">
      <c r="A4052" s="16">
        <v>43829</v>
      </c>
      <c r="C4052" s="51">
        <v>3000</v>
      </c>
      <c r="F4052" s="51" t="s">
        <v>5003</v>
      </c>
      <c r="G4052" s="51">
        <v>2346</v>
      </c>
      <c r="H4052" s="51">
        <v>2622</v>
      </c>
      <c r="I4052" s="51">
        <v>276</v>
      </c>
      <c r="J4052" s="51" t="s">
        <v>2538</v>
      </c>
      <c r="K4052" s="315"/>
      <c r="L4052" s="2">
        <v>43467</v>
      </c>
    </row>
    <row r="4053" spans="1:13" ht="15.6">
      <c r="A4053" s="16"/>
      <c r="F4053" s="52"/>
      <c r="G4053" s="52"/>
      <c r="H4053" s="52"/>
      <c r="J4053" s="52"/>
      <c r="K4053" s="315"/>
      <c r="L4053" s="2"/>
    </row>
    <row r="4054" spans="1:13" ht="15.6">
      <c r="A4054" s="16"/>
      <c r="K4054" s="315"/>
    </row>
    <row r="4055" spans="1:13" ht="18">
      <c r="J4055" s="14" t="s">
        <v>4903</v>
      </c>
      <c r="K4055" s="326">
        <v>400</v>
      </c>
    </row>
    <row r="4056" spans="1:13" ht="18">
      <c r="A4056" s="52" t="s">
        <v>1607</v>
      </c>
      <c r="B4056" s="52">
        <f>SUM(B3964:B4055)</f>
        <v>37000</v>
      </c>
      <c r="C4056" s="52">
        <f>SUM(C3964:C4055)</f>
        <v>108475</v>
      </c>
      <c r="D4056" s="52">
        <f>SUM(D3964:D4055)</f>
        <v>6000</v>
      </c>
      <c r="E4056" s="14">
        <f>SUM(B4056:D4056)</f>
        <v>151475</v>
      </c>
      <c r="I4056" s="51">
        <f>SUM(I3964:I4055)</f>
        <v>10743.3</v>
      </c>
      <c r="K4056" s="326">
        <f>SUM(K3964:K4055)</f>
        <v>5228</v>
      </c>
    </row>
    <row r="4057" spans="1:13" ht="18">
      <c r="A4057" s="52"/>
      <c r="B4057" s="52"/>
      <c r="C4057" s="52"/>
      <c r="D4057" s="52"/>
      <c r="E4057" s="14"/>
      <c r="K4057" s="326"/>
    </row>
    <row r="4058" spans="1:13" ht="46.2">
      <c r="B4058" s="675" t="s">
        <v>3720</v>
      </c>
      <c r="C4058" s="675" t="s">
        <v>3719</v>
      </c>
      <c r="E4058" s="182" t="s">
        <v>3707</v>
      </c>
      <c r="F4058" s="221">
        <v>2019</v>
      </c>
      <c r="G4058" s="99" t="s">
        <v>4818</v>
      </c>
      <c r="H4058" s="676" t="s">
        <v>3796</v>
      </c>
      <c r="J4058" s="181" t="s">
        <v>3708</v>
      </c>
      <c r="K4058" s="324" t="s">
        <v>4068</v>
      </c>
    </row>
    <row r="4059" spans="1:13" ht="45">
      <c r="C4059" s="164" t="s">
        <v>1955</v>
      </c>
      <c r="E4059" s="678" t="s">
        <v>1464</v>
      </c>
      <c r="F4059" s="36" t="s">
        <v>4677</v>
      </c>
      <c r="G4059" s="602" t="s">
        <v>4679</v>
      </c>
      <c r="H4059" s="602" t="s">
        <v>4681</v>
      </c>
      <c r="I4059" s="51" t="s">
        <v>5007</v>
      </c>
      <c r="J4059" s="164" t="s">
        <v>1955</v>
      </c>
      <c r="L4059" s="687" t="s">
        <v>3961</v>
      </c>
      <c r="M4059" s="688"/>
    </row>
    <row r="4060" spans="1:13" ht="18">
      <c r="C4060" s="170"/>
      <c r="D4060" s="689"/>
      <c r="E4060" s="170">
        <v>2019</v>
      </c>
      <c r="F4060" s="188" t="s">
        <v>3958</v>
      </c>
      <c r="G4060" s="167" t="s">
        <v>3803</v>
      </c>
      <c r="H4060" s="133">
        <v>2018</v>
      </c>
      <c r="I4060" s="51">
        <v>2019</v>
      </c>
      <c r="J4060" s="169" t="s">
        <v>3955</v>
      </c>
      <c r="K4060" s="327" t="s">
        <v>3796</v>
      </c>
      <c r="L4060" s="165" t="s">
        <v>3962</v>
      </c>
      <c r="M4060" s="526"/>
    </row>
    <row r="4061" spans="1:13" ht="18">
      <c r="C4061" s="170"/>
      <c r="D4061" s="689"/>
      <c r="E4061" s="166" t="s">
        <v>647</v>
      </c>
      <c r="F4061" s="141" t="s">
        <v>3959</v>
      </c>
      <c r="G4061" s="166" t="s">
        <v>647</v>
      </c>
      <c r="H4061" s="50">
        <v>126.5</v>
      </c>
      <c r="I4061" s="51">
        <v>152.5</v>
      </c>
      <c r="J4061" s="52" t="s">
        <v>3956</v>
      </c>
      <c r="K4061" s="296" t="s">
        <v>3847</v>
      </c>
      <c r="L4061" s="183">
        <v>0.13</v>
      </c>
      <c r="M4061" s="184" t="s">
        <v>3963</v>
      </c>
    </row>
    <row r="4062" spans="1:13" ht="18">
      <c r="C4062" s="170"/>
      <c r="D4062" s="689"/>
      <c r="E4062" s="166" t="s">
        <v>648</v>
      </c>
      <c r="F4062" s="141" t="s">
        <v>3960</v>
      </c>
      <c r="G4062" s="166" t="s">
        <v>648</v>
      </c>
      <c r="H4062" s="50">
        <v>90.5</v>
      </c>
      <c r="I4062" s="51">
        <v>134.9</v>
      </c>
      <c r="J4062" s="52" t="s">
        <v>3957</v>
      </c>
      <c r="K4062" s="296" t="s">
        <v>3966</v>
      </c>
      <c r="L4062" s="183">
        <v>0</v>
      </c>
      <c r="M4062" s="184" t="s">
        <v>3964</v>
      </c>
    </row>
    <row r="4063" spans="1:13" ht="18">
      <c r="C4063" s="170"/>
      <c r="D4063" s="689"/>
      <c r="E4063" s="166" t="s">
        <v>2310</v>
      </c>
      <c r="F4063" s="141" t="s">
        <v>4063</v>
      </c>
      <c r="G4063" s="166" t="s">
        <v>2310</v>
      </c>
      <c r="H4063" s="50">
        <v>54.2</v>
      </c>
      <c r="I4063" s="51">
        <v>145.69999999999999</v>
      </c>
      <c r="J4063" s="52" t="s">
        <v>4066</v>
      </c>
      <c r="K4063" s="296" t="s">
        <v>4064</v>
      </c>
      <c r="L4063" s="183">
        <v>0.09</v>
      </c>
      <c r="M4063" s="691" t="s">
        <v>3963</v>
      </c>
    </row>
    <row r="4064" spans="1:13" ht="18">
      <c r="C4064" s="170"/>
      <c r="D4064" s="689"/>
      <c r="E4064" s="166" t="s">
        <v>2428</v>
      </c>
      <c r="F4064" s="141" t="s">
        <v>4169</v>
      </c>
      <c r="G4064" s="166" t="s">
        <v>3806</v>
      </c>
      <c r="H4064" s="50">
        <v>72</v>
      </c>
      <c r="I4064" s="51">
        <v>112.5</v>
      </c>
      <c r="J4064" s="52" t="s">
        <v>4168</v>
      </c>
      <c r="K4064" s="296" t="s">
        <v>4267</v>
      </c>
      <c r="L4064" s="171">
        <v>0.16</v>
      </c>
      <c r="M4064" s="172" t="s">
        <v>4170</v>
      </c>
    </row>
    <row r="4065" spans="1:13" ht="18">
      <c r="C4065" s="170"/>
      <c r="D4065" s="689"/>
      <c r="E4065" s="166" t="s">
        <v>2510</v>
      </c>
      <c r="F4065" s="141" t="s">
        <v>4285</v>
      </c>
      <c r="G4065" s="166" t="s">
        <v>2510</v>
      </c>
      <c r="H4065" s="50">
        <v>92.1</v>
      </c>
      <c r="I4065" s="51">
        <v>130.9</v>
      </c>
      <c r="J4065" s="52">
        <v>943.5</v>
      </c>
      <c r="K4065" s="296" t="s">
        <v>4284</v>
      </c>
      <c r="L4065" s="171">
        <v>0.03</v>
      </c>
      <c r="M4065" s="172" t="s">
        <v>4170</v>
      </c>
    </row>
    <row r="4066" spans="1:13" ht="18">
      <c r="C4066" s="170"/>
      <c r="D4066" s="689"/>
      <c r="E4066" s="166" t="s">
        <v>2630</v>
      </c>
      <c r="F4066" s="141" t="s">
        <v>4363</v>
      </c>
      <c r="G4066" s="166" t="s">
        <v>2630</v>
      </c>
      <c r="H4066" s="50">
        <v>129</v>
      </c>
      <c r="I4066" s="51">
        <v>140.80000000000001</v>
      </c>
      <c r="J4066" s="52">
        <v>802.7</v>
      </c>
      <c r="K4066" s="296" t="s">
        <v>4362</v>
      </c>
      <c r="L4066" s="183">
        <v>0.05</v>
      </c>
      <c r="M4066" s="184" t="s">
        <v>3963</v>
      </c>
    </row>
    <row r="4067" spans="1:13" ht="18">
      <c r="C4067" s="170"/>
      <c r="D4067" s="689"/>
      <c r="E4067" s="166" t="s">
        <v>2798</v>
      </c>
      <c r="F4067" s="141" t="s">
        <v>4500</v>
      </c>
      <c r="G4067" s="166" t="s">
        <v>2798</v>
      </c>
      <c r="H4067" s="50">
        <v>146.80000000000001</v>
      </c>
      <c r="I4067" s="51">
        <v>153.6</v>
      </c>
      <c r="J4067" s="52">
        <v>649.1</v>
      </c>
      <c r="K4067" s="299" t="s">
        <v>4499</v>
      </c>
      <c r="L4067" s="183">
        <v>0.14000000000000001</v>
      </c>
      <c r="M4067" s="687" t="s">
        <v>3963</v>
      </c>
    </row>
    <row r="4068" spans="1:13" ht="18">
      <c r="E4068" s="166" t="s">
        <v>4451</v>
      </c>
      <c r="F4068" s="204" t="s">
        <v>4573</v>
      </c>
      <c r="G4068" s="166" t="s">
        <v>4451</v>
      </c>
      <c r="H4068" s="50">
        <v>154.1</v>
      </c>
      <c r="I4068" s="51">
        <v>145</v>
      </c>
      <c r="J4068" s="52">
        <v>504.2</v>
      </c>
      <c r="K4068" s="296" t="s">
        <v>4572</v>
      </c>
      <c r="L4068" s="193">
        <v>0.09</v>
      </c>
      <c r="M4068" s="184" t="s">
        <v>3963</v>
      </c>
    </row>
    <row r="4069" spans="1:13" ht="18">
      <c r="E4069" s="166" t="s">
        <v>4555</v>
      </c>
      <c r="F4069" s="141" t="s">
        <v>4692</v>
      </c>
      <c r="G4069" s="166" t="s">
        <v>4555</v>
      </c>
      <c r="H4069" s="50">
        <v>101.6</v>
      </c>
      <c r="I4069" s="51">
        <v>176.9</v>
      </c>
      <c r="J4069" s="52">
        <v>327.3</v>
      </c>
      <c r="K4069" s="296" t="s">
        <v>4691</v>
      </c>
      <c r="L4069" s="193">
        <v>0.3</v>
      </c>
      <c r="M4069" s="207" t="s">
        <v>3963</v>
      </c>
    </row>
    <row r="4070" spans="1:13" ht="18">
      <c r="E4070" s="166" t="s">
        <v>4676</v>
      </c>
      <c r="F4070" s="141" t="s">
        <v>4816</v>
      </c>
      <c r="G4070" s="166" t="s">
        <v>4675</v>
      </c>
      <c r="H4070" s="50">
        <v>183.4</v>
      </c>
      <c r="I4070" s="51">
        <v>186</v>
      </c>
      <c r="J4070" s="52">
        <f>SUM(J4069-I4070)</f>
        <v>141.30000000000001</v>
      </c>
      <c r="K4070" s="296" t="s">
        <v>4815</v>
      </c>
      <c r="L4070" s="193">
        <v>0.38</v>
      </c>
      <c r="M4070" s="207" t="s">
        <v>3963</v>
      </c>
    </row>
    <row r="4071" spans="1:13" ht="18">
      <c r="E4071" s="166" t="s">
        <v>1786</v>
      </c>
      <c r="F4071" s="141" t="s">
        <v>4900</v>
      </c>
      <c r="G4071" s="166" t="s">
        <v>1786</v>
      </c>
      <c r="H4071" s="50">
        <v>137.4</v>
      </c>
      <c r="I4071" s="51">
        <v>191.8</v>
      </c>
      <c r="J4071" s="110">
        <f>SUM(J4070-I4071)</f>
        <v>-50.5</v>
      </c>
      <c r="K4071" s="296" t="s">
        <v>4902</v>
      </c>
      <c r="L4071" s="193">
        <v>0.43</v>
      </c>
      <c r="M4071" s="207" t="s">
        <v>3963</v>
      </c>
    </row>
    <row r="4072" spans="1:13" ht="18">
      <c r="E4072" s="166" t="s">
        <v>1955</v>
      </c>
      <c r="F4072" s="141" t="s">
        <v>3963</v>
      </c>
      <c r="G4072" s="166" t="s">
        <v>1955</v>
      </c>
      <c r="H4072" s="50">
        <v>151.5</v>
      </c>
      <c r="I4072" s="51">
        <v>152.4</v>
      </c>
      <c r="J4072" s="110">
        <v>-202.9</v>
      </c>
      <c r="K4072" s="296" t="s">
        <v>5014</v>
      </c>
      <c r="L4072" s="193">
        <v>0.13</v>
      </c>
      <c r="M4072" s="207" t="s">
        <v>3963</v>
      </c>
    </row>
    <row r="4073" spans="1:13" ht="15.6">
      <c r="G4073" s="166" t="s">
        <v>295</v>
      </c>
      <c r="H4073" s="53">
        <f>SUM(H4061:H4072)</f>
        <v>1439.1000000000001</v>
      </c>
      <c r="I4073" s="51">
        <f>SUM(I4061:I4072)</f>
        <v>1823.0000000000002</v>
      </c>
      <c r="J4073" s="110">
        <v>-202.9</v>
      </c>
    </row>
    <row r="4074" spans="1:13" ht="18">
      <c r="A4074" s="52"/>
      <c r="B4074" s="52"/>
      <c r="C4074" s="52"/>
      <c r="D4074" s="52"/>
      <c r="E4074" s="14"/>
    </row>
    <row r="4075" spans="1:13" ht="18">
      <c r="A4075" s="52"/>
      <c r="B4075" s="52"/>
      <c r="C4075" s="52"/>
      <c r="D4075" s="52"/>
      <c r="E4075" s="14"/>
    </row>
    <row r="4077" spans="1:13" ht="21">
      <c r="D4077" s="623"/>
      <c r="E4077" s="623"/>
      <c r="F4077" s="623"/>
      <c r="G4077" s="623" t="s">
        <v>1518</v>
      </c>
      <c r="H4077" s="623"/>
      <c r="J4077" s="623"/>
      <c r="K4077" s="705"/>
    </row>
    <row r="4078" spans="1:13" ht="21">
      <c r="D4078" s="215">
        <v>2017</v>
      </c>
      <c r="E4078" s="702" t="s">
        <v>3799</v>
      </c>
      <c r="F4078" s="223">
        <v>2018</v>
      </c>
      <c r="G4078" s="706" t="s">
        <v>5008</v>
      </c>
      <c r="H4078" s="707">
        <v>2019</v>
      </c>
      <c r="I4078" s="51" t="s">
        <v>5007</v>
      </c>
      <c r="J4078" s="222" t="s">
        <v>5009</v>
      </c>
      <c r="K4078" s="329"/>
    </row>
    <row r="4080" spans="1:13" ht="35.4">
      <c r="A4080" s="144"/>
      <c r="B4080" s="671"/>
      <c r="C4080" s="671"/>
      <c r="D4080" s="672"/>
      <c r="E4080" s="139"/>
      <c r="F4080" s="217">
        <v>2020</v>
      </c>
      <c r="G4080" s="142"/>
      <c r="H4080" s="672"/>
      <c r="J4080" s="217">
        <v>2020</v>
      </c>
      <c r="K4080" s="312"/>
      <c r="L4080" s="55"/>
      <c r="M4080" s="55"/>
    </row>
    <row r="4081" spans="1:13">
      <c r="A4081" s="106"/>
      <c r="B4081" s="641"/>
      <c r="C4081" s="641"/>
      <c r="D4081" s="641"/>
      <c r="E4081" s="641"/>
      <c r="F4081" s="641"/>
      <c r="G4081" s="641"/>
      <c r="H4081" s="641"/>
      <c r="J4081" s="641"/>
      <c r="K4081" s="642"/>
      <c r="L4081" s="673"/>
      <c r="M4081" s="673"/>
    </row>
    <row r="4082" spans="1:13">
      <c r="A4082" s="106"/>
      <c r="B4082" s="641"/>
      <c r="C4082" s="641"/>
      <c r="D4082" s="641"/>
      <c r="E4082" s="641"/>
      <c r="F4082" s="641"/>
      <c r="G4082" s="641"/>
      <c r="H4082" s="641"/>
      <c r="J4082" s="641"/>
      <c r="K4082" s="642"/>
      <c r="L4082" s="673"/>
      <c r="M4082" s="673"/>
    </row>
    <row r="4083" spans="1:13">
      <c r="L4083" s="708"/>
      <c r="M4083" s="708"/>
    </row>
    <row r="4085" spans="1:13" ht="60.6">
      <c r="E4085" s="178"/>
      <c r="F4085" s="215">
        <v>2017</v>
      </c>
      <c r="G4085" s="702" t="s">
        <v>3799</v>
      </c>
      <c r="H4085" s="216">
        <v>2018</v>
      </c>
      <c r="I4085" s="51" t="s">
        <v>4994</v>
      </c>
      <c r="J4085" s="214" t="s">
        <v>5004</v>
      </c>
      <c r="K4085" s="330" t="s">
        <v>3801</v>
      </c>
      <c r="L4085" s="227">
        <v>0.26500000000000001</v>
      </c>
    </row>
    <row r="4086" spans="1:13" ht="60.6">
      <c r="B4086" s="623"/>
      <c r="C4086" s="623"/>
      <c r="E4086" s="178">
        <v>2020</v>
      </c>
      <c r="F4086" s="146"/>
      <c r="G4086" s="224">
        <v>2020</v>
      </c>
      <c r="H4086" s="709"/>
      <c r="J4086" s="178">
        <v>2020</v>
      </c>
      <c r="K4086" s="331"/>
    </row>
    <row r="4089" spans="1:13" ht="28.8">
      <c r="B4089" s="675" t="s">
        <v>3720</v>
      </c>
      <c r="C4089" s="675" t="s">
        <v>3719</v>
      </c>
      <c r="E4089" s="182" t="s">
        <v>3707</v>
      </c>
      <c r="F4089" s="146"/>
      <c r="G4089" s="99" t="s">
        <v>3718</v>
      </c>
      <c r="H4089" s="676"/>
      <c r="I4089" s="51" t="s">
        <v>3796</v>
      </c>
      <c r="J4089" s="181" t="s">
        <v>4995</v>
      </c>
      <c r="K4089" s="324" t="s">
        <v>4997</v>
      </c>
    </row>
    <row r="4090" spans="1:13" ht="45">
      <c r="B4090" s="164" t="s">
        <v>647</v>
      </c>
      <c r="D4090" s="226">
        <v>2020</v>
      </c>
      <c r="E4090" s="710" t="s">
        <v>1464</v>
      </c>
      <c r="F4090" s="36" t="s">
        <v>4677</v>
      </c>
      <c r="G4090" s="602" t="s">
        <v>4679</v>
      </c>
      <c r="H4090" s="602" t="s">
        <v>4998</v>
      </c>
      <c r="J4090" s="164" t="s">
        <v>647</v>
      </c>
      <c r="L4090" s="687" t="s">
        <v>3961</v>
      </c>
      <c r="M4090" s="688"/>
    </row>
    <row r="4091" spans="1:13" ht="18">
      <c r="C4091" s="170"/>
      <c r="D4091" s="170">
        <v>2020</v>
      </c>
      <c r="E4091" s="188" t="s">
        <v>3958</v>
      </c>
      <c r="F4091" s="225" t="s">
        <v>5010</v>
      </c>
      <c r="G4091" s="133">
        <v>2018</v>
      </c>
      <c r="H4091" s="211">
        <v>2019</v>
      </c>
      <c r="I4091" s="51">
        <v>2020</v>
      </c>
      <c r="J4091" s="169" t="s">
        <v>4999</v>
      </c>
      <c r="K4091" s="327" t="s">
        <v>3796</v>
      </c>
      <c r="L4091" s="165" t="s">
        <v>3962</v>
      </c>
      <c r="M4091" s="184"/>
    </row>
    <row r="4092" spans="1:13" ht="18">
      <c r="C4092" s="170"/>
      <c r="E4092" s="166" t="s">
        <v>647</v>
      </c>
      <c r="F4092" s="141"/>
      <c r="G4092" s="50">
        <v>126.5</v>
      </c>
      <c r="H4092" s="141">
        <v>152.5</v>
      </c>
      <c r="J4092" s="52"/>
      <c r="K4092" s="296"/>
      <c r="L4092" s="183"/>
      <c r="M4092" s="184"/>
    </row>
    <row r="4093" spans="1:13" ht="18">
      <c r="C4093" s="170"/>
      <c r="E4093" s="166" t="s">
        <v>648</v>
      </c>
      <c r="F4093" s="141"/>
      <c r="G4093" s="50">
        <v>90.5</v>
      </c>
      <c r="H4093" s="141">
        <v>134.9</v>
      </c>
      <c r="J4093" s="52"/>
      <c r="K4093" s="296"/>
      <c r="L4093" s="183"/>
      <c r="M4093" s="184"/>
    </row>
    <row r="4094" spans="1:13" ht="18">
      <c r="C4094" s="170"/>
      <c r="E4094" s="166" t="s">
        <v>2310</v>
      </c>
      <c r="F4094" s="141"/>
      <c r="G4094" s="50">
        <v>54.2</v>
      </c>
      <c r="H4094" s="141">
        <v>145.69999999999999</v>
      </c>
      <c r="J4094" s="52"/>
      <c r="K4094" s="296"/>
      <c r="L4094" s="183"/>
      <c r="M4094" s="184"/>
    </row>
    <row r="4095" spans="1:13" ht="18">
      <c r="C4095" s="170"/>
      <c r="E4095" s="166" t="s">
        <v>2428</v>
      </c>
      <c r="F4095" s="141"/>
      <c r="G4095" s="50">
        <v>72</v>
      </c>
      <c r="H4095" s="141">
        <v>112.5</v>
      </c>
      <c r="J4095" s="52"/>
      <c r="K4095" s="296"/>
      <c r="L4095" s="183"/>
      <c r="M4095" s="184"/>
    </row>
    <row r="4096" spans="1:13" ht="18">
      <c r="C4096" s="170"/>
      <c r="E4096" s="166" t="s">
        <v>2510</v>
      </c>
      <c r="F4096" s="141"/>
      <c r="G4096" s="50">
        <v>92.1</v>
      </c>
      <c r="H4096" s="147">
        <v>130.9</v>
      </c>
      <c r="J4096" s="52"/>
      <c r="K4096" s="296"/>
      <c r="L4096" s="183"/>
      <c r="M4096" s="184"/>
    </row>
    <row r="4097" spans="3:13" ht="18">
      <c r="C4097" s="170"/>
      <c r="E4097" s="166" t="s">
        <v>2630</v>
      </c>
      <c r="F4097" s="141"/>
      <c r="G4097" s="50">
        <v>129</v>
      </c>
      <c r="H4097" s="147">
        <v>140.80000000000001</v>
      </c>
      <c r="J4097" s="52"/>
      <c r="K4097" s="296"/>
      <c r="L4097" s="183"/>
      <c r="M4097" s="184"/>
    </row>
    <row r="4098" spans="3:13" ht="18">
      <c r="C4098" s="170"/>
      <c r="E4098" s="166" t="s">
        <v>2798</v>
      </c>
      <c r="F4098" s="141"/>
      <c r="G4098" s="50">
        <v>146.80000000000001</v>
      </c>
      <c r="H4098" s="141">
        <v>153.6</v>
      </c>
      <c r="J4098" s="52"/>
      <c r="K4098" s="296"/>
      <c r="L4098" s="183"/>
      <c r="M4098" s="184"/>
    </row>
    <row r="4099" spans="3:13" ht="18">
      <c r="E4099" s="166" t="s">
        <v>4451</v>
      </c>
      <c r="F4099" s="141"/>
      <c r="G4099" s="50">
        <v>154.1</v>
      </c>
      <c r="H4099" s="141">
        <v>145</v>
      </c>
      <c r="J4099" s="52"/>
      <c r="K4099" s="296"/>
      <c r="L4099" s="183"/>
      <c r="M4099" s="184"/>
    </row>
    <row r="4100" spans="3:13" ht="18">
      <c r="E4100" s="166" t="s">
        <v>4555</v>
      </c>
      <c r="F4100" s="141"/>
      <c r="G4100" s="50">
        <v>101.6</v>
      </c>
      <c r="H4100" s="141">
        <v>176.9</v>
      </c>
      <c r="J4100" s="52"/>
      <c r="K4100" s="296"/>
      <c r="L4100" s="183"/>
      <c r="M4100" s="184"/>
    </row>
    <row r="4101" spans="3:13" ht="18">
      <c r="E4101" s="166" t="s">
        <v>4675</v>
      </c>
      <c r="F4101" s="141"/>
      <c r="G4101" s="50">
        <v>183.4</v>
      </c>
      <c r="H4101" s="141">
        <v>186</v>
      </c>
      <c r="J4101" s="52"/>
      <c r="K4101" s="296"/>
      <c r="L4101" s="183"/>
      <c r="M4101" s="184"/>
    </row>
    <row r="4102" spans="3:13" ht="18">
      <c r="E4102" s="166" t="s">
        <v>1786</v>
      </c>
      <c r="F4102" s="141"/>
      <c r="G4102" s="50">
        <v>137.4</v>
      </c>
      <c r="H4102" s="141">
        <v>191.8</v>
      </c>
      <c r="J4102" s="52"/>
      <c r="K4102" s="296"/>
      <c r="L4102" s="183"/>
      <c r="M4102" s="184"/>
    </row>
    <row r="4103" spans="3:13" ht="18">
      <c r="E4103" s="166" t="s">
        <v>1955</v>
      </c>
      <c r="F4103" s="141"/>
      <c r="G4103" s="50">
        <v>151.5</v>
      </c>
      <c r="H4103" s="141">
        <v>152.4</v>
      </c>
      <c r="J4103" s="52"/>
      <c r="K4103" s="296"/>
      <c r="L4103" s="183"/>
      <c r="M4103" s="184"/>
    </row>
    <row r="4104" spans="3:13" ht="18">
      <c r="F4104" s="166" t="s">
        <v>295</v>
      </c>
      <c r="G4104" s="53">
        <f>SUM(G4092:G4103)</f>
        <v>1439.1000000000001</v>
      </c>
      <c r="H4104" s="153">
        <f>SUM(H4092:H4103)</f>
        <v>1823.0000000000002</v>
      </c>
      <c r="I4104" s="51">
        <f>SUM(I4092:I4103)</f>
        <v>0</v>
      </c>
      <c r="J4104" s="52"/>
      <c r="L4104" s="193"/>
      <c r="M4104" s="207"/>
    </row>
    <row r="4107" spans="3:13" ht="15.6">
      <c r="E4107" s="110" t="s">
        <v>5011</v>
      </c>
      <c r="F4107" s="110" t="s">
        <v>5011</v>
      </c>
    </row>
    <row r="4108" spans="3:13" ht="15.6">
      <c r="E4108" s="52" t="s">
        <v>3449</v>
      </c>
      <c r="F4108" s="52" t="s">
        <v>3449</v>
      </c>
    </row>
    <row r="4109" spans="3:13" ht="15.6">
      <c r="E4109" s="695" t="s">
        <v>5015</v>
      </c>
      <c r="F4109" s="196" t="s">
        <v>5019</v>
      </c>
    </row>
    <row r="4110" spans="3:13" ht="15.6">
      <c r="E4110" s="695" t="s">
        <v>5016</v>
      </c>
      <c r="F4110" s="196" t="s">
        <v>5020</v>
      </c>
    </row>
    <row r="4111" spans="3:13" ht="15.6">
      <c r="E4111" s="695" t="s">
        <v>5017</v>
      </c>
      <c r="F4111" s="196" t="s">
        <v>5021</v>
      </c>
    </row>
    <row r="4112" spans="3:13" ht="15.6">
      <c r="E4112" s="695" t="s">
        <v>5018</v>
      </c>
      <c r="F4112" s="196" t="s">
        <v>5022</v>
      </c>
    </row>
    <row r="4114" spans="1:11" ht="15.6">
      <c r="A4114" s="16">
        <v>43467</v>
      </c>
      <c r="D4114" s="51">
        <v>1500</v>
      </c>
      <c r="F4114" s="51" t="s">
        <v>5026</v>
      </c>
      <c r="G4114" s="69">
        <v>2260.5</v>
      </c>
      <c r="H4114" s="69">
        <v>2623.5</v>
      </c>
      <c r="I4114" s="51">
        <v>363</v>
      </c>
      <c r="J4114" s="51" t="s">
        <v>5012</v>
      </c>
      <c r="K4114" s="315">
        <v>181.5</v>
      </c>
    </row>
    <row r="4115" spans="1:11" ht="15.6">
      <c r="A4115" s="16">
        <v>43832</v>
      </c>
      <c r="C4115" s="51">
        <v>1000</v>
      </c>
      <c r="F4115" s="194" t="s">
        <v>5025</v>
      </c>
      <c r="G4115" s="69">
        <v>848</v>
      </c>
      <c r="H4115" s="51">
        <v>919</v>
      </c>
      <c r="I4115" s="51">
        <v>71</v>
      </c>
      <c r="J4115" s="69" t="s">
        <v>5013</v>
      </c>
      <c r="K4115" s="315">
        <v>35.5</v>
      </c>
    </row>
    <row r="4116" spans="1:11" ht="15.6">
      <c r="A4116" s="16">
        <v>43832</v>
      </c>
      <c r="C4116" s="51">
        <v>3000</v>
      </c>
      <c r="F4116" s="51" t="s">
        <v>5023</v>
      </c>
      <c r="G4116" s="51">
        <v>2499</v>
      </c>
      <c r="H4116" s="51">
        <v>2772</v>
      </c>
      <c r="I4116" s="51">
        <v>273</v>
      </c>
      <c r="J4116" s="51" t="s">
        <v>2538</v>
      </c>
      <c r="K4116" s="315">
        <v>136.5</v>
      </c>
    </row>
    <row r="4117" spans="1:11" ht="15.6">
      <c r="A4117" s="16">
        <v>43832</v>
      </c>
      <c r="B4117" s="51">
        <v>2000</v>
      </c>
      <c r="F4117" s="51" t="s">
        <v>5024</v>
      </c>
      <c r="G4117" s="51">
        <v>2662</v>
      </c>
      <c r="H4117" s="69">
        <v>2808</v>
      </c>
      <c r="I4117" s="51">
        <v>146</v>
      </c>
      <c r="J4117" s="51" t="s">
        <v>982</v>
      </c>
      <c r="K4117" s="315">
        <v>73</v>
      </c>
    </row>
    <row r="4118" spans="1:11" ht="15.6">
      <c r="A4118" s="16">
        <v>43832</v>
      </c>
      <c r="C4118" s="51">
        <v>1000</v>
      </c>
      <c r="F4118" s="51" t="s">
        <v>5023</v>
      </c>
      <c r="G4118" s="51">
        <v>833</v>
      </c>
      <c r="H4118" s="51">
        <v>924</v>
      </c>
      <c r="I4118" s="51">
        <v>91</v>
      </c>
      <c r="J4118" s="51" t="s">
        <v>3027</v>
      </c>
      <c r="K4118" s="315">
        <v>45.5</v>
      </c>
    </row>
    <row r="4119" spans="1:11" ht="15.6">
      <c r="A4119" s="16">
        <v>43833</v>
      </c>
      <c r="C4119" s="51">
        <v>1000</v>
      </c>
      <c r="F4119" s="51" t="s">
        <v>5027</v>
      </c>
      <c r="G4119" s="51">
        <v>833</v>
      </c>
      <c r="H4119" s="51">
        <v>934</v>
      </c>
      <c r="I4119" s="51">
        <v>101</v>
      </c>
      <c r="J4119" s="51" t="s">
        <v>3328</v>
      </c>
      <c r="K4119" s="315">
        <v>50.5</v>
      </c>
    </row>
    <row r="4120" spans="1:11" ht="15.6">
      <c r="A4120" s="16">
        <v>43833</v>
      </c>
      <c r="B4120" s="51">
        <v>1500</v>
      </c>
      <c r="F4120" s="51" t="s">
        <v>5028</v>
      </c>
      <c r="G4120" s="51">
        <v>1996.5</v>
      </c>
      <c r="H4120" s="51">
        <v>2151</v>
      </c>
      <c r="I4120" s="51">
        <v>154.5</v>
      </c>
      <c r="J4120" s="51" t="s">
        <v>5029</v>
      </c>
      <c r="K4120" s="315">
        <v>77.25</v>
      </c>
    </row>
    <row r="4121" spans="1:11" ht="15.6">
      <c r="A4121" s="16">
        <v>43833</v>
      </c>
      <c r="C4121" s="51">
        <v>2000</v>
      </c>
      <c r="F4121" s="51" t="s">
        <v>5027</v>
      </c>
      <c r="G4121" s="51">
        <v>1666</v>
      </c>
      <c r="H4121" s="51">
        <v>1868</v>
      </c>
      <c r="I4121" s="51">
        <v>202</v>
      </c>
      <c r="J4121" s="51" t="s">
        <v>5029</v>
      </c>
      <c r="K4121" s="315">
        <v>101</v>
      </c>
    </row>
    <row r="4122" spans="1:11" ht="15.6">
      <c r="A4122" s="16">
        <v>43833</v>
      </c>
      <c r="B4122" s="50">
        <v>5000</v>
      </c>
      <c r="F4122" s="50" t="s">
        <v>5030</v>
      </c>
      <c r="G4122" s="50">
        <v>6655</v>
      </c>
      <c r="H4122" s="50">
        <v>6870</v>
      </c>
      <c r="I4122" s="51">
        <v>215</v>
      </c>
      <c r="J4122" s="148" t="s">
        <v>5031</v>
      </c>
      <c r="K4122" s="315">
        <v>71.5</v>
      </c>
    </row>
    <row r="4123" spans="1:11" ht="15.6">
      <c r="A4123" s="16">
        <v>43833</v>
      </c>
      <c r="B4123" s="50">
        <v>3000</v>
      </c>
      <c r="F4123" s="50" t="s">
        <v>5024</v>
      </c>
      <c r="G4123" s="50">
        <v>3993</v>
      </c>
      <c r="H4123" s="50">
        <v>4212</v>
      </c>
      <c r="I4123" s="51">
        <v>219</v>
      </c>
      <c r="J4123" s="50" t="s">
        <v>5032</v>
      </c>
      <c r="K4123" s="315">
        <v>73</v>
      </c>
    </row>
    <row r="4124" spans="1:11" ht="21">
      <c r="A4124" s="16">
        <v>43833</v>
      </c>
      <c r="B4124" s="14"/>
      <c r="C4124" s="50">
        <v>3000</v>
      </c>
      <c r="D4124" s="14"/>
      <c r="E4124" s="21"/>
      <c r="F4124" s="50" t="s">
        <v>5025</v>
      </c>
      <c r="G4124" s="50">
        <v>2499</v>
      </c>
      <c r="H4124" s="50">
        <v>2712</v>
      </c>
      <c r="I4124" s="51">
        <v>213</v>
      </c>
      <c r="J4124" s="50" t="s">
        <v>5032</v>
      </c>
      <c r="K4124" s="315">
        <v>71</v>
      </c>
    </row>
    <row r="4125" spans="1:11" ht="21">
      <c r="A4125" s="16">
        <v>43833</v>
      </c>
      <c r="B4125" s="50">
        <v>7000</v>
      </c>
      <c r="C4125" s="14"/>
      <c r="D4125" s="14"/>
      <c r="E4125" s="21"/>
      <c r="F4125" s="223" t="s">
        <v>5033</v>
      </c>
      <c r="G4125" s="21"/>
      <c r="H4125" s="133">
        <v>9186.7999999999993</v>
      </c>
      <c r="J4125" s="216" t="s">
        <v>4878</v>
      </c>
      <c r="K4125" s="315"/>
    </row>
    <row r="4126" spans="1:11" ht="21">
      <c r="A4126" s="16">
        <v>43833</v>
      </c>
      <c r="B4126" s="14"/>
      <c r="C4126" s="14"/>
      <c r="D4126" s="50">
        <v>2000</v>
      </c>
      <c r="E4126" s="21"/>
      <c r="F4126" s="216" t="s">
        <v>5034</v>
      </c>
      <c r="G4126" s="21"/>
      <c r="H4126" s="133">
        <v>2878</v>
      </c>
      <c r="J4126" s="216" t="s">
        <v>4878</v>
      </c>
      <c r="K4126" s="315">
        <v>45</v>
      </c>
    </row>
    <row r="4127" spans="1:11" ht="21">
      <c r="A4127" s="16"/>
      <c r="B4127" s="14"/>
      <c r="C4127" s="14"/>
      <c r="D4127" s="14"/>
      <c r="E4127" s="21"/>
      <c r="F4127" s="21"/>
      <c r="G4127" s="21"/>
      <c r="H4127" s="21"/>
      <c r="J4127" s="21"/>
      <c r="K4127" s="315"/>
    </row>
    <row r="4128" spans="1:11" ht="21">
      <c r="A4128" s="16"/>
      <c r="B4128" s="14"/>
      <c r="C4128" s="14"/>
      <c r="D4128" s="14"/>
      <c r="E4128" s="110" t="s">
        <v>5035</v>
      </c>
      <c r="F4128" s="110" t="s">
        <v>5035</v>
      </c>
      <c r="G4128" s="21"/>
      <c r="H4128" s="21"/>
      <c r="J4128" s="21"/>
      <c r="K4128" s="315"/>
    </row>
    <row r="4129" spans="1:11" ht="21">
      <c r="A4129" s="16"/>
      <c r="B4129" s="14"/>
      <c r="C4129" s="14"/>
      <c r="D4129" s="14"/>
      <c r="E4129" s="52" t="s">
        <v>3449</v>
      </c>
      <c r="F4129" s="52" t="s">
        <v>3449</v>
      </c>
      <c r="G4129" s="21"/>
      <c r="H4129" s="21"/>
      <c r="J4129" s="21"/>
      <c r="K4129" s="315"/>
    </row>
    <row r="4130" spans="1:11" ht="21">
      <c r="A4130" s="16"/>
      <c r="B4130" s="14"/>
      <c r="C4130" s="14"/>
      <c r="D4130" s="14"/>
      <c r="E4130" s="695" t="s">
        <v>5036</v>
      </c>
      <c r="F4130" s="196" t="s">
        <v>5040</v>
      </c>
      <c r="G4130" s="21"/>
      <c r="H4130" s="21"/>
      <c r="J4130" s="21"/>
      <c r="K4130" s="315"/>
    </row>
    <row r="4131" spans="1:11" ht="21">
      <c r="A4131" s="16"/>
      <c r="B4131" s="14"/>
      <c r="C4131" s="14"/>
      <c r="D4131" s="14"/>
      <c r="E4131" s="695" t="s">
        <v>5037</v>
      </c>
      <c r="F4131" s="196" t="s">
        <v>5041</v>
      </c>
      <c r="G4131" s="21"/>
      <c r="H4131" s="21"/>
      <c r="J4131" s="21"/>
      <c r="K4131" s="315"/>
    </row>
    <row r="4132" spans="1:11" ht="21">
      <c r="A4132" s="16"/>
      <c r="B4132" s="14"/>
      <c r="C4132" s="14"/>
      <c r="D4132" s="14"/>
      <c r="E4132" s="695" t="s">
        <v>5038</v>
      </c>
      <c r="F4132" s="196" t="s">
        <v>5042</v>
      </c>
      <c r="G4132" s="21"/>
      <c r="H4132" s="21"/>
      <c r="J4132" s="21"/>
      <c r="K4132" s="315"/>
    </row>
    <row r="4133" spans="1:11" ht="21">
      <c r="A4133" s="16"/>
      <c r="B4133" s="14"/>
      <c r="C4133" s="14"/>
      <c r="D4133" s="14"/>
      <c r="E4133" s="695" t="s">
        <v>5039</v>
      </c>
      <c r="F4133" s="196" t="s">
        <v>5043</v>
      </c>
      <c r="G4133" s="21"/>
      <c r="H4133" s="21"/>
      <c r="J4133" s="21"/>
      <c r="K4133" s="315"/>
    </row>
    <row r="4134" spans="1:11" ht="21">
      <c r="A4134" s="16"/>
      <c r="B4134" s="14"/>
      <c r="C4134" s="14"/>
      <c r="D4134" s="14"/>
      <c r="E4134" s="21"/>
      <c r="F4134" s="21"/>
      <c r="G4134" s="21"/>
      <c r="H4134" s="21"/>
      <c r="J4134" s="21"/>
      <c r="K4134" s="315"/>
    </row>
    <row r="4135" spans="1:11" ht="21">
      <c r="A4135" s="16">
        <v>43837</v>
      </c>
      <c r="B4135" s="14"/>
      <c r="C4135" s="51">
        <v>2000</v>
      </c>
      <c r="D4135" s="14"/>
      <c r="E4135" s="21"/>
      <c r="F4135" s="51" t="s">
        <v>5044</v>
      </c>
      <c r="G4135" s="51">
        <v>1662</v>
      </c>
      <c r="H4135" s="51">
        <v>1848</v>
      </c>
      <c r="I4135" s="51">
        <v>186</v>
      </c>
      <c r="J4135" s="51" t="s">
        <v>5045</v>
      </c>
      <c r="K4135" s="315">
        <v>93</v>
      </c>
    </row>
    <row r="4136" spans="1:11" ht="21">
      <c r="A4136" s="16">
        <v>43838</v>
      </c>
      <c r="B4136" s="14"/>
      <c r="C4136" s="51">
        <v>2000</v>
      </c>
      <c r="D4136" s="14"/>
      <c r="E4136" s="21"/>
      <c r="F4136" s="51" t="s">
        <v>5046</v>
      </c>
      <c r="G4136" s="51">
        <v>1662</v>
      </c>
      <c r="H4136" s="51">
        <v>1742</v>
      </c>
      <c r="I4136" s="51">
        <v>80</v>
      </c>
      <c r="J4136" s="51" t="s">
        <v>3675</v>
      </c>
      <c r="K4136" s="315">
        <v>40</v>
      </c>
    </row>
    <row r="4137" spans="1:11" ht="21">
      <c r="A4137" s="16">
        <v>43839</v>
      </c>
      <c r="B4137" s="14"/>
      <c r="C4137" s="14"/>
      <c r="D4137" s="51">
        <v>650</v>
      </c>
      <c r="E4137" s="21"/>
      <c r="F4137" s="51" t="s">
        <v>5050</v>
      </c>
      <c r="G4137" s="51">
        <v>974.35</v>
      </c>
      <c r="H4137" s="51">
        <v>1133.5999999999999</v>
      </c>
      <c r="I4137" s="51">
        <v>159.25</v>
      </c>
      <c r="J4137" s="51" t="s">
        <v>142</v>
      </c>
      <c r="K4137" s="315">
        <v>79.75</v>
      </c>
    </row>
    <row r="4138" spans="1:11" ht="21">
      <c r="A4138" s="16">
        <v>43839</v>
      </c>
      <c r="B4138" s="14"/>
      <c r="C4138" s="51">
        <v>1000</v>
      </c>
      <c r="D4138" s="14"/>
      <c r="E4138" s="21"/>
      <c r="F4138" s="51" t="s">
        <v>5048</v>
      </c>
      <c r="G4138" s="51">
        <v>831</v>
      </c>
      <c r="H4138" s="51">
        <v>881</v>
      </c>
      <c r="I4138" s="51">
        <v>50</v>
      </c>
      <c r="J4138" s="51" t="s">
        <v>257</v>
      </c>
      <c r="K4138" s="315">
        <v>25</v>
      </c>
    </row>
    <row r="4139" spans="1:11" ht="21">
      <c r="A4139" s="16">
        <v>43839</v>
      </c>
      <c r="B4139" s="14"/>
      <c r="C4139" s="51">
        <v>1000</v>
      </c>
      <c r="D4139" s="14"/>
      <c r="E4139" s="21"/>
      <c r="F4139" s="51" t="s">
        <v>5049</v>
      </c>
      <c r="G4139" s="51">
        <v>831</v>
      </c>
      <c r="H4139" s="51">
        <v>914</v>
      </c>
      <c r="I4139" s="51">
        <v>83</v>
      </c>
      <c r="J4139" s="51" t="s">
        <v>159</v>
      </c>
      <c r="K4139" s="315">
        <v>41.5</v>
      </c>
    </row>
    <row r="4140" spans="1:11" ht="21">
      <c r="A4140" s="16">
        <v>43839</v>
      </c>
      <c r="B4140" s="14"/>
      <c r="C4140" s="51">
        <v>1500</v>
      </c>
      <c r="D4140" s="14"/>
      <c r="E4140" s="21"/>
      <c r="F4140" s="51" t="s">
        <v>5051</v>
      </c>
      <c r="G4140" s="51">
        <v>1246.5</v>
      </c>
      <c r="H4140" s="51">
        <v>1341</v>
      </c>
      <c r="I4140" s="51">
        <v>94.5</v>
      </c>
      <c r="J4140" s="51" t="s">
        <v>2308</v>
      </c>
      <c r="K4140" s="315">
        <v>47</v>
      </c>
    </row>
    <row r="4141" spans="1:11" ht="21">
      <c r="A4141" s="16">
        <v>43839</v>
      </c>
      <c r="B4141" s="14"/>
      <c r="C4141" s="51">
        <v>3000</v>
      </c>
      <c r="D4141" s="14"/>
      <c r="E4141" s="21"/>
      <c r="F4141" s="51" t="s">
        <v>5052</v>
      </c>
      <c r="G4141" s="51">
        <v>2493</v>
      </c>
      <c r="H4141" s="51">
        <v>2535</v>
      </c>
      <c r="I4141" s="51">
        <v>42</v>
      </c>
      <c r="J4141" s="51" t="s">
        <v>5053</v>
      </c>
      <c r="K4141" s="315">
        <v>21</v>
      </c>
    </row>
    <row r="4142" spans="1:11" ht="21">
      <c r="A4142" s="16">
        <v>43838</v>
      </c>
      <c r="B4142" s="51">
        <v>1500</v>
      </c>
      <c r="C4142" s="14"/>
      <c r="D4142" s="14"/>
      <c r="E4142" s="21"/>
      <c r="F4142" s="51" t="s">
        <v>5047</v>
      </c>
      <c r="G4142" s="51">
        <v>1992</v>
      </c>
      <c r="H4142" s="51">
        <v>2067</v>
      </c>
      <c r="I4142" s="51">
        <v>75</v>
      </c>
      <c r="J4142" s="51" t="s">
        <v>3675</v>
      </c>
      <c r="K4142" s="315">
        <v>37.5</v>
      </c>
    </row>
    <row r="4143" spans="1:11" ht="21">
      <c r="A4143" s="16"/>
      <c r="B4143" s="14"/>
      <c r="C4143" s="14"/>
      <c r="D4143" s="14"/>
      <c r="E4143" s="21"/>
      <c r="F4143" s="21"/>
      <c r="G4143" s="21"/>
      <c r="H4143" s="21"/>
      <c r="J4143" s="21"/>
      <c r="K4143" s="315"/>
    </row>
    <row r="4144" spans="1:11" ht="21">
      <c r="A4144" s="16"/>
      <c r="B4144" s="14"/>
      <c r="C4144" s="14"/>
      <c r="D4144" s="14"/>
      <c r="E4144" s="110" t="s">
        <v>5054</v>
      </c>
      <c r="F4144" s="110" t="s">
        <v>5054</v>
      </c>
      <c r="G4144" s="21"/>
      <c r="H4144" s="21"/>
      <c r="J4144" s="21"/>
      <c r="K4144" s="315"/>
    </row>
    <row r="4145" spans="1:11" ht="21">
      <c r="A4145" s="16"/>
      <c r="B4145" s="14"/>
      <c r="C4145" s="14"/>
      <c r="D4145" s="14"/>
      <c r="E4145" s="52" t="s">
        <v>3449</v>
      </c>
      <c r="F4145" s="52" t="s">
        <v>3449</v>
      </c>
      <c r="G4145" s="21"/>
      <c r="H4145" s="21"/>
      <c r="J4145" s="21"/>
      <c r="K4145" s="315"/>
    </row>
    <row r="4146" spans="1:11" ht="21">
      <c r="A4146" s="16"/>
      <c r="B4146" s="14"/>
      <c r="C4146" s="14"/>
      <c r="D4146" s="14"/>
      <c r="E4146" s="695" t="s">
        <v>5058</v>
      </c>
      <c r="F4146" s="196" t="s">
        <v>5059</v>
      </c>
      <c r="G4146" s="21"/>
      <c r="H4146" s="21"/>
      <c r="J4146" s="21"/>
      <c r="K4146" s="315"/>
    </row>
    <row r="4147" spans="1:11" ht="21">
      <c r="A4147" s="16"/>
      <c r="B4147" s="14"/>
      <c r="C4147" s="14"/>
      <c r="D4147" s="14"/>
      <c r="E4147" s="695" t="s">
        <v>5060</v>
      </c>
      <c r="F4147" s="196" t="s">
        <v>5061</v>
      </c>
      <c r="G4147" s="21"/>
      <c r="H4147" s="21"/>
      <c r="J4147" s="21"/>
      <c r="K4147" s="315"/>
    </row>
    <row r="4148" spans="1:11" ht="21">
      <c r="A4148" s="16"/>
      <c r="B4148" s="14"/>
      <c r="C4148" s="14"/>
      <c r="D4148" s="14"/>
      <c r="E4148" s="695" t="s">
        <v>5062</v>
      </c>
      <c r="F4148" s="196" t="s">
        <v>5063</v>
      </c>
      <c r="G4148" s="21"/>
      <c r="H4148" s="21"/>
      <c r="J4148" s="21"/>
      <c r="K4148" s="315"/>
    </row>
    <row r="4149" spans="1:11" ht="21">
      <c r="A4149" s="16"/>
      <c r="B4149" s="14"/>
      <c r="C4149" s="14"/>
      <c r="D4149" s="14"/>
      <c r="E4149" s="695" t="s">
        <v>5064</v>
      </c>
      <c r="F4149" s="196" t="s">
        <v>5065</v>
      </c>
      <c r="G4149" s="21"/>
      <c r="H4149" s="21"/>
      <c r="J4149" s="21"/>
      <c r="K4149" s="315"/>
    </row>
    <row r="4150" spans="1:11" ht="21">
      <c r="A4150" s="16"/>
      <c r="B4150" s="14"/>
      <c r="C4150" s="14"/>
      <c r="D4150" s="14"/>
      <c r="E4150" s="21"/>
      <c r="F4150" s="21"/>
      <c r="G4150" s="21"/>
      <c r="H4150" s="21"/>
      <c r="J4150" s="21"/>
      <c r="K4150" s="315"/>
    </row>
    <row r="4151" spans="1:11" ht="18">
      <c r="A4151" s="16">
        <v>43843</v>
      </c>
      <c r="B4151" s="14"/>
      <c r="C4151" s="51">
        <v>5000</v>
      </c>
      <c r="D4151" s="52"/>
      <c r="E4151" s="52"/>
      <c r="F4151" s="51" t="s">
        <v>5069</v>
      </c>
      <c r="G4151" s="51">
        <v>4120</v>
      </c>
      <c r="H4151" s="51">
        <v>4305</v>
      </c>
      <c r="I4151" s="51">
        <v>185</v>
      </c>
      <c r="J4151" s="51" t="s">
        <v>3621</v>
      </c>
      <c r="K4151" s="315">
        <v>92.5</v>
      </c>
    </row>
    <row r="4152" spans="1:11" ht="15.6">
      <c r="A4152" s="16">
        <v>43843</v>
      </c>
      <c r="B4152" s="51">
        <v>2000</v>
      </c>
      <c r="D4152" s="52"/>
      <c r="E4152" s="52"/>
      <c r="F4152" s="51" t="s">
        <v>5066</v>
      </c>
      <c r="G4152" s="51">
        <v>2638</v>
      </c>
      <c r="H4152" s="51">
        <v>2788</v>
      </c>
      <c r="I4152" s="51">
        <v>150</v>
      </c>
      <c r="J4152" s="51" t="s">
        <v>982</v>
      </c>
      <c r="K4152" s="315">
        <v>75</v>
      </c>
    </row>
    <row r="4153" spans="1:11" ht="15.6">
      <c r="A4153" s="16">
        <v>43843</v>
      </c>
      <c r="B4153" s="52"/>
      <c r="C4153" s="51">
        <v>1500</v>
      </c>
      <c r="D4153" s="52"/>
      <c r="E4153" s="52"/>
      <c r="F4153" s="51" t="s">
        <v>5067</v>
      </c>
      <c r="G4153" s="51">
        <v>1236</v>
      </c>
      <c r="H4153" s="51">
        <v>1341</v>
      </c>
      <c r="I4153" s="51">
        <v>105</v>
      </c>
      <c r="J4153" s="51" t="s">
        <v>5055</v>
      </c>
      <c r="K4153" s="315">
        <v>52.5</v>
      </c>
    </row>
    <row r="4154" spans="1:11" ht="15.6">
      <c r="A4154" s="16">
        <v>43843</v>
      </c>
      <c r="B4154" s="52"/>
      <c r="C4154" s="51">
        <v>1000</v>
      </c>
      <c r="D4154" s="52"/>
      <c r="E4154" s="52"/>
      <c r="F4154" s="51" t="s">
        <v>5067</v>
      </c>
      <c r="G4154" s="51">
        <v>824</v>
      </c>
      <c r="H4154" s="51">
        <v>894</v>
      </c>
      <c r="I4154" s="51">
        <v>70</v>
      </c>
      <c r="J4154" s="51" t="s">
        <v>5056</v>
      </c>
      <c r="K4154" s="315">
        <v>35</v>
      </c>
    </row>
    <row r="4155" spans="1:11" ht="15.6">
      <c r="A4155" s="16">
        <v>43843</v>
      </c>
      <c r="B4155" s="52"/>
      <c r="C4155" s="51">
        <v>1000</v>
      </c>
      <c r="D4155" s="52"/>
      <c r="E4155" s="52"/>
      <c r="F4155" s="51" t="s">
        <v>5068</v>
      </c>
      <c r="G4155" s="51">
        <v>824</v>
      </c>
      <c r="H4155" s="51">
        <v>864</v>
      </c>
      <c r="I4155" s="51">
        <v>40</v>
      </c>
      <c r="J4155" s="51" t="s">
        <v>5057</v>
      </c>
      <c r="K4155" s="315">
        <v>20</v>
      </c>
    </row>
    <row r="4156" spans="1:11" ht="21">
      <c r="A4156" s="16">
        <v>43844</v>
      </c>
      <c r="B4156" s="51">
        <v>2000</v>
      </c>
      <c r="C4156" s="14"/>
      <c r="D4156" s="14"/>
      <c r="E4156" s="21"/>
      <c r="F4156" s="51" t="s">
        <v>5071</v>
      </c>
      <c r="G4156" s="51">
        <v>2638</v>
      </c>
      <c r="H4156" s="51">
        <v>2718</v>
      </c>
      <c r="I4156" s="51">
        <v>80</v>
      </c>
      <c r="J4156" s="51" t="s">
        <v>5070</v>
      </c>
      <c r="K4156" s="315">
        <v>40</v>
      </c>
    </row>
    <row r="4157" spans="1:11" ht="21">
      <c r="A4157" s="16">
        <v>43844</v>
      </c>
      <c r="B4157" s="14"/>
      <c r="C4157" s="51">
        <v>8000</v>
      </c>
      <c r="D4157" s="14"/>
      <c r="E4157" s="21"/>
      <c r="F4157" s="51" t="s">
        <v>5068</v>
      </c>
      <c r="G4157" s="51">
        <v>6592</v>
      </c>
      <c r="H4157" s="51">
        <v>6912</v>
      </c>
      <c r="I4157" s="51">
        <v>320</v>
      </c>
      <c r="J4157" s="51" t="s">
        <v>5070</v>
      </c>
      <c r="K4157" s="315">
        <v>160</v>
      </c>
    </row>
    <row r="4158" spans="1:11" ht="21">
      <c r="A4158" s="16"/>
      <c r="B4158" s="14"/>
      <c r="C4158" s="14"/>
      <c r="D4158" s="14"/>
      <c r="E4158" s="21"/>
      <c r="F4158" s="21"/>
      <c r="G4158" s="21"/>
      <c r="H4158" s="21"/>
      <c r="J4158" s="21"/>
      <c r="K4158" s="315"/>
    </row>
    <row r="4159" spans="1:11" ht="21">
      <c r="A4159" s="16"/>
      <c r="B4159" s="14"/>
      <c r="C4159" s="14"/>
      <c r="D4159" s="14"/>
      <c r="E4159" s="21"/>
      <c r="F4159" s="21"/>
      <c r="G4159" s="21"/>
      <c r="H4159" s="21"/>
      <c r="J4159" s="21"/>
      <c r="K4159" s="315"/>
    </row>
    <row r="4160" spans="1:11" ht="21">
      <c r="A4160" s="16"/>
      <c r="B4160" s="14"/>
      <c r="C4160" s="14"/>
      <c r="D4160" s="14"/>
      <c r="E4160" s="21"/>
      <c r="F4160" s="21"/>
      <c r="G4160" s="21"/>
      <c r="H4160" s="21"/>
      <c r="J4160" s="21"/>
      <c r="K4160" s="315"/>
    </row>
    <row r="4161" spans="1:12" ht="21">
      <c r="A4161" s="16"/>
      <c r="B4161" s="14"/>
      <c r="C4161" s="14"/>
      <c r="D4161" s="14"/>
      <c r="E4161" s="110" t="s">
        <v>5072</v>
      </c>
      <c r="F4161" s="110" t="s">
        <v>5072</v>
      </c>
      <c r="G4161" s="21"/>
      <c r="H4161" s="21"/>
      <c r="J4161" s="21"/>
      <c r="K4161" s="315"/>
    </row>
    <row r="4162" spans="1:12" ht="21">
      <c r="A4162" s="16"/>
      <c r="B4162" s="14"/>
      <c r="C4162" s="14"/>
      <c r="D4162" s="14"/>
      <c r="E4162" s="52" t="s">
        <v>3449</v>
      </c>
      <c r="F4162" s="52" t="s">
        <v>3449</v>
      </c>
      <c r="G4162" s="21"/>
      <c r="H4162" s="21"/>
      <c r="J4162" s="21"/>
      <c r="K4162" s="315"/>
    </row>
    <row r="4163" spans="1:12" ht="21">
      <c r="A4163" s="16"/>
      <c r="B4163" s="14"/>
      <c r="C4163" s="14"/>
      <c r="D4163" s="14"/>
      <c r="E4163" s="695" t="s">
        <v>5074</v>
      </c>
      <c r="F4163" s="196" t="s">
        <v>4152</v>
      </c>
      <c r="G4163" s="21"/>
      <c r="H4163" s="21"/>
      <c r="J4163" s="21"/>
      <c r="K4163" s="315"/>
    </row>
    <row r="4164" spans="1:12" ht="21">
      <c r="A4164" s="16"/>
      <c r="B4164" s="14"/>
      <c r="C4164" s="14"/>
      <c r="D4164" s="14"/>
      <c r="E4164" s="695" t="s">
        <v>5075</v>
      </c>
      <c r="F4164" s="196" t="s">
        <v>5076</v>
      </c>
      <c r="G4164" s="21"/>
      <c r="H4164" s="21"/>
      <c r="J4164" s="21"/>
      <c r="K4164" s="315"/>
    </row>
    <row r="4165" spans="1:12" ht="21">
      <c r="A4165" s="16"/>
      <c r="B4165" s="14"/>
      <c r="C4165" s="14"/>
      <c r="D4165" s="14"/>
      <c r="E4165" s="695" t="s">
        <v>5077</v>
      </c>
      <c r="F4165" s="196" t="s">
        <v>5078</v>
      </c>
      <c r="G4165" s="21"/>
      <c r="H4165" s="21"/>
      <c r="J4165" s="21"/>
      <c r="K4165" s="315"/>
    </row>
    <row r="4166" spans="1:12" ht="21">
      <c r="A4166" s="16"/>
      <c r="B4166" s="14"/>
      <c r="C4166" s="14"/>
      <c r="D4166" s="14"/>
      <c r="E4166" s="695" t="s">
        <v>5079</v>
      </c>
      <c r="F4166" s="196" t="s">
        <v>5080</v>
      </c>
      <c r="G4166" s="21"/>
      <c r="H4166" s="21"/>
      <c r="J4166" s="21"/>
      <c r="K4166" s="315"/>
    </row>
    <row r="4167" spans="1:12" ht="21">
      <c r="A4167" s="16"/>
      <c r="B4167" s="14"/>
      <c r="C4167" s="14"/>
      <c r="D4167" s="14"/>
      <c r="E4167" s="21"/>
      <c r="F4167" s="21"/>
      <c r="G4167" s="21"/>
      <c r="H4167" s="21"/>
      <c r="J4167" s="21"/>
      <c r="K4167" s="315"/>
    </row>
    <row r="4168" spans="1:12" ht="21">
      <c r="A4168" s="16">
        <v>43845</v>
      </c>
      <c r="B4168" s="51">
        <v>2000</v>
      </c>
      <c r="C4168" s="14"/>
      <c r="D4168" s="14"/>
      <c r="E4168" s="21"/>
      <c r="F4168" s="51" t="s">
        <v>5081</v>
      </c>
      <c r="G4168" s="51">
        <v>2606</v>
      </c>
      <c r="H4168" s="51">
        <v>2640</v>
      </c>
      <c r="I4168" s="51">
        <v>34</v>
      </c>
      <c r="J4168" s="51" t="s">
        <v>2825</v>
      </c>
      <c r="K4168" s="315">
        <v>17</v>
      </c>
      <c r="L4168" s="2"/>
    </row>
    <row r="4169" spans="1:12" ht="18">
      <c r="A4169" s="16">
        <v>43845</v>
      </c>
      <c r="B4169" s="14"/>
      <c r="C4169" s="51">
        <v>4000</v>
      </c>
      <c r="D4169" s="52"/>
      <c r="E4169" s="52"/>
      <c r="F4169" s="51" t="s">
        <v>5082</v>
      </c>
      <c r="G4169" s="51">
        <v>3188</v>
      </c>
      <c r="H4169" s="51">
        <v>3556</v>
      </c>
      <c r="I4169" s="51">
        <v>368</v>
      </c>
      <c r="J4169" s="51" t="s">
        <v>2538</v>
      </c>
      <c r="K4169" s="315">
        <v>184</v>
      </c>
    </row>
    <row r="4170" spans="1:12" ht="21">
      <c r="A4170" s="16">
        <v>43847</v>
      </c>
      <c r="B4170" s="14"/>
      <c r="C4170" s="51">
        <v>2000</v>
      </c>
      <c r="D4170" s="14"/>
      <c r="E4170" s="21"/>
      <c r="F4170" s="51" t="s">
        <v>5083</v>
      </c>
      <c r="G4170" s="51">
        <v>1594</v>
      </c>
      <c r="H4170" s="51">
        <v>1768</v>
      </c>
      <c r="I4170" s="51">
        <v>174</v>
      </c>
      <c r="J4170" s="51" t="s">
        <v>5073</v>
      </c>
      <c r="K4170" s="315">
        <v>87</v>
      </c>
    </row>
    <row r="4171" spans="1:12" ht="21">
      <c r="A4171" s="16">
        <v>43850</v>
      </c>
      <c r="B4171" s="50">
        <v>750</v>
      </c>
      <c r="C4171" s="14"/>
      <c r="D4171" s="14"/>
      <c r="E4171" s="21"/>
      <c r="F4171" s="50" t="s">
        <v>5084</v>
      </c>
      <c r="G4171" s="50">
        <v>1932</v>
      </c>
      <c r="H4171" s="50">
        <v>1935</v>
      </c>
      <c r="I4171" s="51">
        <v>3</v>
      </c>
      <c r="J4171" s="50" t="s">
        <v>5085</v>
      </c>
      <c r="K4171" s="315">
        <v>1.5</v>
      </c>
    </row>
    <row r="4172" spans="1:12" ht="21">
      <c r="A4172" s="16">
        <v>43850</v>
      </c>
      <c r="B4172" s="50">
        <v>750</v>
      </c>
      <c r="C4172" s="14"/>
      <c r="D4172" s="14"/>
      <c r="E4172" s="21"/>
      <c r="F4172" s="50" t="s">
        <v>5084</v>
      </c>
      <c r="G4172" s="50">
        <v>1932</v>
      </c>
      <c r="H4172" s="50">
        <v>1935</v>
      </c>
      <c r="I4172" s="51">
        <v>3</v>
      </c>
      <c r="J4172" s="50" t="s">
        <v>5086</v>
      </c>
      <c r="K4172" s="315">
        <v>1.5</v>
      </c>
    </row>
    <row r="4173" spans="1:12" ht="21">
      <c r="A4173" s="16">
        <v>43851</v>
      </c>
      <c r="B4173" s="14"/>
      <c r="C4173" s="51">
        <v>1500</v>
      </c>
      <c r="D4173" s="14"/>
      <c r="E4173" s="21"/>
      <c r="F4173" s="51" t="s">
        <v>5082</v>
      </c>
      <c r="G4173" s="51">
        <v>797</v>
      </c>
      <c r="H4173" s="51">
        <v>889</v>
      </c>
      <c r="I4173" s="51">
        <v>92</v>
      </c>
      <c r="J4173" s="51" t="s">
        <v>5087</v>
      </c>
      <c r="K4173" s="315">
        <v>46</v>
      </c>
    </row>
    <row r="4174" spans="1:12" ht="21">
      <c r="A4174" s="16"/>
      <c r="B4174" s="14"/>
      <c r="C4174" s="14"/>
      <c r="D4174" s="14"/>
      <c r="E4174" s="21"/>
      <c r="F4174" s="21"/>
      <c r="G4174" s="21"/>
      <c r="H4174" s="21"/>
      <c r="J4174" s="21"/>
      <c r="K4174" s="315"/>
    </row>
    <row r="4175" spans="1:12" ht="21">
      <c r="A4175" s="16"/>
      <c r="B4175" s="14"/>
      <c r="C4175" s="14"/>
      <c r="D4175" s="14"/>
      <c r="E4175" s="110" t="s">
        <v>5088</v>
      </c>
      <c r="F4175" s="110" t="s">
        <v>5088</v>
      </c>
      <c r="G4175" s="21"/>
      <c r="H4175" s="21"/>
      <c r="J4175" s="21"/>
      <c r="K4175" s="315"/>
    </row>
    <row r="4176" spans="1:12" ht="21">
      <c r="A4176" s="16"/>
      <c r="B4176" s="14"/>
      <c r="C4176" s="14"/>
      <c r="D4176" s="14"/>
      <c r="E4176" s="52" t="s">
        <v>3449</v>
      </c>
      <c r="F4176" s="52" t="s">
        <v>3449</v>
      </c>
      <c r="G4176" s="21"/>
      <c r="H4176" s="21"/>
      <c r="J4176" s="21"/>
      <c r="K4176" s="315"/>
    </row>
    <row r="4177" spans="1:11" ht="21">
      <c r="A4177" s="16"/>
      <c r="B4177" s="14"/>
      <c r="C4177" s="14"/>
      <c r="D4177" s="14"/>
      <c r="E4177" s="695" t="s">
        <v>5091</v>
      </c>
      <c r="F4177" s="196" t="s">
        <v>5092</v>
      </c>
      <c r="G4177" s="21"/>
      <c r="H4177" s="21"/>
      <c r="J4177" s="21"/>
      <c r="K4177" s="315"/>
    </row>
    <row r="4178" spans="1:11" ht="21">
      <c r="A4178" s="16"/>
      <c r="B4178" s="14"/>
      <c r="C4178" s="14"/>
      <c r="D4178" s="14"/>
      <c r="E4178" s="695" t="s">
        <v>5093</v>
      </c>
      <c r="F4178" s="196" t="s">
        <v>5094</v>
      </c>
      <c r="G4178" s="21"/>
      <c r="H4178" s="21"/>
      <c r="J4178" s="21"/>
      <c r="K4178" s="315"/>
    </row>
    <row r="4179" spans="1:11" ht="21">
      <c r="A4179" s="16"/>
      <c r="B4179" s="14"/>
      <c r="C4179" s="14"/>
      <c r="D4179" s="14"/>
      <c r="E4179" s="695" t="s">
        <v>5095</v>
      </c>
      <c r="F4179" s="196" t="s">
        <v>5097</v>
      </c>
      <c r="G4179" s="21"/>
      <c r="H4179" s="21"/>
      <c r="J4179" s="21"/>
      <c r="K4179" s="315"/>
    </row>
    <row r="4180" spans="1:11" ht="21">
      <c r="A4180" s="16"/>
      <c r="B4180" s="14"/>
      <c r="C4180" s="14"/>
      <c r="D4180" s="14"/>
      <c r="E4180" s="695" t="s">
        <v>5096</v>
      </c>
      <c r="F4180" s="196" t="s">
        <v>5098</v>
      </c>
      <c r="G4180" s="21"/>
      <c r="H4180" s="21"/>
      <c r="J4180" s="21"/>
      <c r="K4180" s="315"/>
    </row>
    <row r="4181" spans="1:11" ht="21">
      <c r="A4181" s="16"/>
      <c r="B4181" s="14"/>
      <c r="C4181" s="14"/>
      <c r="D4181" s="14"/>
      <c r="E4181" s="21"/>
      <c r="F4181" s="21"/>
      <c r="G4181" s="21"/>
      <c r="H4181" s="21"/>
      <c r="J4181" s="21"/>
      <c r="K4181" s="315"/>
    </row>
    <row r="4182" spans="1:11" ht="15.6">
      <c r="A4182" s="16">
        <v>43852</v>
      </c>
      <c r="B4182" s="52"/>
      <c r="C4182" s="50">
        <v>6000</v>
      </c>
      <c r="D4182" s="52"/>
      <c r="E4182" s="52"/>
      <c r="F4182" s="50" t="s">
        <v>2708</v>
      </c>
      <c r="G4182" s="50">
        <v>4698</v>
      </c>
      <c r="H4182" s="50">
        <v>5154</v>
      </c>
      <c r="I4182" s="51">
        <v>456</v>
      </c>
      <c r="J4182" s="50" t="s">
        <v>1398</v>
      </c>
      <c r="K4182" s="315">
        <v>152</v>
      </c>
    </row>
    <row r="4183" spans="1:11" ht="15.6">
      <c r="A4183" s="16">
        <v>43852</v>
      </c>
      <c r="B4183" s="50">
        <v>3000</v>
      </c>
      <c r="C4183" s="52"/>
      <c r="D4183" s="52"/>
      <c r="E4183" s="52"/>
      <c r="F4183" s="50" t="s">
        <v>5099</v>
      </c>
      <c r="G4183" s="50">
        <v>3819</v>
      </c>
      <c r="H4183" s="50">
        <v>4077</v>
      </c>
      <c r="I4183" s="51">
        <v>258</v>
      </c>
      <c r="J4183" s="50" t="s">
        <v>1398</v>
      </c>
      <c r="K4183" s="315">
        <v>86</v>
      </c>
    </row>
    <row r="4184" spans="1:11" ht="18">
      <c r="A4184" s="16">
        <v>43853</v>
      </c>
      <c r="B4184" s="14"/>
      <c r="C4184" s="51">
        <v>1000</v>
      </c>
      <c r="D4184" s="52"/>
      <c r="E4184" s="52"/>
      <c r="F4184" s="51" t="s">
        <v>5104</v>
      </c>
      <c r="G4184" s="52">
        <v>783</v>
      </c>
      <c r="H4184" s="52">
        <v>909</v>
      </c>
      <c r="I4184" s="51">
        <v>126</v>
      </c>
      <c r="J4184" s="51" t="s">
        <v>3328</v>
      </c>
      <c r="K4184" s="315">
        <v>63</v>
      </c>
    </row>
    <row r="4185" spans="1:11" ht="18">
      <c r="A4185" s="16">
        <v>43853</v>
      </c>
      <c r="B4185" s="14"/>
      <c r="C4185" s="51">
        <v>1000</v>
      </c>
      <c r="D4185" s="52"/>
      <c r="E4185" s="52"/>
      <c r="F4185" s="51" t="s">
        <v>5101</v>
      </c>
      <c r="G4185" s="52">
        <v>783</v>
      </c>
      <c r="H4185" s="52">
        <v>899</v>
      </c>
      <c r="I4185" s="51">
        <v>126</v>
      </c>
      <c r="J4185" s="51" t="s">
        <v>3655</v>
      </c>
      <c r="K4185" s="315">
        <v>63</v>
      </c>
    </row>
    <row r="4186" spans="1:11" ht="15.6">
      <c r="A4186" s="16">
        <v>43854</v>
      </c>
      <c r="B4186" s="50">
        <v>5000</v>
      </c>
      <c r="C4186" s="52"/>
      <c r="E4186" s="52"/>
      <c r="F4186" s="50" t="s">
        <v>5100</v>
      </c>
      <c r="G4186" s="50">
        <v>6365</v>
      </c>
      <c r="H4186" s="50">
        <v>6645</v>
      </c>
      <c r="I4186" s="51">
        <v>300</v>
      </c>
      <c r="J4186" s="148" t="s">
        <v>5089</v>
      </c>
      <c r="K4186" s="315">
        <v>100</v>
      </c>
    </row>
    <row r="4187" spans="1:11" ht="21">
      <c r="A4187" s="16">
        <v>43857</v>
      </c>
      <c r="B4187" s="14"/>
      <c r="C4187" s="51">
        <v>6000</v>
      </c>
      <c r="D4187" s="14"/>
      <c r="E4187" s="21"/>
      <c r="F4187" s="51" t="s">
        <v>5101</v>
      </c>
      <c r="G4187" s="51">
        <v>4698</v>
      </c>
      <c r="H4187" s="51">
        <v>5394</v>
      </c>
      <c r="I4187" s="51">
        <v>696</v>
      </c>
      <c r="J4187" s="51" t="s">
        <v>5090</v>
      </c>
      <c r="K4187" s="315">
        <v>348</v>
      </c>
    </row>
    <row r="4188" spans="1:11" ht="21">
      <c r="A4188" s="16">
        <v>43857</v>
      </c>
      <c r="B4188" s="51">
        <v>1000</v>
      </c>
      <c r="C4188" s="14"/>
      <c r="D4188" s="14"/>
      <c r="E4188" s="21"/>
      <c r="F4188" s="51" t="s">
        <v>5102</v>
      </c>
      <c r="G4188" s="51">
        <v>1273</v>
      </c>
      <c r="H4188" s="51">
        <v>1409</v>
      </c>
      <c r="I4188" s="51">
        <v>136</v>
      </c>
      <c r="J4188" s="51" t="s">
        <v>5090</v>
      </c>
      <c r="K4188" s="315">
        <v>68</v>
      </c>
    </row>
    <row r="4189" spans="1:11" ht="21">
      <c r="A4189" s="16">
        <v>43857</v>
      </c>
      <c r="B4189" s="14"/>
      <c r="C4189" s="51">
        <v>2000</v>
      </c>
      <c r="D4189" s="14"/>
      <c r="E4189" s="21"/>
      <c r="F4189" s="51" t="s">
        <v>2708</v>
      </c>
      <c r="G4189" s="51">
        <v>1566</v>
      </c>
      <c r="H4189" s="51">
        <v>152</v>
      </c>
      <c r="I4189" s="51">
        <v>144</v>
      </c>
      <c r="J4189" s="51" t="s">
        <v>982</v>
      </c>
      <c r="K4189" s="315">
        <v>76</v>
      </c>
    </row>
    <row r="4190" spans="1:11" ht="21">
      <c r="A4190" s="16">
        <v>43857</v>
      </c>
      <c r="B4190" s="51">
        <v>1000</v>
      </c>
      <c r="C4190" s="14"/>
      <c r="D4190" s="14"/>
      <c r="E4190" s="21"/>
      <c r="F4190" s="51" t="s">
        <v>5103</v>
      </c>
      <c r="G4190" s="51">
        <v>783</v>
      </c>
      <c r="H4190" s="51">
        <v>889</v>
      </c>
      <c r="I4190" s="51">
        <v>106</v>
      </c>
      <c r="J4190" s="51" t="s">
        <v>4589</v>
      </c>
      <c r="K4190" s="315">
        <v>53</v>
      </c>
    </row>
    <row r="4191" spans="1:11" ht="21">
      <c r="A4191" s="16">
        <v>43859</v>
      </c>
      <c r="B4191" s="51">
        <v>2000</v>
      </c>
      <c r="C4191" s="14"/>
      <c r="D4191" s="14"/>
      <c r="E4191" s="21"/>
      <c r="F4191" s="51" t="s">
        <v>5099</v>
      </c>
      <c r="G4191" s="51">
        <v>2546</v>
      </c>
      <c r="H4191" s="51">
        <v>2718</v>
      </c>
      <c r="I4191" s="51">
        <v>172</v>
      </c>
      <c r="J4191" s="51" t="s">
        <v>982</v>
      </c>
      <c r="K4191" s="315">
        <v>86</v>
      </c>
    </row>
    <row r="4192" spans="1:11" ht="21">
      <c r="A4192" s="16">
        <v>43861</v>
      </c>
      <c r="B4192" s="14"/>
      <c r="C4192" s="51">
        <v>1000</v>
      </c>
      <c r="D4192" s="14"/>
      <c r="E4192" s="21"/>
      <c r="F4192" s="51" t="s">
        <v>5116</v>
      </c>
      <c r="G4192" s="51">
        <v>753</v>
      </c>
      <c r="H4192" s="51">
        <v>829</v>
      </c>
      <c r="I4192" s="51">
        <v>74</v>
      </c>
      <c r="J4192" s="51" t="s">
        <v>2457</v>
      </c>
      <c r="K4192" s="315">
        <v>37</v>
      </c>
    </row>
    <row r="4193" spans="1:13" ht="21">
      <c r="B4193" s="14"/>
      <c r="C4193" s="14"/>
      <c r="D4193" s="14"/>
      <c r="E4193" s="21"/>
      <c r="K4193" s="315"/>
    </row>
    <row r="4194" spans="1:13" ht="21">
      <c r="A4194" s="14" t="s">
        <v>2439</v>
      </c>
      <c r="B4194" s="14">
        <f>SUM(B4114:B4193)</f>
        <v>39500</v>
      </c>
      <c r="C4194" s="14">
        <f>SUM(C4115:C4193)</f>
        <v>62500</v>
      </c>
      <c r="D4194" s="14">
        <f>SUM(D4114:D4193)</f>
        <v>4150</v>
      </c>
      <c r="E4194" s="21">
        <f>SUM(B4194:D4194)</f>
        <v>106150</v>
      </c>
      <c r="I4194" s="51">
        <f>SUM(I4114:I4193)</f>
        <v>7036.25</v>
      </c>
      <c r="K4194" s="310">
        <f>SUM(K4114:K4193)</f>
        <v>3290</v>
      </c>
    </row>
    <row r="4195" spans="1:13" ht="15.6">
      <c r="J4195" s="51" t="s">
        <v>5121</v>
      </c>
      <c r="K4195" s="315">
        <v>250</v>
      </c>
    </row>
    <row r="4196" spans="1:13">
      <c r="K4196" s="295" t="s">
        <v>5120</v>
      </c>
    </row>
    <row r="4197" spans="1:13" ht="21">
      <c r="F4197" s="21">
        <v>2020</v>
      </c>
    </row>
    <row r="4198" spans="1:13" ht="28.8">
      <c r="B4198" s="675" t="s">
        <v>3720</v>
      </c>
      <c r="C4198" s="675" t="s">
        <v>3719</v>
      </c>
      <c r="E4198" s="182" t="s">
        <v>3707</v>
      </c>
      <c r="F4198" s="146"/>
      <c r="G4198" s="99" t="s">
        <v>3718</v>
      </c>
      <c r="H4198" s="676"/>
      <c r="I4198" s="51" t="s">
        <v>3796</v>
      </c>
      <c r="J4198" s="181" t="s">
        <v>4995</v>
      </c>
      <c r="K4198" s="324" t="s">
        <v>4997</v>
      </c>
    </row>
    <row r="4199" spans="1:13" ht="45">
      <c r="B4199" s="164" t="s">
        <v>648</v>
      </c>
      <c r="D4199" s="226">
        <v>2020</v>
      </c>
      <c r="E4199" s="710" t="s">
        <v>1464</v>
      </c>
      <c r="F4199" s="36" t="s">
        <v>4677</v>
      </c>
      <c r="G4199" s="602" t="s">
        <v>4679</v>
      </c>
      <c r="H4199" s="602" t="s">
        <v>4998</v>
      </c>
      <c r="J4199" s="164" t="s">
        <v>648</v>
      </c>
      <c r="L4199" s="687" t="s">
        <v>3961</v>
      </c>
      <c r="M4199" s="711"/>
    </row>
    <row r="4200" spans="1:13" ht="18">
      <c r="C4200" s="170"/>
      <c r="D4200" s="170">
        <v>2020</v>
      </c>
      <c r="E4200" s="188" t="s">
        <v>3958</v>
      </c>
      <c r="F4200" s="225" t="s">
        <v>5010</v>
      </c>
      <c r="G4200" s="229">
        <v>2018</v>
      </c>
      <c r="H4200" s="230">
        <v>2019</v>
      </c>
      <c r="I4200" s="51">
        <v>2020</v>
      </c>
      <c r="J4200" s="169" t="s">
        <v>4999</v>
      </c>
      <c r="K4200" s="327" t="s">
        <v>3796</v>
      </c>
      <c r="L4200" s="165" t="s">
        <v>3962</v>
      </c>
      <c r="M4200" s="232"/>
    </row>
    <row r="4201" spans="1:13" ht="18">
      <c r="C4201" s="170"/>
      <c r="E4201" s="166" t="s">
        <v>647</v>
      </c>
      <c r="F4201" s="204" t="s">
        <v>5105</v>
      </c>
      <c r="G4201" s="50">
        <v>126.5</v>
      </c>
      <c r="H4201" s="141">
        <v>152.5</v>
      </c>
      <c r="I4201" s="51">
        <v>106.2</v>
      </c>
      <c r="J4201" s="14" t="s">
        <v>5107</v>
      </c>
      <c r="K4201" s="310" t="s">
        <v>5108</v>
      </c>
      <c r="L4201" s="171" t="s">
        <v>5106</v>
      </c>
      <c r="M4201" s="232"/>
    </row>
    <row r="4202" spans="1:13" ht="18">
      <c r="C4202" s="170"/>
      <c r="E4202" s="166" t="s">
        <v>648</v>
      </c>
      <c r="F4202" s="204" t="s">
        <v>5191</v>
      </c>
      <c r="G4202" s="50">
        <v>90.5</v>
      </c>
      <c r="H4202" s="141">
        <v>134.9</v>
      </c>
      <c r="I4202" s="51">
        <v>125.8</v>
      </c>
      <c r="J4202" s="14" t="s">
        <v>5189</v>
      </c>
      <c r="K4202" s="310" t="s">
        <v>5190</v>
      </c>
      <c r="L4202" s="171" t="s">
        <v>5192</v>
      </c>
      <c r="M4202" s="232"/>
    </row>
    <row r="4203" spans="1:13" ht="18">
      <c r="C4203" s="170"/>
      <c r="E4203" s="166" t="s">
        <v>2310</v>
      </c>
      <c r="F4203" s="141"/>
      <c r="G4203" s="50">
        <v>54.2</v>
      </c>
      <c r="H4203" s="141">
        <v>145.69999999999999</v>
      </c>
      <c r="J4203" s="52"/>
      <c r="K4203" s="296"/>
      <c r="L4203" s="183"/>
      <c r="M4203" s="232"/>
    </row>
    <row r="4204" spans="1:13" ht="18">
      <c r="C4204" s="170"/>
      <c r="E4204" s="166" t="s">
        <v>2428</v>
      </c>
      <c r="F4204" s="141"/>
      <c r="G4204" s="50">
        <v>72</v>
      </c>
      <c r="H4204" s="141">
        <v>112.5</v>
      </c>
      <c r="J4204" s="52"/>
      <c r="K4204" s="296"/>
      <c r="L4204" s="183"/>
      <c r="M4204" s="232"/>
    </row>
    <row r="4205" spans="1:13" ht="18">
      <c r="C4205" s="170"/>
      <c r="E4205" s="166" t="s">
        <v>2510</v>
      </c>
      <c r="F4205" s="141"/>
      <c r="G4205" s="50">
        <v>92.1</v>
      </c>
      <c r="H4205" s="147">
        <v>130.9</v>
      </c>
      <c r="J4205" s="52"/>
      <c r="K4205" s="296"/>
      <c r="L4205" s="183"/>
      <c r="M4205" s="232"/>
    </row>
    <row r="4206" spans="1:13" ht="18">
      <c r="C4206" s="170"/>
      <c r="E4206" s="166" t="s">
        <v>2630</v>
      </c>
      <c r="F4206" s="141"/>
      <c r="G4206" s="50">
        <v>129</v>
      </c>
      <c r="H4206" s="147">
        <v>140.80000000000001</v>
      </c>
      <c r="J4206" s="52"/>
      <c r="K4206" s="296"/>
      <c r="L4206" s="183"/>
      <c r="M4206" s="232"/>
    </row>
    <row r="4207" spans="1:13" ht="18">
      <c r="C4207" s="170"/>
      <c r="E4207" s="166" t="s">
        <v>2798</v>
      </c>
      <c r="F4207" s="141"/>
      <c r="G4207" s="50">
        <v>146.80000000000001</v>
      </c>
      <c r="H4207" s="141">
        <v>153.6</v>
      </c>
      <c r="J4207" s="52"/>
      <c r="K4207" s="296"/>
      <c r="L4207" s="183"/>
      <c r="M4207" s="232"/>
    </row>
    <row r="4208" spans="1:13" ht="18">
      <c r="E4208" s="166" t="s">
        <v>4451</v>
      </c>
      <c r="F4208" s="141"/>
      <c r="G4208" s="50">
        <v>154.1</v>
      </c>
      <c r="H4208" s="141">
        <v>145</v>
      </c>
      <c r="J4208" s="52"/>
      <c r="K4208" s="296"/>
      <c r="L4208" s="183"/>
      <c r="M4208" s="232"/>
    </row>
    <row r="4209" spans="1:13" ht="18">
      <c r="E4209" s="166" t="s">
        <v>4555</v>
      </c>
      <c r="F4209" s="141"/>
      <c r="G4209" s="50">
        <v>101.6</v>
      </c>
      <c r="H4209" s="141">
        <v>176.9</v>
      </c>
      <c r="J4209" s="52"/>
      <c r="K4209" s="296"/>
      <c r="L4209" s="183"/>
      <c r="M4209" s="232"/>
    </row>
    <row r="4210" spans="1:13" ht="18">
      <c r="E4210" s="166" t="s">
        <v>4675</v>
      </c>
      <c r="F4210" s="141"/>
      <c r="G4210" s="50">
        <v>183.4</v>
      </c>
      <c r="H4210" s="141">
        <v>186</v>
      </c>
      <c r="J4210" s="52"/>
      <c r="K4210" s="296"/>
      <c r="L4210" s="183"/>
      <c r="M4210" s="232"/>
    </row>
    <row r="4211" spans="1:13" ht="18">
      <c r="E4211" s="166" t="s">
        <v>1786</v>
      </c>
      <c r="F4211" s="141"/>
      <c r="G4211" s="50">
        <v>137.4</v>
      </c>
      <c r="H4211" s="141">
        <v>191.8</v>
      </c>
      <c r="J4211" s="52"/>
      <c r="K4211" s="296"/>
      <c r="L4211" s="183"/>
      <c r="M4211" s="232"/>
    </row>
    <row r="4212" spans="1:13" ht="18">
      <c r="E4212" s="166" t="s">
        <v>1955</v>
      </c>
      <c r="F4212" s="141"/>
      <c r="G4212" s="50">
        <v>151.5</v>
      </c>
      <c r="H4212" s="141">
        <v>152.4</v>
      </c>
      <c r="J4212" s="52"/>
      <c r="K4212" s="296"/>
      <c r="L4212" s="183"/>
      <c r="M4212" s="232"/>
    </row>
    <row r="4213" spans="1:13" ht="18">
      <c r="F4213" s="166" t="s">
        <v>295</v>
      </c>
      <c r="G4213" s="53">
        <f>SUM(G4201:G4212)</f>
        <v>1439.1000000000001</v>
      </c>
      <c r="H4213" s="153">
        <f>SUM(H4201:H4212)</f>
        <v>1823.0000000000002</v>
      </c>
      <c r="I4213" s="51">
        <f>SUM(I4201:I4212)</f>
        <v>232</v>
      </c>
      <c r="J4213" s="52"/>
      <c r="L4213" s="193"/>
      <c r="M4213" s="233"/>
    </row>
    <row r="4215" spans="1:13" ht="15.6">
      <c r="E4215" s="110" t="s">
        <v>5109</v>
      </c>
      <c r="F4215" s="110" t="s">
        <v>5109</v>
      </c>
    </row>
    <row r="4216" spans="1:13" ht="15.6">
      <c r="E4216" s="52" t="s">
        <v>3449</v>
      </c>
      <c r="F4216" s="52" t="s">
        <v>3449</v>
      </c>
    </row>
    <row r="4217" spans="1:13" ht="15.6">
      <c r="E4217" s="695" t="s">
        <v>5110</v>
      </c>
      <c r="F4217" s="196" t="s">
        <v>4623</v>
      </c>
    </row>
    <row r="4218" spans="1:13" ht="15.6">
      <c r="E4218" s="695" t="s">
        <v>5111</v>
      </c>
      <c r="F4218" s="196" t="s">
        <v>4770</v>
      </c>
    </row>
    <row r="4219" spans="1:13" ht="15.6">
      <c r="E4219" s="695" t="s">
        <v>5112</v>
      </c>
      <c r="F4219" s="196" t="s">
        <v>5113</v>
      </c>
    </row>
    <row r="4220" spans="1:13" ht="15.6">
      <c r="E4220" s="695" t="s">
        <v>5114</v>
      </c>
      <c r="F4220" s="196" t="s">
        <v>5115</v>
      </c>
    </row>
    <row r="4222" spans="1:13" ht="15.6">
      <c r="A4222" s="16">
        <v>43864</v>
      </c>
      <c r="C4222" s="51">
        <v>2000</v>
      </c>
      <c r="F4222" s="51" t="s">
        <v>4830</v>
      </c>
      <c r="G4222" s="51">
        <v>1510</v>
      </c>
      <c r="H4222" s="51">
        <v>1540</v>
      </c>
      <c r="I4222" s="51">
        <v>30</v>
      </c>
      <c r="J4222" s="51" t="s">
        <v>3054</v>
      </c>
      <c r="K4222" s="315">
        <v>15</v>
      </c>
    </row>
    <row r="4223" spans="1:13" ht="15.6">
      <c r="A4223" s="16">
        <v>43865</v>
      </c>
      <c r="C4223" s="51">
        <v>2000</v>
      </c>
      <c r="F4223" s="51" t="s">
        <v>5116</v>
      </c>
      <c r="G4223" s="69">
        <v>1510</v>
      </c>
      <c r="H4223" s="69">
        <v>1658</v>
      </c>
      <c r="I4223" s="51">
        <v>148</v>
      </c>
      <c r="J4223" s="69" t="s">
        <v>2561</v>
      </c>
      <c r="K4223" s="316">
        <v>74</v>
      </c>
    </row>
    <row r="4224" spans="1:13" ht="15.6">
      <c r="A4224" s="16">
        <v>43865</v>
      </c>
      <c r="C4224" s="69">
        <v>1000</v>
      </c>
      <c r="F4224" s="51" t="s">
        <v>5117</v>
      </c>
      <c r="G4224" s="51">
        <v>755</v>
      </c>
      <c r="H4224" s="51">
        <v>899</v>
      </c>
      <c r="I4224" s="51">
        <v>144</v>
      </c>
      <c r="J4224" s="51" t="s">
        <v>5118</v>
      </c>
      <c r="K4224" s="315">
        <v>72</v>
      </c>
    </row>
    <row r="4225" spans="1:12" ht="21">
      <c r="A4225" s="16">
        <v>43864</v>
      </c>
      <c r="B4225" s="14"/>
      <c r="C4225" s="51">
        <v>1000</v>
      </c>
      <c r="D4225" s="14"/>
      <c r="E4225" s="21"/>
      <c r="F4225" s="51" t="s">
        <v>5116</v>
      </c>
      <c r="G4225" s="51">
        <v>753</v>
      </c>
      <c r="H4225" s="51">
        <v>829</v>
      </c>
      <c r="I4225" s="51">
        <v>74</v>
      </c>
      <c r="J4225" s="51" t="s">
        <v>2457</v>
      </c>
      <c r="K4225" s="315">
        <v>37</v>
      </c>
    </row>
    <row r="4226" spans="1:12" ht="15.6">
      <c r="A4226" s="16">
        <v>43865</v>
      </c>
      <c r="C4226" s="51">
        <v>1000</v>
      </c>
      <c r="F4226" s="51" t="s">
        <v>4773</v>
      </c>
      <c r="G4226" s="51">
        <v>755</v>
      </c>
      <c r="H4226" s="51">
        <v>839</v>
      </c>
      <c r="I4226" s="51">
        <v>84</v>
      </c>
      <c r="J4226" s="51" t="s">
        <v>4589</v>
      </c>
      <c r="K4226" s="315">
        <v>42</v>
      </c>
      <c r="L4226" s="20"/>
    </row>
    <row r="4227" spans="1:12" ht="15.6">
      <c r="A4227" s="16">
        <v>43866</v>
      </c>
      <c r="C4227" s="51">
        <v>1000</v>
      </c>
      <c r="F4227" s="51" t="s">
        <v>4780</v>
      </c>
      <c r="G4227" s="51">
        <v>755</v>
      </c>
      <c r="H4227" s="51">
        <v>849</v>
      </c>
      <c r="I4227" s="51">
        <v>94</v>
      </c>
      <c r="J4227" s="51" t="s">
        <v>3985</v>
      </c>
      <c r="K4227" s="315">
        <v>47</v>
      </c>
      <c r="L4227" s="20"/>
    </row>
    <row r="4228" spans="1:12">
      <c r="K4228" s="693"/>
    </row>
    <row r="4229" spans="1:12" ht="15.6">
      <c r="E4229" s="110" t="s">
        <v>5122</v>
      </c>
      <c r="F4229" s="110" t="s">
        <v>5122</v>
      </c>
      <c r="K4229" s="693"/>
    </row>
    <row r="4230" spans="1:12" ht="15.6">
      <c r="E4230" s="52" t="s">
        <v>3449</v>
      </c>
      <c r="F4230" s="52" t="s">
        <v>3449</v>
      </c>
      <c r="K4230" s="693"/>
    </row>
    <row r="4231" spans="1:12" ht="15.6">
      <c r="E4231" s="695" t="s">
        <v>5124</v>
      </c>
      <c r="F4231" s="196" t="s">
        <v>4599</v>
      </c>
      <c r="K4231" s="693"/>
    </row>
    <row r="4232" spans="1:12" ht="15.6">
      <c r="E4232" s="695" t="s">
        <v>5125</v>
      </c>
      <c r="F4232" s="196" t="s">
        <v>5126</v>
      </c>
      <c r="K4232" s="693"/>
    </row>
    <row r="4233" spans="1:12" ht="15.6">
      <c r="E4233" s="695" t="s">
        <v>5127</v>
      </c>
      <c r="F4233" s="196" t="s">
        <v>5128</v>
      </c>
      <c r="K4233" s="693"/>
    </row>
    <row r="4234" spans="1:12" ht="15.6">
      <c r="E4234" s="695" t="s">
        <v>5129</v>
      </c>
      <c r="F4234" s="196" t="s">
        <v>4872</v>
      </c>
      <c r="K4234" s="693"/>
    </row>
    <row r="4235" spans="1:12" ht="15.6">
      <c r="E4235" s="630"/>
      <c r="F4235" s="52"/>
      <c r="K4235" s="693"/>
    </row>
    <row r="4236" spans="1:12" ht="15.6">
      <c r="A4236" s="16">
        <v>43867</v>
      </c>
      <c r="B4236" s="52"/>
      <c r="C4236" s="50">
        <v>2000</v>
      </c>
      <c r="F4236" s="50" t="s">
        <v>5131</v>
      </c>
      <c r="G4236" s="50">
        <v>1480</v>
      </c>
      <c r="H4236" s="50">
        <v>1628</v>
      </c>
      <c r="I4236" s="51">
        <v>148</v>
      </c>
      <c r="J4236" s="612" t="s">
        <v>5123</v>
      </c>
      <c r="K4236" s="315">
        <v>49</v>
      </c>
    </row>
    <row r="4237" spans="1:12" ht="15.6">
      <c r="A4237" s="16">
        <v>43867</v>
      </c>
      <c r="B4237" s="50">
        <v>4000</v>
      </c>
      <c r="C4237" s="52"/>
      <c r="F4237" s="50" t="s">
        <v>5130</v>
      </c>
      <c r="G4237" s="50">
        <v>4912</v>
      </c>
      <c r="H4237" s="50">
        <v>5256</v>
      </c>
      <c r="I4237" s="51">
        <v>344</v>
      </c>
      <c r="J4237" s="612" t="s">
        <v>5123</v>
      </c>
      <c r="K4237" s="315">
        <v>115</v>
      </c>
    </row>
    <row r="4238" spans="1:12" ht="15.6">
      <c r="A4238" s="16">
        <v>43870</v>
      </c>
      <c r="C4238" s="51">
        <v>3000</v>
      </c>
      <c r="F4238" s="51" t="s">
        <v>5132</v>
      </c>
      <c r="G4238" s="51">
        <v>2220</v>
      </c>
      <c r="H4238" s="51">
        <v>2430</v>
      </c>
      <c r="I4238" s="51">
        <v>210</v>
      </c>
      <c r="J4238" s="51" t="s">
        <v>527</v>
      </c>
      <c r="K4238" s="315">
        <v>105</v>
      </c>
    </row>
    <row r="4239" spans="1:12" ht="15.6">
      <c r="A4239" s="16">
        <v>43871</v>
      </c>
      <c r="C4239" s="69">
        <v>3000</v>
      </c>
      <c r="F4239" s="51" t="s">
        <v>5133</v>
      </c>
      <c r="G4239" s="51">
        <v>2220</v>
      </c>
      <c r="H4239" s="51">
        <v>2430</v>
      </c>
      <c r="I4239" s="51">
        <v>210</v>
      </c>
      <c r="J4239" s="51" t="s">
        <v>3829</v>
      </c>
      <c r="K4239" s="317">
        <v>105</v>
      </c>
    </row>
    <row r="4240" spans="1:12" ht="15.6">
      <c r="A4240" s="16">
        <v>43871</v>
      </c>
      <c r="B4240" s="51">
        <v>2000</v>
      </c>
      <c r="F4240" s="51" t="s">
        <v>5139</v>
      </c>
      <c r="G4240" s="51">
        <v>2484</v>
      </c>
      <c r="H4240" s="51">
        <v>2516</v>
      </c>
      <c r="I4240" s="51">
        <v>32</v>
      </c>
      <c r="J4240" s="51" t="s">
        <v>2825</v>
      </c>
      <c r="K4240" s="317">
        <v>16</v>
      </c>
    </row>
    <row r="4241" spans="1:11" ht="18">
      <c r="A4241" s="16">
        <v>43864</v>
      </c>
      <c r="B4241" s="14"/>
      <c r="C4241" s="51">
        <v>1000</v>
      </c>
      <c r="D4241" s="52"/>
      <c r="E4241" s="52"/>
      <c r="F4241" s="51" t="s">
        <v>5119</v>
      </c>
      <c r="G4241" s="51">
        <v>755</v>
      </c>
      <c r="H4241" s="51">
        <v>859</v>
      </c>
      <c r="I4241" s="51">
        <v>104</v>
      </c>
      <c r="J4241" s="51" t="s">
        <v>3328</v>
      </c>
      <c r="K4241" s="315">
        <v>52</v>
      </c>
    </row>
    <row r="4242" spans="1:11" ht="18">
      <c r="A4242" s="16">
        <v>43864</v>
      </c>
      <c r="B4242" s="14"/>
      <c r="C4242" s="51">
        <v>1000</v>
      </c>
      <c r="D4242" s="52"/>
      <c r="E4242" s="52"/>
      <c r="F4242" s="51" t="s">
        <v>5119</v>
      </c>
      <c r="G4242" s="51">
        <v>755</v>
      </c>
      <c r="H4242" s="51">
        <v>859</v>
      </c>
      <c r="I4242" s="51">
        <v>104</v>
      </c>
      <c r="J4242" s="51" t="s">
        <v>3655</v>
      </c>
      <c r="K4242" s="315">
        <v>52</v>
      </c>
    </row>
    <row r="4243" spans="1:11" ht="18">
      <c r="A4243" s="16">
        <v>43866</v>
      </c>
      <c r="B4243" s="14"/>
      <c r="C4243" s="51">
        <v>2000</v>
      </c>
      <c r="D4243" s="52"/>
      <c r="E4243" s="52"/>
      <c r="F4243" s="51" t="s">
        <v>5134</v>
      </c>
      <c r="G4243" s="51">
        <v>1480</v>
      </c>
      <c r="H4243" s="51">
        <v>1688</v>
      </c>
      <c r="I4243" s="51">
        <v>208</v>
      </c>
      <c r="J4243" s="51" t="s">
        <v>3821</v>
      </c>
      <c r="K4243" s="315">
        <v>104</v>
      </c>
    </row>
    <row r="4244" spans="1:11" ht="15.6">
      <c r="A4244" s="16">
        <v>43866</v>
      </c>
      <c r="B4244" s="51">
        <v>2000</v>
      </c>
      <c r="C4244" s="52"/>
      <c r="D4244" s="52"/>
      <c r="E4244" s="52"/>
      <c r="F4244" s="51" t="s">
        <v>5135</v>
      </c>
      <c r="G4244" s="51">
        <v>2456</v>
      </c>
      <c r="H4244" s="51">
        <v>2688</v>
      </c>
      <c r="I4244" s="51">
        <v>232</v>
      </c>
      <c r="J4244" s="51" t="s">
        <v>3821</v>
      </c>
      <c r="K4244" s="315">
        <v>161</v>
      </c>
    </row>
    <row r="4245" spans="1:11" ht="15.6">
      <c r="A4245" s="16">
        <v>43872</v>
      </c>
      <c r="B4245" s="52"/>
      <c r="C4245" s="51">
        <v>1000</v>
      </c>
      <c r="D4245" s="52"/>
      <c r="E4245" s="52"/>
      <c r="F4245" s="51" t="s">
        <v>5136</v>
      </c>
      <c r="G4245" s="51">
        <v>740</v>
      </c>
      <c r="H4245" s="51">
        <v>799</v>
      </c>
      <c r="I4245" s="51">
        <v>59</v>
      </c>
      <c r="J4245" s="51" t="s">
        <v>5137</v>
      </c>
      <c r="K4245" s="315">
        <v>29.5</v>
      </c>
    </row>
    <row r="4246" spans="1:11" ht="15.6">
      <c r="A4246" s="16">
        <v>43872</v>
      </c>
      <c r="B4246" s="52"/>
      <c r="C4246" s="51">
        <v>1000</v>
      </c>
      <c r="D4246" s="52"/>
      <c r="E4246" s="52"/>
      <c r="F4246" s="51" t="s">
        <v>5136</v>
      </c>
      <c r="G4246" s="51">
        <v>740</v>
      </c>
      <c r="H4246" s="51">
        <v>799</v>
      </c>
      <c r="I4246" s="51">
        <v>59</v>
      </c>
      <c r="J4246" s="51" t="s">
        <v>5138</v>
      </c>
      <c r="K4246" s="315">
        <v>29.5</v>
      </c>
    </row>
    <row r="4247" spans="1:11" ht="15.6">
      <c r="A4247" s="16">
        <v>43872</v>
      </c>
      <c r="B4247" s="52"/>
      <c r="C4247" s="51">
        <v>1800</v>
      </c>
      <c r="D4247" s="52"/>
      <c r="E4247" s="52"/>
      <c r="F4247" s="51" t="s">
        <v>5140</v>
      </c>
      <c r="G4247" s="51">
        <v>1332</v>
      </c>
      <c r="H4247" s="51">
        <v>1447.2</v>
      </c>
      <c r="I4247" s="51">
        <v>115.2</v>
      </c>
      <c r="J4247" s="51" t="s">
        <v>4729</v>
      </c>
      <c r="K4247" s="315">
        <v>57.5</v>
      </c>
    </row>
    <row r="4248" spans="1:11" ht="15.6">
      <c r="A4248" s="16">
        <v>43872</v>
      </c>
      <c r="B4248" s="52"/>
      <c r="C4248" s="51">
        <v>1000</v>
      </c>
      <c r="D4248" s="52"/>
      <c r="E4248" s="52"/>
      <c r="F4248" s="51" t="s">
        <v>5141</v>
      </c>
      <c r="G4248" s="51">
        <v>740</v>
      </c>
      <c r="H4248" s="51">
        <v>819</v>
      </c>
      <c r="I4248" s="51">
        <v>79</v>
      </c>
      <c r="J4248" s="51" t="s">
        <v>2481</v>
      </c>
      <c r="K4248" s="315">
        <v>39.5</v>
      </c>
    </row>
    <row r="4249" spans="1:11" ht="15.6">
      <c r="A4249" s="16">
        <v>43872</v>
      </c>
      <c r="B4249" s="52"/>
      <c r="C4249" s="51">
        <v>1000</v>
      </c>
      <c r="D4249" s="52"/>
      <c r="E4249" s="52"/>
      <c r="F4249" s="51" t="s">
        <v>5142</v>
      </c>
      <c r="G4249" s="51">
        <v>740</v>
      </c>
      <c r="H4249" s="51">
        <v>780</v>
      </c>
      <c r="I4249" s="51">
        <v>40</v>
      </c>
      <c r="J4249" s="51" t="s">
        <v>3586</v>
      </c>
      <c r="K4249" s="315">
        <v>20</v>
      </c>
    </row>
    <row r="4250" spans="1:11" ht="15.6">
      <c r="A4250" s="16">
        <v>43873</v>
      </c>
      <c r="B4250" s="52"/>
      <c r="C4250" s="51">
        <v>4500</v>
      </c>
      <c r="D4250" s="52"/>
      <c r="E4250" s="52"/>
      <c r="F4250" s="51" t="s">
        <v>5143</v>
      </c>
      <c r="G4250" s="51">
        <v>3330</v>
      </c>
      <c r="H4250" s="51">
        <v>3753</v>
      </c>
      <c r="I4250" s="51">
        <v>423</v>
      </c>
      <c r="J4250" s="51" t="s">
        <v>2538</v>
      </c>
      <c r="K4250" s="315">
        <v>211.5</v>
      </c>
    </row>
    <row r="4251" spans="1:11" ht="15.6">
      <c r="A4251" s="16">
        <v>43873</v>
      </c>
      <c r="B4251" s="52"/>
      <c r="C4251" s="51">
        <v>4000</v>
      </c>
      <c r="D4251" s="52"/>
      <c r="E4251" s="52"/>
      <c r="F4251" s="51" t="s">
        <v>5143</v>
      </c>
      <c r="G4251" s="51">
        <v>2960</v>
      </c>
      <c r="H4251" s="51">
        <v>3336</v>
      </c>
      <c r="I4251" s="51">
        <v>376</v>
      </c>
      <c r="J4251" s="51" t="s">
        <v>5144</v>
      </c>
      <c r="K4251" s="315">
        <v>188</v>
      </c>
    </row>
    <row r="4252" spans="1:11" ht="15.6">
      <c r="A4252" s="16">
        <v>43873</v>
      </c>
      <c r="B4252" s="51">
        <v>2000</v>
      </c>
      <c r="C4252" s="52"/>
      <c r="D4252" s="52"/>
      <c r="E4252" s="52"/>
      <c r="F4252" s="51" t="s">
        <v>5130</v>
      </c>
      <c r="G4252" s="51">
        <v>2456</v>
      </c>
      <c r="H4252" s="51">
        <v>2628</v>
      </c>
      <c r="I4252" s="51">
        <v>172</v>
      </c>
      <c r="J4252" s="51" t="s">
        <v>3607</v>
      </c>
      <c r="K4252" s="315">
        <v>86</v>
      </c>
    </row>
    <row r="4253" spans="1:11" ht="15.6">
      <c r="A4253" s="16">
        <v>43874</v>
      </c>
      <c r="B4253" s="51">
        <v>2000</v>
      </c>
      <c r="C4253" s="52"/>
      <c r="D4253" s="52"/>
      <c r="E4253" s="52"/>
      <c r="F4253" s="51" t="s">
        <v>5139</v>
      </c>
      <c r="G4253" s="51">
        <v>2484</v>
      </c>
      <c r="H4253" s="51">
        <v>2516</v>
      </c>
      <c r="I4253" s="51">
        <v>32</v>
      </c>
      <c r="J4253" s="51" t="s">
        <v>2825</v>
      </c>
      <c r="K4253" s="317">
        <v>16</v>
      </c>
    </row>
    <row r="4254" spans="1:11" ht="15.6">
      <c r="A4254" s="16">
        <v>43874</v>
      </c>
      <c r="B4254" s="16"/>
      <c r="C4254" s="51">
        <v>2000</v>
      </c>
      <c r="D4254" s="52"/>
      <c r="E4254" s="52"/>
      <c r="F4254" s="51" t="s">
        <v>5145</v>
      </c>
      <c r="G4254" s="51">
        <v>1480</v>
      </c>
      <c r="H4254" s="51">
        <v>1530</v>
      </c>
      <c r="I4254" s="51">
        <v>50</v>
      </c>
      <c r="J4254" s="51" t="s">
        <v>2825</v>
      </c>
      <c r="K4254" s="315">
        <v>25</v>
      </c>
    </row>
    <row r="4255" spans="1:11" ht="15.6">
      <c r="A4255" s="16">
        <v>43874</v>
      </c>
      <c r="B4255" s="16"/>
      <c r="C4255" s="50">
        <v>2000</v>
      </c>
      <c r="D4255" s="52"/>
      <c r="E4255" s="52"/>
      <c r="F4255" s="50" t="s">
        <v>5131</v>
      </c>
      <c r="G4255" s="50">
        <v>1480</v>
      </c>
      <c r="H4255" s="50">
        <v>1628</v>
      </c>
      <c r="I4255" s="51">
        <v>148</v>
      </c>
      <c r="J4255" s="50" t="s">
        <v>5146</v>
      </c>
      <c r="K4255" s="315">
        <v>50</v>
      </c>
    </row>
    <row r="4256" spans="1:11" ht="15.6">
      <c r="A4256" s="16">
        <v>43874</v>
      </c>
      <c r="B4256" s="187">
        <v>6000</v>
      </c>
      <c r="C4256" s="52"/>
      <c r="D4256" s="52"/>
      <c r="E4256" s="52"/>
      <c r="F4256" s="50" t="s">
        <v>5147</v>
      </c>
      <c r="G4256" s="50">
        <v>7368</v>
      </c>
      <c r="H4256" s="50">
        <v>7704</v>
      </c>
      <c r="I4256" s="51">
        <v>336</v>
      </c>
      <c r="J4256" s="148" t="s">
        <v>5148</v>
      </c>
      <c r="K4256" s="315">
        <v>112</v>
      </c>
    </row>
    <row r="4257" spans="1:12" ht="15.6">
      <c r="A4257" s="16">
        <v>43874</v>
      </c>
      <c r="B4257" s="16"/>
      <c r="C4257" s="51">
        <v>1000</v>
      </c>
      <c r="D4257" s="52"/>
      <c r="E4257" s="52"/>
      <c r="F4257" s="51" t="s">
        <v>5131</v>
      </c>
      <c r="G4257" s="51">
        <v>740</v>
      </c>
      <c r="H4257" s="51">
        <v>814</v>
      </c>
      <c r="I4257" s="51">
        <v>74</v>
      </c>
      <c r="J4257" s="51" t="s">
        <v>5149</v>
      </c>
      <c r="K4257" s="315">
        <v>37</v>
      </c>
    </row>
    <row r="4258" spans="1:12" ht="15.6">
      <c r="A4258" s="16"/>
      <c r="B4258" s="16"/>
      <c r="C4258" s="52"/>
      <c r="D4258" s="52"/>
      <c r="E4258" s="52"/>
      <c r="F4258" s="52"/>
      <c r="G4258" s="52"/>
      <c r="H4258" s="52"/>
      <c r="J4258" s="52"/>
      <c r="K4258" s="315"/>
    </row>
    <row r="4259" spans="1:12" ht="15.6">
      <c r="A4259" s="16"/>
      <c r="B4259" s="16"/>
      <c r="C4259" s="52"/>
      <c r="D4259" s="52"/>
      <c r="E4259" s="110" t="s">
        <v>5160</v>
      </c>
      <c r="F4259" s="110" t="s">
        <v>5160</v>
      </c>
      <c r="G4259" s="52"/>
      <c r="H4259" s="52"/>
      <c r="J4259" s="52"/>
      <c r="K4259" s="315"/>
    </row>
    <row r="4260" spans="1:12" ht="15.6">
      <c r="A4260" s="16"/>
      <c r="B4260" s="16"/>
      <c r="C4260" s="52"/>
      <c r="D4260" s="52"/>
      <c r="E4260" s="52" t="s">
        <v>3449</v>
      </c>
      <c r="F4260" s="52" t="s">
        <v>3449</v>
      </c>
      <c r="G4260" s="52"/>
      <c r="H4260" s="52"/>
      <c r="J4260" s="52"/>
      <c r="K4260" s="315"/>
    </row>
    <row r="4261" spans="1:12" ht="15.6">
      <c r="A4261" s="16"/>
      <c r="B4261" s="16"/>
      <c r="C4261" s="52"/>
      <c r="D4261" s="52"/>
      <c r="E4261" s="695" t="s">
        <v>5153</v>
      </c>
      <c r="F4261" s="196" t="s">
        <v>5154</v>
      </c>
      <c r="G4261" s="52"/>
      <c r="H4261" s="52"/>
      <c r="J4261" s="52"/>
      <c r="K4261" s="315"/>
    </row>
    <row r="4262" spans="1:12" ht="15.6">
      <c r="A4262" s="16"/>
      <c r="B4262" s="16"/>
      <c r="C4262" s="52"/>
      <c r="D4262" s="52"/>
      <c r="E4262" s="695" t="s">
        <v>5155</v>
      </c>
      <c r="F4262" s="196" t="s">
        <v>5156</v>
      </c>
      <c r="G4262" s="52"/>
      <c r="H4262" s="52"/>
      <c r="J4262" s="52"/>
      <c r="K4262" s="315"/>
    </row>
    <row r="4263" spans="1:12" ht="15.6">
      <c r="A4263" s="16"/>
      <c r="B4263" s="16"/>
      <c r="C4263" s="52"/>
      <c r="D4263" s="52"/>
      <c r="E4263" s="695" t="s">
        <v>5157</v>
      </c>
      <c r="F4263" s="196" t="s">
        <v>5158</v>
      </c>
      <c r="G4263" s="52"/>
      <c r="H4263" s="52"/>
      <c r="J4263" s="52"/>
      <c r="K4263" s="315"/>
    </row>
    <row r="4264" spans="1:12" ht="15.6">
      <c r="A4264" s="16"/>
      <c r="B4264" s="16"/>
      <c r="C4264" s="52"/>
      <c r="D4264" s="52"/>
      <c r="E4264" s="695" t="s">
        <v>5159</v>
      </c>
      <c r="F4264" s="196" t="s">
        <v>5115</v>
      </c>
      <c r="G4264" s="52"/>
      <c r="H4264" s="52"/>
      <c r="J4264" s="52"/>
      <c r="K4264" s="315"/>
    </row>
    <row r="4265" spans="1:12" ht="15.6">
      <c r="A4265" s="16"/>
      <c r="B4265" s="16"/>
      <c r="C4265" s="52"/>
      <c r="D4265" s="52"/>
      <c r="E4265" s="228" t="s">
        <v>5163</v>
      </c>
      <c r="F4265" s="196" t="s">
        <v>5164</v>
      </c>
      <c r="G4265" s="52"/>
      <c r="H4265" s="52"/>
      <c r="J4265" s="52"/>
      <c r="K4265" s="315"/>
    </row>
    <row r="4266" spans="1:12" ht="15.6">
      <c r="A4266" s="16">
        <v>43878</v>
      </c>
      <c r="B4266" s="16"/>
      <c r="C4266" s="51">
        <v>4000</v>
      </c>
      <c r="D4266" s="52"/>
      <c r="E4266" s="52"/>
      <c r="F4266" s="51" t="s">
        <v>5150</v>
      </c>
      <c r="G4266" s="198">
        <v>3000</v>
      </c>
      <c r="H4266" s="51">
        <v>3160</v>
      </c>
      <c r="I4266" s="51">
        <v>160</v>
      </c>
      <c r="J4266" s="51" t="s">
        <v>4820</v>
      </c>
      <c r="K4266" s="315">
        <v>80</v>
      </c>
      <c r="L4266" t="s">
        <v>100</v>
      </c>
    </row>
    <row r="4267" spans="1:12" ht="15.6">
      <c r="A4267" s="16">
        <v>43878</v>
      </c>
      <c r="B4267" s="198">
        <v>2000</v>
      </c>
      <c r="C4267" s="52"/>
      <c r="D4267" s="52"/>
      <c r="E4267" s="52"/>
      <c r="F4267" s="51" t="s">
        <v>5161</v>
      </c>
      <c r="G4267" s="51">
        <v>2478</v>
      </c>
      <c r="H4267" s="51">
        <v>2556</v>
      </c>
      <c r="I4267" s="51">
        <v>78</v>
      </c>
      <c r="J4267" s="51" t="s">
        <v>4820</v>
      </c>
      <c r="K4267" s="315">
        <v>39</v>
      </c>
      <c r="L4267" t="s">
        <v>100</v>
      </c>
    </row>
    <row r="4268" spans="1:12" ht="15.6">
      <c r="A4268" s="16">
        <v>43878</v>
      </c>
      <c r="B4268" s="16"/>
      <c r="C4268" s="51">
        <v>2000</v>
      </c>
      <c r="D4268" s="52"/>
      <c r="E4268" s="52"/>
      <c r="F4268" s="51" t="s">
        <v>5151</v>
      </c>
      <c r="G4268" s="51">
        <v>1500</v>
      </c>
      <c r="H4268" s="51">
        <v>1648</v>
      </c>
      <c r="I4268" s="51">
        <v>148</v>
      </c>
      <c r="J4268" s="51" t="s">
        <v>3607</v>
      </c>
      <c r="K4268" s="315">
        <v>74</v>
      </c>
      <c r="L4268" t="s">
        <v>100</v>
      </c>
    </row>
    <row r="4269" spans="1:12" ht="15.6">
      <c r="A4269" s="16">
        <v>43878</v>
      </c>
      <c r="B4269" s="16"/>
      <c r="C4269" s="51">
        <v>1000</v>
      </c>
      <c r="D4269" s="52"/>
      <c r="E4269" s="52"/>
      <c r="F4269" s="51" t="s">
        <v>5152</v>
      </c>
      <c r="G4269" s="51">
        <v>750</v>
      </c>
      <c r="H4269" s="51">
        <v>854</v>
      </c>
      <c r="I4269" s="51">
        <v>104</v>
      </c>
      <c r="J4269" s="51" t="s">
        <v>2424</v>
      </c>
      <c r="K4269" s="315">
        <v>52</v>
      </c>
      <c r="L4269" t="s">
        <v>100</v>
      </c>
    </row>
    <row r="4270" spans="1:12" ht="15.6">
      <c r="A4270" s="16">
        <v>43880</v>
      </c>
      <c r="B4270" s="16"/>
      <c r="C4270" s="50">
        <v>3000</v>
      </c>
      <c r="D4270" s="52"/>
      <c r="E4270" s="52"/>
      <c r="F4270" s="50" t="s">
        <v>5151</v>
      </c>
      <c r="G4270" s="50">
        <v>2250</v>
      </c>
      <c r="H4270" s="50">
        <v>2472</v>
      </c>
      <c r="I4270" s="51">
        <v>222</v>
      </c>
      <c r="J4270" s="50" t="s">
        <v>1543</v>
      </c>
      <c r="K4270" s="315">
        <v>74</v>
      </c>
      <c r="L4270" t="s">
        <v>100</v>
      </c>
    </row>
    <row r="4271" spans="1:12" ht="15.6">
      <c r="A4271" s="16">
        <v>43880</v>
      </c>
      <c r="B4271" s="187">
        <v>2000</v>
      </c>
      <c r="C4271" s="52"/>
      <c r="D4271" s="52"/>
      <c r="E4271" s="52"/>
      <c r="F4271" s="50" t="s">
        <v>5165</v>
      </c>
      <c r="G4271" s="50">
        <v>2478</v>
      </c>
      <c r="H4271" s="50">
        <v>2648</v>
      </c>
      <c r="I4271" s="51">
        <v>170</v>
      </c>
      <c r="J4271" s="50" t="s">
        <v>1543</v>
      </c>
      <c r="K4271" s="315">
        <v>56</v>
      </c>
      <c r="L4271" t="s">
        <v>100</v>
      </c>
    </row>
    <row r="4272" spans="1:12" ht="15.6">
      <c r="A4272" s="16">
        <v>43880</v>
      </c>
      <c r="B4272" s="16"/>
      <c r="C4272" s="51">
        <v>3000</v>
      </c>
      <c r="D4272" s="52"/>
      <c r="E4272" s="52"/>
      <c r="F4272" s="51" t="s">
        <v>5151</v>
      </c>
      <c r="G4272" s="51">
        <v>2250</v>
      </c>
      <c r="H4272" s="51">
        <v>2472</v>
      </c>
      <c r="I4272" s="51">
        <v>222</v>
      </c>
      <c r="J4272" s="51" t="s">
        <v>5166</v>
      </c>
      <c r="K4272" s="315">
        <v>111</v>
      </c>
      <c r="L4272" t="s">
        <v>100</v>
      </c>
    </row>
    <row r="4273" spans="1:12" ht="15.6">
      <c r="A4273" s="16">
        <v>43880</v>
      </c>
      <c r="B4273" s="16"/>
      <c r="C4273" s="51">
        <v>7000</v>
      </c>
      <c r="D4273" s="52"/>
      <c r="E4273" s="52"/>
      <c r="F4273" s="51" t="s">
        <v>5167</v>
      </c>
      <c r="G4273" s="51">
        <v>5250</v>
      </c>
      <c r="H4273" s="51">
        <v>5593</v>
      </c>
      <c r="I4273" s="51">
        <v>343</v>
      </c>
      <c r="J4273" s="51" t="s">
        <v>206</v>
      </c>
      <c r="K4273" s="315">
        <v>171.5</v>
      </c>
      <c r="L4273" t="s">
        <v>100</v>
      </c>
    </row>
    <row r="4274" spans="1:12" ht="15.6">
      <c r="A4274" s="16">
        <v>43880</v>
      </c>
      <c r="B4274" s="16"/>
      <c r="C4274" s="51">
        <v>7000</v>
      </c>
      <c r="D4274" s="52"/>
      <c r="E4274" s="52"/>
      <c r="F4274" s="51" t="s">
        <v>5150</v>
      </c>
      <c r="G4274" s="51">
        <v>5250</v>
      </c>
      <c r="H4274" s="51">
        <v>5530</v>
      </c>
      <c r="I4274" s="51">
        <v>280</v>
      </c>
      <c r="J4274" s="51" t="s">
        <v>3422</v>
      </c>
      <c r="K4274" s="315">
        <v>140</v>
      </c>
      <c r="L4274" t="s">
        <v>4904</v>
      </c>
    </row>
    <row r="4275" spans="1:12" ht="15.6">
      <c r="A4275" s="16">
        <v>43880</v>
      </c>
      <c r="B4275" s="198">
        <v>2500</v>
      </c>
      <c r="C4275" s="52"/>
      <c r="D4275" s="52"/>
      <c r="E4275" s="52"/>
      <c r="F4275" s="51" t="s">
        <v>5168</v>
      </c>
      <c r="G4275" s="51">
        <v>3132.5</v>
      </c>
      <c r="H4275" s="51">
        <v>3232.5</v>
      </c>
      <c r="I4275" s="51">
        <v>100</v>
      </c>
      <c r="J4275" s="51" t="s">
        <v>3422</v>
      </c>
      <c r="K4275" s="315">
        <v>50</v>
      </c>
      <c r="L4275" t="s">
        <v>4904</v>
      </c>
    </row>
    <row r="4276" spans="1:12" ht="15.6">
      <c r="A4276" s="16">
        <v>43880</v>
      </c>
      <c r="B4276" s="16"/>
      <c r="C4276" s="51">
        <v>1000</v>
      </c>
      <c r="D4276" s="52"/>
      <c r="E4276" s="52"/>
      <c r="F4276" s="51" t="s">
        <v>5150</v>
      </c>
      <c r="G4276" s="51">
        <v>750</v>
      </c>
      <c r="H4276" s="51">
        <v>790</v>
      </c>
      <c r="I4276" s="51">
        <v>40</v>
      </c>
      <c r="J4276" s="51" t="s">
        <v>3585</v>
      </c>
      <c r="K4276" s="315">
        <v>20</v>
      </c>
      <c r="L4276" t="s">
        <v>4904</v>
      </c>
    </row>
    <row r="4277" spans="1:12" ht="15.6">
      <c r="A4277" s="16">
        <v>43880</v>
      </c>
      <c r="B4277" s="210">
        <v>500</v>
      </c>
      <c r="C4277" s="52"/>
      <c r="D4277" s="52"/>
      <c r="E4277" s="52"/>
      <c r="F4277" s="51" t="s">
        <v>5169</v>
      </c>
      <c r="G4277" s="51">
        <v>626.5</v>
      </c>
      <c r="H4277" s="51">
        <v>649.5</v>
      </c>
      <c r="I4277" s="51">
        <v>23</v>
      </c>
      <c r="J4277" s="51" t="s">
        <v>3585</v>
      </c>
      <c r="K4277" s="315">
        <v>11.5</v>
      </c>
      <c r="L4277" t="s">
        <v>4904</v>
      </c>
    </row>
    <row r="4278" spans="1:12" ht="15.6">
      <c r="A4278" s="16">
        <v>43881</v>
      </c>
      <c r="B4278" s="16"/>
      <c r="C4278" s="51">
        <v>3000</v>
      </c>
      <c r="D4278" s="52"/>
      <c r="E4278" s="52"/>
      <c r="F4278" s="51" t="s">
        <v>5150</v>
      </c>
      <c r="G4278" s="51">
        <v>2250</v>
      </c>
      <c r="H4278" s="51">
        <v>2370</v>
      </c>
      <c r="I4278" s="51">
        <v>120</v>
      </c>
      <c r="J4278" s="51" t="s">
        <v>4837</v>
      </c>
      <c r="K4278" s="315">
        <v>60</v>
      </c>
      <c r="L4278" t="s">
        <v>4904</v>
      </c>
    </row>
    <row r="4279" spans="1:12" ht="15.6">
      <c r="A4279" s="16">
        <v>43882</v>
      </c>
      <c r="B4279" s="16"/>
      <c r="C4279" s="198">
        <v>1000</v>
      </c>
      <c r="D4279" s="52"/>
      <c r="E4279" s="52"/>
      <c r="F4279" s="51" t="s">
        <v>5150</v>
      </c>
      <c r="G4279" s="51">
        <v>750</v>
      </c>
      <c r="H4279" s="51">
        <v>790</v>
      </c>
      <c r="I4279" s="51">
        <v>40</v>
      </c>
      <c r="J4279" s="51" t="s">
        <v>4105</v>
      </c>
      <c r="K4279" s="315">
        <v>20</v>
      </c>
      <c r="L4279" t="s">
        <v>100</v>
      </c>
    </row>
    <row r="4280" spans="1:12" ht="15.6">
      <c r="A4280" s="16"/>
      <c r="B4280" s="16"/>
      <c r="C4280" s="16"/>
      <c r="D4280" s="52"/>
      <c r="E4280" s="52"/>
      <c r="F4280" s="52"/>
      <c r="G4280" s="52"/>
      <c r="H4280" s="52"/>
      <c r="J4280" s="52"/>
      <c r="K4280" s="315"/>
    </row>
    <row r="4281" spans="1:12" ht="15.6">
      <c r="A4281" s="16"/>
      <c r="B4281" s="16"/>
      <c r="C4281" s="16"/>
      <c r="D4281" s="52"/>
      <c r="E4281" s="52"/>
      <c r="F4281" s="52"/>
      <c r="G4281" s="52"/>
      <c r="H4281" s="52"/>
      <c r="J4281" s="52"/>
      <c r="K4281" s="315"/>
    </row>
    <row r="4282" spans="1:12" ht="15.6">
      <c r="A4282" s="16"/>
      <c r="B4282" s="16"/>
      <c r="C4282" s="16"/>
      <c r="D4282" s="52"/>
      <c r="E4282" s="52"/>
      <c r="F4282" s="52"/>
      <c r="G4282" s="52"/>
      <c r="H4282" s="52"/>
      <c r="J4282" s="52"/>
      <c r="K4282" s="315"/>
    </row>
    <row r="4283" spans="1:12" ht="15.6">
      <c r="A4283" s="16"/>
      <c r="B4283" s="16"/>
      <c r="C4283" s="16"/>
      <c r="D4283" s="52"/>
      <c r="E4283" s="52"/>
      <c r="F4283" s="52"/>
      <c r="G4283" s="52"/>
      <c r="H4283" s="52"/>
      <c r="J4283" s="52"/>
      <c r="K4283" s="315"/>
    </row>
    <row r="4284" spans="1:12" ht="15.6">
      <c r="A4284" s="16"/>
      <c r="B4284" s="16"/>
      <c r="C4284" s="16"/>
      <c r="D4284" s="52"/>
      <c r="E4284" s="110" t="s">
        <v>5171</v>
      </c>
      <c r="F4284" s="110" t="s">
        <v>5171</v>
      </c>
      <c r="G4284" s="52"/>
      <c r="H4284" s="52"/>
      <c r="J4284" s="52"/>
      <c r="K4284" s="315"/>
    </row>
    <row r="4285" spans="1:12" ht="15.6">
      <c r="A4285" s="16"/>
      <c r="B4285" s="16"/>
      <c r="C4285" s="16"/>
      <c r="D4285" s="52"/>
      <c r="E4285" s="52" t="s">
        <v>3449</v>
      </c>
      <c r="F4285" s="52" t="s">
        <v>3449</v>
      </c>
      <c r="G4285" s="52"/>
      <c r="H4285" s="52"/>
      <c r="J4285" s="52"/>
      <c r="K4285" s="315"/>
    </row>
    <row r="4286" spans="1:12" ht="15.6">
      <c r="A4286" s="16"/>
      <c r="B4286" s="16"/>
      <c r="C4286" s="16"/>
      <c r="D4286" s="52"/>
      <c r="E4286" s="695" t="s">
        <v>5175</v>
      </c>
      <c r="F4286" s="196" t="s">
        <v>4277</v>
      </c>
      <c r="G4286" s="52"/>
      <c r="H4286" s="52"/>
      <c r="J4286" s="52"/>
      <c r="K4286" s="315"/>
    </row>
    <row r="4287" spans="1:12" ht="15.6">
      <c r="A4287" s="16"/>
      <c r="B4287" s="16"/>
      <c r="C4287" s="16"/>
      <c r="D4287" s="52"/>
      <c r="E4287" s="695" t="s">
        <v>5176</v>
      </c>
      <c r="F4287" s="196" t="s">
        <v>5177</v>
      </c>
      <c r="G4287" s="52"/>
      <c r="H4287" s="52"/>
      <c r="J4287" s="52"/>
      <c r="K4287" s="315"/>
    </row>
    <row r="4288" spans="1:12" ht="15.6">
      <c r="A4288" s="16"/>
      <c r="B4288" s="16"/>
      <c r="C4288" s="16"/>
      <c r="D4288" s="52"/>
      <c r="E4288" s="695" t="s">
        <v>5178</v>
      </c>
      <c r="F4288" s="196" t="s">
        <v>4938</v>
      </c>
      <c r="G4288" s="52"/>
      <c r="H4288" s="52"/>
      <c r="J4288" s="52"/>
      <c r="K4288" s="315"/>
    </row>
    <row r="4289" spans="1:12" ht="15.6">
      <c r="A4289" s="16"/>
      <c r="B4289" s="16"/>
      <c r="C4289" s="16"/>
      <c r="D4289" s="52"/>
      <c r="E4289" s="695" t="s">
        <v>5179</v>
      </c>
      <c r="F4289" s="196" t="s">
        <v>5180</v>
      </c>
      <c r="G4289" s="52"/>
      <c r="H4289" s="52"/>
      <c r="J4289" s="52"/>
      <c r="K4289" s="315"/>
    </row>
    <row r="4290" spans="1:12" ht="15.6">
      <c r="A4290" s="16"/>
      <c r="B4290" s="16"/>
      <c r="C4290" s="16"/>
      <c r="D4290" s="52"/>
      <c r="E4290" s="228" t="s">
        <v>5181</v>
      </c>
      <c r="F4290" s="196" t="s">
        <v>5182</v>
      </c>
      <c r="G4290" s="52"/>
      <c r="H4290" s="52"/>
      <c r="J4290" s="52"/>
      <c r="K4290" s="315"/>
    </row>
    <row r="4291" spans="1:12" ht="15.6">
      <c r="A4291" s="16"/>
      <c r="B4291" s="16"/>
      <c r="C4291" s="16"/>
      <c r="D4291" s="52"/>
      <c r="E4291" s="52"/>
      <c r="F4291" s="52"/>
      <c r="G4291" s="52"/>
      <c r="H4291" s="52"/>
      <c r="J4291" s="52"/>
      <c r="K4291" s="315"/>
    </row>
    <row r="4292" spans="1:12" ht="15.6">
      <c r="A4292" s="16">
        <v>43881</v>
      </c>
      <c r="B4292" s="16"/>
      <c r="C4292" s="51">
        <v>1000</v>
      </c>
      <c r="D4292" s="52"/>
      <c r="E4292" s="52"/>
      <c r="F4292" s="51" t="s">
        <v>5170</v>
      </c>
      <c r="G4292" s="51">
        <v>750</v>
      </c>
      <c r="H4292" s="51">
        <v>864</v>
      </c>
      <c r="I4292" s="51">
        <v>104</v>
      </c>
      <c r="J4292" s="51" t="s">
        <v>3891</v>
      </c>
      <c r="K4292" s="315">
        <v>52</v>
      </c>
      <c r="L4292" s="2">
        <v>43886</v>
      </c>
    </row>
    <row r="4293" spans="1:12" ht="15.6">
      <c r="A4293" s="16">
        <v>43878</v>
      </c>
      <c r="B4293" s="16"/>
      <c r="C4293" s="52"/>
      <c r="D4293" s="151">
        <v>500</v>
      </c>
      <c r="E4293" s="52"/>
      <c r="F4293" s="51" t="s">
        <v>5162</v>
      </c>
      <c r="G4293" s="51">
        <v>720</v>
      </c>
      <c r="H4293" s="51">
        <v>747</v>
      </c>
      <c r="I4293" s="51">
        <v>27</v>
      </c>
      <c r="J4293" s="51" t="s">
        <v>4820</v>
      </c>
      <c r="K4293" s="315">
        <v>13.5</v>
      </c>
      <c r="L4293" t="s">
        <v>4904</v>
      </c>
    </row>
    <row r="4294" spans="1:12" ht="15.6">
      <c r="A4294" s="16">
        <v>43882</v>
      </c>
      <c r="B4294" s="16"/>
      <c r="C4294" s="51">
        <v>3000</v>
      </c>
      <c r="D4294" s="52"/>
      <c r="E4294" s="52"/>
      <c r="F4294" s="51" t="s">
        <v>5183</v>
      </c>
      <c r="G4294" s="51">
        <v>2289</v>
      </c>
      <c r="H4294" s="51">
        <v>2430</v>
      </c>
      <c r="I4294" s="51">
        <v>141</v>
      </c>
      <c r="J4294" s="51" t="s">
        <v>5172</v>
      </c>
      <c r="K4294" s="315">
        <v>70.5</v>
      </c>
      <c r="L4294" t="s">
        <v>4904</v>
      </c>
    </row>
    <row r="4295" spans="1:12" ht="15.6">
      <c r="A4295" s="16">
        <v>43882</v>
      </c>
      <c r="B4295" s="16"/>
      <c r="C4295" s="51">
        <v>5000</v>
      </c>
      <c r="D4295" s="52"/>
      <c r="E4295" s="52"/>
      <c r="F4295" s="51" t="s">
        <v>5184</v>
      </c>
      <c r="G4295" s="51">
        <v>3800</v>
      </c>
      <c r="H4295" s="51">
        <v>3995</v>
      </c>
      <c r="I4295" s="51">
        <v>195</v>
      </c>
      <c r="J4295" s="51" t="s">
        <v>3621</v>
      </c>
      <c r="K4295" s="315">
        <v>97.5</v>
      </c>
      <c r="L4295" t="s">
        <v>100</v>
      </c>
    </row>
    <row r="4296" spans="1:12" ht="15.6">
      <c r="A4296" s="16">
        <v>43882</v>
      </c>
      <c r="B4296" s="16"/>
      <c r="C4296" s="51">
        <v>1000</v>
      </c>
      <c r="D4296" s="52"/>
      <c r="E4296" s="52"/>
      <c r="F4296" s="51" t="s">
        <v>5173</v>
      </c>
      <c r="G4296" s="51">
        <v>760</v>
      </c>
      <c r="H4296" s="51">
        <v>790</v>
      </c>
      <c r="I4296" s="51">
        <v>30</v>
      </c>
      <c r="J4296" s="51" t="s">
        <v>4837</v>
      </c>
      <c r="K4296" s="315">
        <v>15</v>
      </c>
      <c r="L4296" t="s">
        <v>100</v>
      </c>
    </row>
    <row r="4297" spans="1:12" ht="15.6">
      <c r="A4297" s="16">
        <v>43886</v>
      </c>
      <c r="B4297" s="16"/>
      <c r="C4297" s="51">
        <v>13000</v>
      </c>
      <c r="D4297" s="52"/>
      <c r="E4297" s="52"/>
      <c r="F4297" s="51" t="s">
        <v>5183</v>
      </c>
      <c r="G4297" s="51">
        <v>9919</v>
      </c>
      <c r="H4297" s="51">
        <v>10530</v>
      </c>
      <c r="I4297" s="51">
        <v>611</v>
      </c>
      <c r="J4297" s="51" t="s">
        <v>5174</v>
      </c>
      <c r="K4297" s="315">
        <v>305.5</v>
      </c>
      <c r="L4297" t="s">
        <v>4904</v>
      </c>
    </row>
    <row r="4298" spans="1:12" ht="15.6">
      <c r="A4298" s="16">
        <v>43887</v>
      </c>
      <c r="B4298" s="16"/>
      <c r="C4298" s="51">
        <v>1000</v>
      </c>
      <c r="D4298" s="52"/>
      <c r="E4298" s="52"/>
      <c r="F4298" s="51" t="s">
        <v>5185</v>
      </c>
      <c r="G4298" s="51">
        <v>763</v>
      </c>
      <c r="H4298" s="51">
        <v>813</v>
      </c>
      <c r="I4298" s="51">
        <v>50</v>
      </c>
      <c r="J4298" s="51" t="s">
        <v>4649</v>
      </c>
      <c r="K4298" s="315">
        <v>25</v>
      </c>
      <c r="L4298" t="s">
        <v>4904</v>
      </c>
    </row>
    <row r="4299" spans="1:12" ht="15.6">
      <c r="A4299" s="16">
        <v>43887</v>
      </c>
      <c r="B4299" s="16"/>
      <c r="C4299" s="51">
        <v>1000</v>
      </c>
      <c r="D4299" s="52"/>
      <c r="E4299" s="52"/>
      <c r="F4299" s="51" t="s">
        <v>5186</v>
      </c>
      <c r="G4299" s="51">
        <v>763</v>
      </c>
      <c r="H4299" s="51">
        <v>883</v>
      </c>
      <c r="I4299" s="51">
        <v>120</v>
      </c>
      <c r="J4299" s="51" t="s">
        <v>5187</v>
      </c>
      <c r="K4299" s="315">
        <v>60</v>
      </c>
      <c r="L4299" t="s">
        <v>4904</v>
      </c>
    </row>
    <row r="4300" spans="1:12" ht="15.6">
      <c r="A4300" s="16">
        <v>43887</v>
      </c>
      <c r="B4300" s="16"/>
      <c r="C4300" s="51">
        <v>2000</v>
      </c>
      <c r="D4300" s="52"/>
      <c r="E4300" s="52"/>
      <c r="F4300" s="51" t="s">
        <v>5188</v>
      </c>
      <c r="G4300" s="51">
        <v>1526</v>
      </c>
      <c r="H4300" s="51">
        <v>1646</v>
      </c>
      <c r="I4300" s="51">
        <v>120</v>
      </c>
      <c r="J4300" s="51" t="s">
        <v>4330</v>
      </c>
      <c r="K4300" s="315">
        <v>60</v>
      </c>
    </row>
    <row r="4301" spans="1:12" ht="15.6">
      <c r="A4301" s="16"/>
      <c r="B4301" s="16"/>
      <c r="C4301" s="52"/>
      <c r="D4301" s="52"/>
      <c r="E4301" s="52"/>
      <c r="F4301" s="52"/>
      <c r="G4301" s="52"/>
      <c r="H4301" s="52"/>
      <c r="J4301" s="52"/>
      <c r="K4301" s="315"/>
    </row>
    <row r="4302" spans="1:12" ht="18">
      <c r="A4302" s="14" t="s">
        <v>295</v>
      </c>
      <c r="B4302" s="14">
        <f>SUM(B4222:B4301)</f>
        <v>25000</v>
      </c>
      <c r="C4302" s="14">
        <f>SUM(C4222:C4301)</f>
        <v>98300</v>
      </c>
      <c r="D4302" s="14">
        <f>SUM(D4222:D4301)</f>
        <v>500</v>
      </c>
      <c r="E4302" s="14">
        <f>SUM(B4302:D4302)</f>
        <v>123800</v>
      </c>
      <c r="I4302" s="51">
        <f>SUM(I4222:I4301)</f>
        <v>7577.2</v>
      </c>
      <c r="K4302" s="310">
        <f>SUM(K4222:K4301)</f>
        <v>3605.5</v>
      </c>
    </row>
    <row r="4304" spans="1:12">
      <c r="A4304" s="234"/>
      <c r="B4304" s="712"/>
      <c r="C4304" s="712"/>
      <c r="D4304" s="712"/>
      <c r="E4304" s="712"/>
      <c r="F4304" s="712"/>
      <c r="G4304" s="712"/>
      <c r="H4304" s="712"/>
      <c r="J4304" s="712"/>
      <c r="K4304" s="713"/>
      <c r="L4304" s="712"/>
    </row>
    <row r="4305" spans="2:12" ht="21">
      <c r="F4305" s="21">
        <v>2020</v>
      </c>
    </row>
    <row r="4306" spans="2:12" ht="28.8">
      <c r="B4306" s="675" t="s">
        <v>3720</v>
      </c>
      <c r="C4306" s="675" t="s">
        <v>3719</v>
      </c>
      <c r="E4306" s="182" t="s">
        <v>3707</v>
      </c>
      <c r="F4306" s="146"/>
      <c r="G4306" s="99" t="s">
        <v>3718</v>
      </c>
      <c r="H4306" s="676"/>
      <c r="I4306" s="51" t="s">
        <v>3796</v>
      </c>
      <c r="J4306" s="181" t="s">
        <v>4995</v>
      </c>
      <c r="K4306" s="324" t="s">
        <v>4997</v>
      </c>
    </row>
    <row r="4307" spans="2:12" ht="45">
      <c r="B4307" s="164" t="s">
        <v>2310</v>
      </c>
      <c r="D4307" s="226">
        <v>2020</v>
      </c>
      <c r="E4307" s="710" t="s">
        <v>1464</v>
      </c>
      <c r="F4307" s="36" t="s">
        <v>4677</v>
      </c>
      <c r="G4307" s="602" t="s">
        <v>4679</v>
      </c>
      <c r="H4307" s="602" t="s">
        <v>4998</v>
      </c>
      <c r="J4307" s="164" t="s">
        <v>2310</v>
      </c>
      <c r="L4307" s="687" t="s">
        <v>3961</v>
      </c>
    </row>
    <row r="4308" spans="2:12" ht="18">
      <c r="C4308" s="170"/>
      <c r="D4308" s="170">
        <v>2020</v>
      </c>
      <c r="E4308" s="188" t="s">
        <v>3958</v>
      </c>
      <c r="F4308" s="225" t="s">
        <v>5010</v>
      </c>
      <c r="G4308" s="229">
        <v>2018</v>
      </c>
      <c r="H4308" s="230">
        <v>2019</v>
      </c>
      <c r="I4308" s="51">
        <v>2020</v>
      </c>
      <c r="J4308" s="169" t="s">
        <v>4999</v>
      </c>
      <c r="K4308" s="327" t="s">
        <v>3796</v>
      </c>
      <c r="L4308" s="165" t="s">
        <v>3962</v>
      </c>
    </row>
    <row r="4309" spans="2:12" ht="18">
      <c r="C4309" s="170"/>
      <c r="E4309" s="166" t="s">
        <v>647</v>
      </c>
      <c r="F4309" s="204" t="s">
        <v>5105</v>
      </c>
      <c r="G4309" s="50">
        <v>126.5</v>
      </c>
      <c r="H4309" s="141">
        <v>152.5</v>
      </c>
      <c r="I4309" s="51">
        <v>106.2</v>
      </c>
      <c r="J4309" s="14" t="s">
        <v>5107</v>
      </c>
      <c r="K4309" s="310" t="s">
        <v>5108</v>
      </c>
      <c r="L4309" s="171" t="s">
        <v>5106</v>
      </c>
    </row>
    <row r="4310" spans="2:12" ht="18">
      <c r="C4310" s="170"/>
      <c r="E4310" s="166" t="s">
        <v>648</v>
      </c>
      <c r="F4310" s="204" t="s">
        <v>5191</v>
      </c>
      <c r="G4310" s="50">
        <v>90.5</v>
      </c>
      <c r="H4310" s="141">
        <v>134.9</v>
      </c>
      <c r="I4310" s="51">
        <v>123.8</v>
      </c>
      <c r="J4310" s="14" t="s">
        <v>5189</v>
      </c>
      <c r="K4310" s="310" t="s">
        <v>5190</v>
      </c>
      <c r="L4310" s="171" t="s">
        <v>5192</v>
      </c>
    </row>
    <row r="4311" spans="2:12" ht="18">
      <c r="C4311" s="170"/>
      <c r="E4311" s="166" t="s">
        <v>2310</v>
      </c>
      <c r="F4311" s="141" t="s">
        <v>5311</v>
      </c>
      <c r="G4311" s="50">
        <v>54.2</v>
      </c>
      <c r="H4311" s="141">
        <v>145.69999999999999</v>
      </c>
      <c r="I4311" s="51">
        <v>206.05</v>
      </c>
      <c r="J4311" s="14" t="s">
        <v>5310</v>
      </c>
      <c r="K4311" s="332" t="s">
        <v>5313</v>
      </c>
      <c r="L4311" s="183" t="s">
        <v>5312</v>
      </c>
    </row>
    <row r="4312" spans="2:12" ht="18">
      <c r="C4312" s="170"/>
      <c r="E4312" s="166" t="s">
        <v>2428</v>
      </c>
      <c r="F4312" s="141"/>
      <c r="G4312" s="50">
        <v>72</v>
      </c>
      <c r="H4312" s="141">
        <v>112.5</v>
      </c>
      <c r="J4312" s="52"/>
      <c r="K4312" s="296"/>
      <c r="L4312" s="183"/>
    </row>
    <row r="4313" spans="2:12" ht="18">
      <c r="C4313" s="170"/>
      <c r="E4313" s="166" t="s">
        <v>2510</v>
      </c>
      <c r="F4313" s="141"/>
      <c r="G4313" s="50">
        <v>92.1</v>
      </c>
      <c r="H4313" s="147">
        <v>130.9</v>
      </c>
      <c r="J4313" s="52"/>
      <c r="K4313" s="296"/>
      <c r="L4313" s="183"/>
    </row>
    <row r="4314" spans="2:12" ht="18">
      <c r="C4314" s="170"/>
      <c r="E4314" s="166" t="s">
        <v>2630</v>
      </c>
      <c r="F4314" s="141"/>
      <c r="G4314" s="50">
        <v>129</v>
      </c>
      <c r="H4314" s="147">
        <v>140.80000000000001</v>
      </c>
      <c r="J4314" s="52"/>
      <c r="K4314" s="296"/>
      <c r="L4314" s="183"/>
    </row>
    <row r="4315" spans="2:12" ht="18">
      <c r="C4315" s="170"/>
      <c r="E4315" s="166" t="s">
        <v>2798</v>
      </c>
      <c r="F4315" s="141"/>
      <c r="G4315" s="50">
        <v>146.80000000000001</v>
      </c>
      <c r="H4315" s="141">
        <v>153.6</v>
      </c>
      <c r="J4315" s="52"/>
      <c r="K4315" s="296"/>
      <c r="L4315" s="183"/>
    </row>
    <row r="4316" spans="2:12" ht="18">
      <c r="E4316" s="166" t="s">
        <v>4451</v>
      </c>
      <c r="F4316" s="141"/>
      <c r="G4316" s="50">
        <v>154.1</v>
      </c>
      <c r="H4316" s="141">
        <v>145</v>
      </c>
      <c r="J4316" s="52"/>
      <c r="K4316" s="296"/>
      <c r="L4316" s="183"/>
    </row>
    <row r="4317" spans="2:12" ht="18">
      <c r="E4317" s="166" t="s">
        <v>4555</v>
      </c>
      <c r="F4317" s="141"/>
      <c r="G4317" s="50">
        <v>101.6</v>
      </c>
      <c r="H4317" s="141">
        <v>176.9</v>
      </c>
      <c r="J4317" s="52"/>
      <c r="K4317" s="296"/>
      <c r="L4317" s="183"/>
    </row>
    <row r="4318" spans="2:12" ht="18">
      <c r="E4318" s="166" t="s">
        <v>4675</v>
      </c>
      <c r="F4318" s="141"/>
      <c r="G4318" s="50">
        <v>183.4</v>
      </c>
      <c r="H4318" s="141">
        <v>186</v>
      </c>
      <c r="J4318" s="52"/>
      <c r="K4318" s="296"/>
      <c r="L4318" s="183"/>
    </row>
    <row r="4319" spans="2:12" ht="18">
      <c r="E4319" s="166" t="s">
        <v>1786</v>
      </c>
      <c r="F4319" s="141"/>
      <c r="G4319" s="50">
        <v>137.4</v>
      </c>
      <c r="H4319" s="141">
        <v>191.8</v>
      </c>
      <c r="J4319" s="52"/>
      <c r="K4319" s="296"/>
      <c r="L4319" s="183"/>
    </row>
    <row r="4320" spans="2:12" ht="18">
      <c r="E4320" s="166" t="s">
        <v>1955</v>
      </c>
      <c r="F4320" s="141"/>
      <c r="G4320" s="50">
        <v>151.5</v>
      </c>
      <c r="H4320" s="141">
        <v>152.4</v>
      </c>
      <c r="J4320" s="52"/>
      <c r="K4320" s="296"/>
      <c r="L4320" s="183"/>
    </row>
    <row r="4321" spans="1:12" ht="18">
      <c r="F4321" s="166" t="s">
        <v>295</v>
      </c>
      <c r="G4321" s="53">
        <f>SUM(G4309:G4320)</f>
        <v>1439.1000000000001</v>
      </c>
      <c r="H4321" s="153">
        <f>SUM(H4309:H4320)</f>
        <v>1823.0000000000002</v>
      </c>
      <c r="I4321" s="51">
        <f>SUM(I4309:I4320)</f>
        <v>436.05</v>
      </c>
      <c r="J4321" s="52"/>
      <c r="L4321" s="193"/>
    </row>
    <row r="4323" spans="1:12" ht="15.6">
      <c r="E4323" s="110" t="s">
        <v>5193</v>
      </c>
      <c r="F4323" s="110" t="s">
        <v>5194</v>
      </c>
    </row>
    <row r="4324" spans="1:12" ht="15.6">
      <c r="E4324" s="52" t="s">
        <v>3449</v>
      </c>
      <c r="F4324" s="52" t="s">
        <v>3449</v>
      </c>
    </row>
    <row r="4325" spans="1:12" ht="15.6">
      <c r="E4325" s="695" t="s">
        <v>5196</v>
      </c>
      <c r="F4325" s="196" t="s">
        <v>5197</v>
      </c>
    </row>
    <row r="4326" spans="1:12" ht="15.6">
      <c r="E4326" s="695" t="s">
        <v>5198</v>
      </c>
      <c r="F4326" s="196" t="s">
        <v>5199</v>
      </c>
    </row>
    <row r="4327" spans="1:12" ht="15.6">
      <c r="E4327" s="695" t="s">
        <v>5200</v>
      </c>
      <c r="F4327" s="196" t="s">
        <v>5201</v>
      </c>
    </row>
    <row r="4328" spans="1:12" ht="15.6">
      <c r="E4328" s="695" t="s">
        <v>5202</v>
      </c>
      <c r="F4328" s="196" t="s">
        <v>4629</v>
      </c>
    </row>
    <row r="4329" spans="1:12" ht="15.6">
      <c r="E4329" s="228" t="s">
        <v>5203</v>
      </c>
      <c r="F4329" s="196" t="s">
        <v>5204</v>
      </c>
    </row>
    <row r="4331" spans="1:12" ht="15.6">
      <c r="A4331" s="67">
        <v>43892</v>
      </c>
      <c r="B4331" s="198">
        <v>2000</v>
      </c>
      <c r="C4331" s="52"/>
      <c r="D4331" s="52"/>
      <c r="E4331" s="52"/>
      <c r="F4331" s="51" t="s">
        <v>5205</v>
      </c>
      <c r="G4331" s="69">
        <v>2402</v>
      </c>
      <c r="H4331" s="51">
        <v>2579</v>
      </c>
      <c r="I4331" s="51">
        <v>177</v>
      </c>
      <c r="J4331" s="51" t="s">
        <v>982</v>
      </c>
      <c r="K4331" s="315">
        <v>88.5</v>
      </c>
      <c r="L4331" t="s">
        <v>100</v>
      </c>
    </row>
    <row r="4332" spans="1:12" ht="15.6">
      <c r="A4332" s="16">
        <v>43892</v>
      </c>
      <c r="B4332" s="51">
        <v>4000</v>
      </c>
      <c r="F4332" s="51" t="s">
        <v>5206</v>
      </c>
      <c r="G4332" s="7">
        <v>4864</v>
      </c>
      <c r="H4332" s="7">
        <v>4984</v>
      </c>
      <c r="I4332" s="51">
        <v>120</v>
      </c>
      <c r="J4332" s="69" t="s">
        <v>2825</v>
      </c>
      <c r="K4332" s="315">
        <v>60</v>
      </c>
      <c r="L4332" t="s">
        <v>100</v>
      </c>
    </row>
    <row r="4333" spans="1:12" ht="15.6">
      <c r="A4333" s="16">
        <v>43892</v>
      </c>
      <c r="C4333" s="51">
        <v>2000</v>
      </c>
      <c r="F4333" s="51" t="s">
        <v>3794</v>
      </c>
      <c r="G4333" s="69">
        <v>1432</v>
      </c>
      <c r="H4333" s="69">
        <v>1492</v>
      </c>
      <c r="I4333" s="51">
        <v>60</v>
      </c>
      <c r="J4333" s="69" t="s">
        <v>2825</v>
      </c>
      <c r="K4333" s="315">
        <v>30</v>
      </c>
      <c r="L4333" t="s">
        <v>100</v>
      </c>
    </row>
    <row r="4334" spans="1:12" ht="15.6">
      <c r="A4334" s="16">
        <v>43892</v>
      </c>
      <c r="C4334" s="51">
        <v>2500</v>
      </c>
      <c r="E4334" s="52"/>
      <c r="F4334" s="51" t="s">
        <v>5207</v>
      </c>
      <c r="G4334" s="69">
        <v>1790</v>
      </c>
      <c r="H4334" s="69">
        <v>2097.5</v>
      </c>
      <c r="I4334" s="51">
        <v>307.5</v>
      </c>
      <c r="J4334" s="69" t="s">
        <v>5195</v>
      </c>
      <c r="K4334" s="317">
        <v>153.5</v>
      </c>
      <c r="L4334" t="s">
        <v>100</v>
      </c>
    </row>
    <row r="4335" spans="1:12" ht="15.6">
      <c r="A4335" s="16">
        <v>43892</v>
      </c>
      <c r="B4335" s="51">
        <v>3000</v>
      </c>
      <c r="E4335" s="1"/>
      <c r="F4335" s="51" t="s">
        <v>5208</v>
      </c>
      <c r="G4335" s="95">
        <v>3606</v>
      </c>
      <c r="H4335" s="95">
        <v>3867</v>
      </c>
      <c r="I4335" s="51">
        <v>261</v>
      </c>
      <c r="J4335" s="51" t="s">
        <v>3283</v>
      </c>
      <c r="K4335" s="317">
        <v>130.5</v>
      </c>
      <c r="L4335" t="s">
        <v>100</v>
      </c>
    </row>
    <row r="4336" spans="1:12" ht="15.6">
      <c r="A4336" s="16">
        <v>43892</v>
      </c>
      <c r="C4336" s="69">
        <v>2000</v>
      </c>
      <c r="F4336" s="51" t="s">
        <v>5209</v>
      </c>
      <c r="G4336" s="69">
        <v>1432</v>
      </c>
      <c r="H4336" s="69">
        <v>1572</v>
      </c>
      <c r="I4336" s="51">
        <v>140</v>
      </c>
      <c r="J4336" s="51" t="s">
        <v>3830</v>
      </c>
      <c r="K4336" s="315">
        <v>70</v>
      </c>
      <c r="L4336" t="s">
        <v>100</v>
      </c>
    </row>
    <row r="4337" spans="1:12" ht="15.6">
      <c r="A4337" s="16">
        <v>43892</v>
      </c>
      <c r="C4337" s="69">
        <v>1500</v>
      </c>
      <c r="F4337" s="51" t="s">
        <v>5210</v>
      </c>
      <c r="G4337" s="69">
        <v>1432</v>
      </c>
      <c r="H4337" s="69">
        <v>1552</v>
      </c>
      <c r="I4337" s="51">
        <v>120</v>
      </c>
      <c r="J4337" s="51" t="s">
        <v>4967</v>
      </c>
      <c r="K4337" s="318">
        <v>60</v>
      </c>
      <c r="L4337" t="s">
        <v>100</v>
      </c>
    </row>
    <row r="4338" spans="1:12" ht="15.6">
      <c r="A4338" s="16">
        <v>43892</v>
      </c>
      <c r="C4338" s="51">
        <v>4500</v>
      </c>
      <c r="E4338" s="20"/>
      <c r="F4338" s="51" t="s">
        <v>5211</v>
      </c>
      <c r="G4338" s="69">
        <v>3222</v>
      </c>
      <c r="H4338" s="69">
        <v>3640.5</v>
      </c>
      <c r="I4338" s="51">
        <v>418.5</v>
      </c>
      <c r="J4338" s="51" t="s">
        <v>2538</v>
      </c>
      <c r="K4338" s="317">
        <v>209</v>
      </c>
      <c r="L4338" t="s">
        <v>100</v>
      </c>
    </row>
    <row r="4339" spans="1:12">
      <c r="A4339" s="16"/>
      <c r="E4339" s="20"/>
      <c r="F4339" s="20"/>
      <c r="G4339" s="20"/>
      <c r="H4339" s="20"/>
      <c r="J4339" s="20"/>
      <c r="K4339" s="317"/>
    </row>
    <row r="4340" spans="1:12" ht="15.6">
      <c r="A4340" s="16"/>
      <c r="E4340" s="110" t="s">
        <v>5214</v>
      </c>
      <c r="F4340" s="110" t="s">
        <v>5215</v>
      </c>
      <c r="G4340" s="20"/>
      <c r="H4340" s="20"/>
      <c r="J4340" s="20"/>
      <c r="K4340" s="317"/>
    </row>
    <row r="4341" spans="1:12" ht="15.6">
      <c r="A4341" s="16"/>
      <c r="E4341" s="52" t="s">
        <v>3449</v>
      </c>
      <c r="F4341" s="52" t="s">
        <v>3449</v>
      </c>
      <c r="G4341" s="20"/>
      <c r="H4341" s="20"/>
      <c r="J4341" s="20"/>
      <c r="K4341" s="317"/>
    </row>
    <row r="4342" spans="1:12" ht="15.6">
      <c r="A4342" s="16"/>
      <c r="E4342" s="695" t="s">
        <v>5216</v>
      </c>
      <c r="F4342" s="196" t="s">
        <v>5217</v>
      </c>
      <c r="G4342" s="20"/>
      <c r="H4342" s="20"/>
      <c r="J4342" s="20"/>
      <c r="K4342" s="317"/>
    </row>
    <row r="4343" spans="1:12" ht="15.6">
      <c r="A4343" s="16"/>
      <c r="E4343" s="695" t="s">
        <v>5218</v>
      </c>
      <c r="F4343" s="196" t="s">
        <v>5219</v>
      </c>
      <c r="G4343" s="20"/>
      <c r="H4343" s="20"/>
      <c r="J4343" s="20"/>
      <c r="K4343" s="317"/>
    </row>
    <row r="4344" spans="1:12" ht="15.6">
      <c r="A4344" s="16"/>
      <c r="E4344" s="695" t="s">
        <v>5220</v>
      </c>
      <c r="F4344" s="196" t="s">
        <v>5221</v>
      </c>
      <c r="G4344" s="20"/>
      <c r="H4344" s="20"/>
      <c r="J4344" s="20"/>
      <c r="K4344" s="317"/>
    </row>
    <row r="4345" spans="1:12" ht="15.6">
      <c r="A4345" s="16"/>
      <c r="E4345" s="695" t="s">
        <v>5222</v>
      </c>
      <c r="F4345" s="196" t="s">
        <v>5223</v>
      </c>
      <c r="G4345" s="20"/>
      <c r="H4345" s="20"/>
      <c r="J4345" s="20"/>
      <c r="K4345" s="317"/>
    </row>
    <row r="4346" spans="1:12" ht="15.6">
      <c r="A4346" s="16"/>
      <c r="E4346" s="228" t="s">
        <v>5224</v>
      </c>
      <c r="F4346" s="196" t="s">
        <v>5225</v>
      </c>
      <c r="G4346" s="20"/>
      <c r="H4346" s="20"/>
      <c r="J4346" s="20"/>
      <c r="K4346" s="317"/>
    </row>
    <row r="4347" spans="1:12">
      <c r="A4347" s="16"/>
      <c r="E4347" s="20"/>
      <c r="F4347" s="20"/>
      <c r="G4347" s="20"/>
      <c r="H4347" s="20"/>
      <c r="J4347" s="20"/>
      <c r="K4347" s="317"/>
    </row>
    <row r="4348" spans="1:12" ht="15.6">
      <c r="A4348" s="16">
        <v>43894</v>
      </c>
      <c r="B4348" s="50">
        <v>5000</v>
      </c>
      <c r="F4348" s="50" t="s">
        <v>5226</v>
      </c>
      <c r="G4348" s="50">
        <v>5885</v>
      </c>
      <c r="H4348" s="50">
        <v>6195</v>
      </c>
      <c r="I4348" s="51">
        <v>310</v>
      </c>
      <c r="J4348" s="148" t="s">
        <v>5212</v>
      </c>
      <c r="K4348" s="315">
        <v>103.5</v>
      </c>
      <c r="L4348" t="s">
        <v>100</v>
      </c>
    </row>
    <row r="4349" spans="1:12" ht="15.6">
      <c r="A4349" s="16">
        <v>43895</v>
      </c>
      <c r="B4349" s="50">
        <v>3000</v>
      </c>
      <c r="C4349" s="52"/>
      <c r="F4349" s="196" t="s">
        <v>5227</v>
      </c>
      <c r="G4349" s="50">
        <v>3531</v>
      </c>
      <c r="H4349" s="50">
        <v>3807</v>
      </c>
      <c r="I4349" s="51">
        <v>276</v>
      </c>
      <c r="J4349" s="50" t="s">
        <v>5213</v>
      </c>
      <c r="K4349" s="315">
        <v>92</v>
      </c>
      <c r="L4349" t="s">
        <v>100</v>
      </c>
    </row>
    <row r="4350" spans="1:12" ht="15.6">
      <c r="A4350" s="16">
        <v>43895</v>
      </c>
      <c r="B4350" s="52"/>
      <c r="C4350" s="50">
        <v>5000</v>
      </c>
      <c r="F4350" s="50" t="s">
        <v>5228</v>
      </c>
      <c r="G4350" s="41">
        <v>3470</v>
      </c>
      <c r="H4350" s="41">
        <v>3845</v>
      </c>
      <c r="I4350" s="51">
        <v>375</v>
      </c>
      <c r="J4350" s="50" t="s">
        <v>5213</v>
      </c>
      <c r="K4350" s="315">
        <v>125</v>
      </c>
      <c r="L4350" t="s">
        <v>100</v>
      </c>
    </row>
    <row r="4351" spans="1:12" ht="15.6">
      <c r="A4351" s="16">
        <v>43895</v>
      </c>
      <c r="B4351" s="52"/>
      <c r="C4351" s="50">
        <v>2000</v>
      </c>
      <c r="F4351" s="50" t="s">
        <v>5228</v>
      </c>
      <c r="G4351" s="41">
        <v>1388</v>
      </c>
      <c r="H4351" s="41">
        <v>1538</v>
      </c>
      <c r="I4351" s="51">
        <v>150</v>
      </c>
      <c r="J4351" s="50" t="s">
        <v>5213</v>
      </c>
      <c r="K4351" s="315">
        <v>50</v>
      </c>
      <c r="L4351" t="s">
        <v>100</v>
      </c>
    </row>
    <row r="4352" spans="1:12" ht="15.6">
      <c r="A4352" s="16">
        <v>43896</v>
      </c>
      <c r="C4352" s="51">
        <v>2000</v>
      </c>
      <c r="F4352" s="51" t="s">
        <v>5228</v>
      </c>
      <c r="G4352" s="51">
        <v>1388</v>
      </c>
      <c r="H4352" s="51">
        <v>1538</v>
      </c>
      <c r="I4352" s="51">
        <v>150</v>
      </c>
      <c r="J4352" s="51" t="s">
        <v>3607</v>
      </c>
      <c r="K4352" s="315">
        <v>75</v>
      </c>
      <c r="L4352" t="s">
        <v>100</v>
      </c>
    </row>
    <row r="4353" spans="1:12" ht="15.6">
      <c r="A4353" s="16">
        <v>43899</v>
      </c>
      <c r="B4353" s="151">
        <v>2000</v>
      </c>
      <c r="F4353" s="51" t="s">
        <v>5229</v>
      </c>
      <c r="G4353" s="51">
        <v>2384</v>
      </c>
      <c r="H4353" s="51">
        <v>2452</v>
      </c>
      <c r="I4353" s="51">
        <v>68</v>
      </c>
      <c r="J4353" s="51" t="s">
        <v>4687</v>
      </c>
      <c r="K4353" s="315">
        <v>34</v>
      </c>
    </row>
    <row r="4354" spans="1:12" ht="15.6">
      <c r="A4354" s="16">
        <v>43899</v>
      </c>
      <c r="C4354" s="51">
        <v>6000</v>
      </c>
      <c r="F4354" s="51" t="s">
        <v>5230</v>
      </c>
      <c r="G4354" s="69">
        <v>4164</v>
      </c>
      <c r="H4354" s="69">
        <v>4962</v>
      </c>
      <c r="I4354" s="51">
        <v>798</v>
      </c>
      <c r="J4354" s="51" t="s">
        <v>4326</v>
      </c>
      <c r="K4354" s="315">
        <v>399</v>
      </c>
    </row>
    <row r="4355" spans="1:12" ht="15.6">
      <c r="A4355" s="16">
        <v>43899</v>
      </c>
      <c r="C4355" s="51">
        <v>1000</v>
      </c>
      <c r="F4355" s="51" t="s">
        <v>5231</v>
      </c>
      <c r="G4355" s="51">
        <v>694</v>
      </c>
      <c r="H4355" s="51">
        <v>819</v>
      </c>
      <c r="I4355" s="51">
        <v>125</v>
      </c>
      <c r="J4355" s="51" t="s">
        <v>1804</v>
      </c>
      <c r="K4355" s="315">
        <v>62.5</v>
      </c>
    </row>
    <row r="4356" spans="1:12" ht="15.6">
      <c r="A4356" s="16">
        <v>43900</v>
      </c>
      <c r="B4356" s="51">
        <v>3000</v>
      </c>
      <c r="F4356" s="51" t="s">
        <v>5236</v>
      </c>
      <c r="G4356" s="51">
        <v>3531</v>
      </c>
      <c r="H4356" s="51">
        <v>3741</v>
      </c>
      <c r="I4356" s="51">
        <v>210</v>
      </c>
      <c r="J4356" s="51" t="s">
        <v>188</v>
      </c>
      <c r="K4356" s="315">
        <v>105</v>
      </c>
      <c r="L4356" t="s">
        <v>100</v>
      </c>
    </row>
    <row r="4357" spans="1:12" ht="15.6">
      <c r="A4357" s="16">
        <v>43900</v>
      </c>
      <c r="D4357" s="51">
        <v>1100</v>
      </c>
      <c r="F4357" s="51" t="s">
        <v>5237</v>
      </c>
      <c r="G4357" s="51">
        <v>1513.6</v>
      </c>
      <c r="H4357" s="51">
        <v>1815</v>
      </c>
      <c r="I4357" s="51">
        <v>301.39999999999998</v>
      </c>
      <c r="J4357" s="51" t="s">
        <v>188</v>
      </c>
      <c r="K4357" s="317">
        <v>150.5</v>
      </c>
      <c r="L4357" t="s">
        <v>100</v>
      </c>
    </row>
    <row r="4358" spans="1:12" ht="15.6">
      <c r="A4358" s="16">
        <v>43900</v>
      </c>
      <c r="C4358" s="51">
        <v>8000</v>
      </c>
      <c r="F4358" s="51" t="s">
        <v>5239</v>
      </c>
      <c r="G4358" s="51">
        <v>5552</v>
      </c>
      <c r="H4358" s="51">
        <v>6312</v>
      </c>
      <c r="I4358" s="51">
        <v>760</v>
      </c>
      <c r="J4358" s="51" t="s">
        <v>5238</v>
      </c>
      <c r="K4358" s="315">
        <v>380</v>
      </c>
      <c r="L4358" t="s">
        <v>100</v>
      </c>
    </row>
    <row r="4359" spans="1:12" ht="15.6">
      <c r="A4359" s="16">
        <v>43901</v>
      </c>
      <c r="C4359" s="51">
        <v>1800</v>
      </c>
      <c r="F4359" s="51" t="s">
        <v>5240</v>
      </c>
      <c r="G4359" s="51">
        <v>1249.2</v>
      </c>
      <c r="H4359" s="51">
        <v>1375.2</v>
      </c>
      <c r="I4359" s="51">
        <v>126</v>
      </c>
      <c r="J4359" s="51" t="s">
        <v>142</v>
      </c>
      <c r="K4359" s="315">
        <v>63</v>
      </c>
      <c r="L4359" t="s">
        <v>100</v>
      </c>
    </row>
    <row r="4360" spans="1:12" ht="15.6">
      <c r="F4360" s="100"/>
      <c r="K4360" s="693"/>
    </row>
    <row r="4361" spans="1:12" ht="15.6">
      <c r="E4361" s="110" t="s">
        <v>5233</v>
      </c>
      <c r="F4361" s="110" t="s">
        <v>5234</v>
      </c>
      <c r="K4361" s="693"/>
    </row>
    <row r="4362" spans="1:12" ht="15.6">
      <c r="E4362" s="52" t="s">
        <v>3449</v>
      </c>
      <c r="F4362" s="52" t="s">
        <v>3449</v>
      </c>
      <c r="K4362" s="693"/>
    </row>
    <row r="4363" spans="1:12" ht="15.6">
      <c r="E4363" s="695" t="s">
        <v>5249</v>
      </c>
      <c r="F4363" s="196" t="s">
        <v>5250</v>
      </c>
      <c r="K4363" s="693"/>
    </row>
    <row r="4364" spans="1:12" ht="15.6">
      <c r="E4364" s="695" t="s">
        <v>5251</v>
      </c>
      <c r="F4364" s="196" t="s">
        <v>5252</v>
      </c>
      <c r="K4364" s="693"/>
    </row>
    <row r="4365" spans="1:12" ht="15.6">
      <c r="E4365" s="695" t="s">
        <v>5253</v>
      </c>
      <c r="F4365" s="196" t="s">
        <v>5254</v>
      </c>
      <c r="K4365" s="693"/>
    </row>
    <row r="4366" spans="1:12" ht="15.6">
      <c r="E4366" s="695" t="s">
        <v>5255</v>
      </c>
      <c r="F4366" s="196" t="s">
        <v>5256</v>
      </c>
      <c r="K4366" s="693"/>
    </row>
    <row r="4367" spans="1:12" ht="15.6">
      <c r="E4367" s="228" t="s">
        <v>5257</v>
      </c>
      <c r="F4367" s="196" t="s">
        <v>5258</v>
      </c>
      <c r="K4367" s="693"/>
    </row>
    <row r="4368" spans="1:12" ht="15.6">
      <c r="F4368" s="637"/>
      <c r="K4368" s="693"/>
    </row>
    <row r="4369" spans="1:12" ht="15.6">
      <c r="A4369" s="16">
        <v>43900</v>
      </c>
      <c r="C4369" s="51">
        <v>1000</v>
      </c>
      <c r="F4369" s="51" t="s">
        <v>5259</v>
      </c>
      <c r="G4369" s="51">
        <v>614</v>
      </c>
      <c r="H4369" s="51">
        <v>699</v>
      </c>
      <c r="I4369" s="51">
        <v>85</v>
      </c>
      <c r="J4369" s="51" t="s">
        <v>5232</v>
      </c>
      <c r="K4369" s="315">
        <v>42.5</v>
      </c>
      <c r="L4369" t="s">
        <v>5248</v>
      </c>
    </row>
    <row r="4370" spans="1:12" ht="18">
      <c r="A4370" s="16">
        <v>43900</v>
      </c>
      <c r="C4370" s="51">
        <v>20000</v>
      </c>
      <c r="F4370" s="95">
        <v>0.59399999999999997</v>
      </c>
      <c r="G4370" s="15" t="s">
        <v>5270</v>
      </c>
      <c r="H4370" s="51">
        <v>11880</v>
      </c>
      <c r="I4370" s="51">
        <v>200</v>
      </c>
      <c r="J4370" s="51" t="s">
        <v>5235</v>
      </c>
      <c r="K4370" s="315">
        <v>100</v>
      </c>
    </row>
    <row r="4371" spans="1:12" ht="15.6">
      <c r="A4371" s="16">
        <v>43900</v>
      </c>
      <c r="B4371" s="151">
        <v>3000</v>
      </c>
      <c r="F4371" s="50" t="s">
        <v>5260</v>
      </c>
      <c r="G4371" s="96"/>
      <c r="H4371" s="96"/>
      <c r="I4371" s="51">
        <v>120</v>
      </c>
      <c r="J4371" s="50" t="s">
        <v>5242</v>
      </c>
      <c r="K4371" s="315">
        <v>60</v>
      </c>
    </row>
    <row r="4372" spans="1:12" ht="15.6">
      <c r="A4372" s="16">
        <v>43901</v>
      </c>
      <c r="B4372" s="110"/>
      <c r="C4372" s="51">
        <v>6000</v>
      </c>
      <c r="F4372" s="51" t="s">
        <v>5261</v>
      </c>
      <c r="G4372" s="95"/>
      <c r="H4372" s="95"/>
      <c r="I4372" s="51">
        <v>300</v>
      </c>
      <c r="J4372" s="51" t="s">
        <v>5241</v>
      </c>
      <c r="K4372" s="317">
        <v>150</v>
      </c>
    </row>
    <row r="4373" spans="1:12" ht="15.6">
      <c r="A4373" s="16">
        <v>43901</v>
      </c>
      <c r="B4373" s="94">
        <v>2000</v>
      </c>
      <c r="F4373" s="51" t="s">
        <v>5262</v>
      </c>
      <c r="G4373" s="95">
        <v>2180</v>
      </c>
      <c r="H4373" s="95">
        <v>2418</v>
      </c>
      <c r="I4373" s="51">
        <v>238</v>
      </c>
      <c r="J4373" s="51" t="s">
        <v>3607</v>
      </c>
      <c r="K4373" s="315">
        <v>119</v>
      </c>
    </row>
    <row r="4374" spans="1:12" ht="15.6">
      <c r="A4374" s="16">
        <v>43842</v>
      </c>
      <c r="B4374" s="110"/>
      <c r="C4374" s="50">
        <v>4000</v>
      </c>
      <c r="F4374" s="50" t="s">
        <v>5259</v>
      </c>
      <c r="G4374" s="96">
        <v>2456</v>
      </c>
      <c r="H4374" s="96">
        <v>2796</v>
      </c>
      <c r="I4374" s="51">
        <v>340</v>
      </c>
      <c r="J4374" s="50" t="s">
        <v>5243</v>
      </c>
      <c r="K4374" s="317">
        <v>170</v>
      </c>
    </row>
    <row r="4375" spans="1:12" ht="15.6">
      <c r="A4375" s="16">
        <v>43902</v>
      </c>
      <c r="B4375" s="151">
        <v>2000</v>
      </c>
      <c r="F4375" s="51" t="s">
        <v>5263</v>
      </c>
      <c r="G4375" s="51">
        <v>2210</v>
      </c>
      <c r="H4375" s="51">
        <v>2310</v>
      </c>
      <c r="I4375" s="51">
        <v>100</v>
      </c>
      <c r="J4375" s="51" t="s">
        <v>5244</v>
      </c>
      <c r="K4375" s="317">
        <v>50</v>
      </c>
    </row>
    <row r="4376" spans="1:12" ht="15.6">
      <c r="A4376" s="16">
        <v>43903</v>
      </c>
      <c r="B4376" s="110"/>
      <c r="C4376" s="51">
        <v>4000</v>
      </c>
      <c r="F4376" s="51" t="s">
        <v>5261</v>
      </c>
      <c r="G4376" s="51">
        <v>2456</v>
      </c>
      <c r="H4376" s="51">
        <v>2656</v>
      </c>
      <c r="I4376" s="51">
        <v>200</v>
      </c>
      <c r="J4376" s="51" t="s">
        <v>4820</v>
      </c>
      <c r="K4376" s="317">
        <v>100</v>
      </c>
    </row>
    <row r="4377" spans="1:12" ht="15.6">
      <c r="A4377" s="16">
        <v>43903</v>
      </c>
      <c r="B4377" s="110"/>
      <c r="C4377" s="51">
        <v>3000</v>
      </c>
      <c r="F4377" s="51" t="s">
        <v>5264</v>
      </c>
      <c r="G4377" s="51">
        <v>1842</v>
      </c>
      <c r="H4377" s="51">
        <v>2070</v>
      </c>
      <c r="I4377" s="51">
        <v>228</v>
      </c>
      <c r="J4377" s="51" t="s">
        <v>3080</v>
      </c>
      <c r="K4377" s="315">
        <v>114</v>
      </c>
    </row>
    <row r="4378" spans="1:12" ht="15.6">
      <c r="A4378" s="16">
        <v>43903</v>
      </c>
      <c r="B4378" s="110"/>
      <c r="C4378" s="51">
        <v>650</v>
      </c>
      <c r="F4378" s="51" t="s">
        <v>5264</v>
      </c>
      <c r="G4378" s="51">
        <v>399.1</v>
      </c>
      <c r="H4378" s="51">
        <v>448.5</v>
      </c>
      <c r="I4378" s="51">
        <v>49.4</v>
      </c>
      <c r="J4378" s="51" t="s">
        <v>5246</v>
      </c>
      <c r="K4378" s="315">
        <v>24.5</v>
      </c>
    </row>
    <row r="4379" spans="1:12" ht="15.6">
      <c r="A4379" s="16">
        <v>43903</v>
      </c>
      <c r="B4379" s="110"/>
      <c r="C4379" s="51">
        <v>1000</v>
      </c>
      <c r="F4379" s="51" t="s">
        <v>5265</v>
      </c>
      <c r="G4379" s="51">
        <v>614</v>
      </c>
      <c r="H4379" s="51">
        <v>709</v>
      </c>
      <c r="I4379" s="51">
        <v>95</v>
      </c>
      <c r="J4379" s="51" t="s">
        <v>5247</v>
      </c>
      <c r="K4379" s="315">
        <v>47.5</v>
      </c>
      <c r="L4379" t="s">
        <v>4471</v>
      </c>
    </row>
    <row r="4380" spans="1:12" ht="15.6">
      <c r="A4380" s="16">
        <v>43903</v>
      </c>
      <c r="B4380" s="151">
        <v>1000</v>
      </c>
      <c r="F4380" s="51" t="s">
        <v>5268</v>
      </c>
      <c r="G4380" s="51">
        <v>1105</v>
      </c>
      <c r="H4380" s="51">
        <v>1175</v>
      </c>
      <c r="I4380" s="51">
        <v>70</v>
      </c>
      <c r="J4380" s="51" t="s">
        <v>2561</v>
      </c>
      <c r="K4380" s="315">
        <v>35</v>
      </c>
    </row>
    <row r="4381" spans="1:12" ht="15.6">
      <c r="A4381" s="16">
        <v>43903</v>
      </c>
      <c r="B4381" s="110"/>
      <c r="C4381" s="51">
        <v>1000</v>
      </c>
      <c r="F4381" s="51" t="s">
        <v>5266</v>
      </c>
      <c r="G4381" s="51">
        <v>614</v>
      </c>
      <c r="H4381" s="51">
        <v>684</v>
      </c>
      <c r="I4381" s="51">
        <v>70</v>
      </c>
      <c r="J4381" s="51" t="s">
        <v>2561</v>
      </c>
      <c r="K4381" s="315">
        <v>35</v>
      </c>
    </row>
    <row r="4382" spans="1:12" ht="15.6">
      <c r="A4382" s="16">
        <v>43903</v>
      </c>
      <c r="B4382" s="110"/>
      <c r="C4382" s="94">
        <v>1000</v>
      </c>
      <c r="F4382" s="51" t="s">
        <v>5266</v>
      </c>
      <c r="G4382" s="51">
        <v>614</v>
      </c>
      <c r="H4382" s="51">
        <v>684</v>
      </c>
      <c r="I4382" s="51">
        <v>70</v>
      </c>
      <c r="J4382" s="51" t="s">
        <v>1410</v>
      </c>
      <c r="K4382" s="315">
        <v>35</v>
      </c>
    </row>
    <row r="4383" spans="1:12" ht="15.6">
      <c r="A4383" s="16">
        <v>43906</v>
      </c>
      <c r="B4383" s="110"/>
      <c r="C4383" s="51">
        <v>2000</v>
      </c>
      <c r="F4383" s="51" t="s">
        <v>5267</v>
      </c>
      <c r="G4383" s="51">
        <v>1228</v>
      </c>
      <c r="H4383" s="51">
        <v>1388</v>
      </c>
      <c r="I4383" s="51">
        <v>160</v>
      </c>
      <c r="J4383" s="51" t="s">
        <v>4275</v>
      </c>
      <c r="K4383" s="317">
        <v>80</v>
      </c>
      <c r="L4383" t="s">
        <v>5288</v>
      </c>
    </row>
    <row r="4384" spans="1:12" ht="15.6">
      <c r="A4384" s="16">
        <v>43906</v>
      </c>
      <c r="B4384" s="110"/>
      <c r="C4384" s="51">
        <v>1500</v>
      </c>
      <c r="F4384" s="51" t="s">
        <v>5266</v>
      </c>
      <c r="G4384" s="51">
        <v>921</v>
      </c>
      <c r="H4384" s="51">
        <v>1026</v>
      </c>
      <c r="I4384" s="51">
        <v>105</v>
      </c>
      <c r="J4384" s="51" t="s">
        <v>3793</v>
      </c>
      <c r="K4384" s="317">
        <v>52.5</v>
      </c>
      <c r="L4384" t="s">
        <v>4471</v>
      </c>
    </row>
    <row r="4385" spans="1:12" ht="15.6">
      <c r="A4385" s="16">
        <v>43906</v>
      </c>
      <c r="B4385" s="110"/>
      <c r="C4385" s="51">
        <v>1500</v>
      </c>
      <c r="F4385" s="95" t="s">
        <v>5269</v>
      </c>
      <c r="G4385" s="51">
        <v>921</v>
      </c>
      <c r="H4385" s="51">
        <v>1041</v>
      </c>
      <c r="I4385" s="51">
        <v>120</v>
      </c>
      <c r="J4385" s="51" t="s">
        <v>3781</v>
      </c>
      <c r="K4385" s="317">
        <v>60</v>
      </c>
      <c r="L4385" t="s">
        <v>4471</v>
      </c>
    </row>
    <row r="4386" spans="1:12" ht="15.6">
      <c r="A4386" s="16">
        <v>43906</v>
      </c>
      <c r="B4386" s="94">
        <v>1000</v>
      </c>
      <c r="F4386" s="51" t="s">
        <v>5271</v>
      </c>
      <c r="G4386" s="51">
        <v>1090</v>
      </c>
      <c r="H4386" s="51">
        <v>1150</v>
      </c>
      <c r="I4386" s="51">
        <v>60</v>
      </c>
      <c r="J4386" s="51" t="s">
        <v>4649</v>
      </c>
      <c r="K4386" s="317">
        <v>30</v>
      </c>
      <c r="L4386" t="s">
        <v>4471</v>
      </c>
    </row>
    <row r="4387" spans="1:12" ht="15.6">
      <c r="A4387" s="16">
        <v>43906</v>
      </c>
      <c r="B4387" s="110"/>
      <c r="C4387" s="51">
        <v>1000</v>
      </c>
      <c r="F4387" s="51" t="s">
        <v>5272</v>
      </c>
      <c r="G4387" s="51">
        <v>614</v>
      </c>
      <c r="H4387" s="51">
        <v>654</v>
      </c>
      <c r="I4387" s="51">
        <v>40</v>
      </c>
      <c r="J4387" s="51" t="s">
        <v>4649</v>
      </c>
      <c r="K4387" s="317">
        <v>20</v>
      </c>
      <c r="L4387" t="s">
        <v>4471</v>
      </c>
    </row>
    <row r="4388" spans="1:12" ht="15.6">
      <c r="A4388" s="16">
        <v>43907</v>
      </c>
      <c r="B4388" s="110"/>
      <c r="C4388" s="51">
        <v>2000</v>
      </c>
      <c r="F4388" s="51" t="s">
        <v>5259</v>
      </c>
      <c r="G4388" s="51">
        <v>1228</v>
      </c>
      <c r="H4388" s="51">
        <v>1398</v>
      </c>
      <c r="I4388" s="51">
        <v>170</v>
      </c>
      <c r="J4388" s="51" t="s">
        <v>5273</v>
      </c>
      <c r="K4388" s="315">
        <v>85</v>
      </c>
      <c r="L4388" s="630" t="s">
        <v>5288</v>
      </c>
    </row>
    <row r="4389" spans="1:12" ht="15.6">
      <c r="A4389" s="16">
        <v>43909</v>
      </c>
      <c r="B4389" s="110"/>
      <c r="C4389" s="51">
        <v>2000</v>
      </c>
      <c r="F4389" s="51" t="s">
        <v>5285</v>
      </c>
      <c r="G4389" s="51">
        <v>1228</v>
      </c>
      <c r="H4389" s="51">
        <v>1398</v>
      </c>
      <c r="I4389" s="51">
        <v>170</v>
      </c>
      <c r="J4389" s="51" t="s">
        <v>5287</v>
      </c>
      <c r="K4389" s="315">
        <v>85</v>
      </c>
      <c r="L4389" t="s">
        <v>5288</v>
      </c>
    </row>
    <row r="4390" spans="1:12" ht="15.6">
      <c r="A4390" s="16"/>
      <c r="B4390" s="110"/>
      <c r="F4390" s="637"/>
      <c r="J4390" s="52"/>
      <c r="K4390" s="693"/>
    </row>
    <row r="4391" spans="1:12" ht="15.6">
      <c r="A4391" s="16"/>
      <c r="B4391" s="110"/>
      <c r="E4391" s="110" t="s">
        <v>5274</v>
      </c>
      <c r="F4391" s="110" t="s">
        <v>5275</v>
      </c>
      <c r="J4391" s="52"/>
      <c r="K4391" s="693"/>
    </row>
    <row r="4392" spans="1:12" ht="15.6">
      <c r="A4392" s="16"/>
      <c r="B4392" s="110"/>
      <c r="E4392" s="52" t="s">
        <v>3449</v>
      </c>
      <c r="F4392" s="52" t="s">
        <v>3449</v>
      </c>
      <c r="J4392" s="52"/>
      <c r="K4392" s="693"/>
    </row>
    <row r="4393" spans="1:12" ht="15.6">
      <c r="A4393" s="16"/>
      <c r="B4393" s="110"/>
      <c r="E4393" s="695" t="s">
        <v>5292</v>
      </c>
      <c r="F4393" s="196" t="s">
        <v>5293</v>
      </c>
      <c r="J4393" s="52"/>
      <c r="K4393" s="693"/>
    </row>
    <row r="4394" spans="1:12" ht="15.6">
      <c r="A4394" s="16"/>
      <c r="B4394" s="110"/>
      <c r="E4394" s="695" t="s">
        <v>5300</v>
      </c>
      <c r="F4394" s="196" t="s">
        <v>5294</v>
      </c>
      <c r="J4394" s="52"/>
      <c r="K4394" s="693"/>
    </row>
    <row r="4395" spans="1:12" ht="15.6">
      <c r="A4395" s="16"/>
      <c r="B4395" s="110"/>
      <c r="E4395" s="695" t="s">
        <v>5295</v>
      </c>
      <c r="F4395" s="196" t="s">
        <v>5254</v>
      </c>
      <c r="J4395" s="52"/>
      <c r="K4395" s="693"/>
    </row>
    <row r="4396" spans="1:12" ht="15.6">
      <c r="A4396" s="16"/>
      <c r="B4396" s="110"/>
      <c r="E4396" s="695" t="s">
        <v>5296</v>
      </c>
      <c r="F4396" s="196" t="s">
        <v>5297</v>
      </c>
      <c r="J4396" s="52"/>
      <c r="K4396" s="693"/>
    </row>
    <row r="4397" spans="1:12" ht="15.6">
      <c r="A4397" s="16"/>
      <c r="B4397" s="110"/>
      <c r="E4397" s="228" t="s">
        <v>5298</v>
      </c>
      <c r="F4397" s="196" t="s">
        <v>5299</v>
      </c>
      <c r="J4397" s="52"/>
      <c r="K4397" s="693"/>
    </row>
    <row r="4398" spans="1:12" ht="15.6">
      <c r="A4398" s="16"/>
      <c r="B4398" s="110"/>
      <c r="F4398" s="637"/>
      <c r="J4398" s="52"/>
      <c r="K4398" s="693"/>
    </row>
    <row r="4399" spans="1:12" ht="15.6">
      <c r="A4399" s="16">
        <v>43908</v>
      </c>
      <c r="B4399" s="98">
        <v>4000</v>
      </c>
      <c r="D4399" t="s">
        <v>4904</v>
      </c>
      <c r="F4399" s="96" t="s">
        <v>5301</v>
      </c>
      <c r="G4399" s="50">
        <v>4192</v>
      </c>
      <c r="H4399" s="50">
        <v>4716</v>
      </c>
      <c r="I4399" s="51">
        <v>524</v>
      </c>
      <c r="J4399" s="50" t="s">
        <v>1543</v>
      </c>
      <c r="K4399" s="315">
        <v>175</v>
      </c>
    </row>
    <row r="4400" spans="1:12" ht="15.6">
      <c r="A4400" s="16">
        <v>43908</v>
      </c>
      <c r="B4400" s="110"/>
      <c r="C4400" s="50">
        <v>4000</v>
      </c>
      <c r="D4400" t="s">
        <v>4904</v>
      </c>
      <c r="F4400" s="96" t="s">
        <v>5302</v>
      </c>
      <c r="G4400" s="50">
        <v>2300</v>
      </c>
      <c r="H4400" s="50">
        <v>2716</v>
      </c>
      <c r="I4400" s="51">
        <v>416</v>
      </c>
      <c r="J4400" s="50" t="s">
        <v>1543</v>
      </c>
      <c r="K4400" s="315">
        <v>138.5</v>
      </c>
    </row>
    <row r="4401" spans="1:12" ht="15.6">
      <c r="A4401" s="16">
        <v>43908</v>
      </c>
      <c r="B4401" s="98">
        <v>5000</v>
      </c>
      <c r="D4401" t="s">
        <v>4904</v>
      </c>
      <c r="F4401" s="96" t="s">
        <v>5303</v>
      </c>
      <c r="G4401" s="50">
        <v>5240</v>
      </c>
      <c r="H4401" s="50">
        <v>5745</v>
      </c>
      <c r="I4401" s="51">
        <v>505</v>
      </c>
      <c r="J4401" s="148" t="s">
        <v>5276</v>
      </c>
      <c r="K4401" s="317">
        <v>168.5</v>
      </c>
    </row>
    <row r="4402" spans="1:12" ht="15.6">
      <c r="A4402" s="16">
        <v>43908</v>
      </c>
      <c r="B4402" s="110"/>
      <c r="C4402" s="51">
        <v>2000</v>
      </c>
      <c r="D4402" t="s">
        <v>4904</v>
      </c>
      <c r="F4402" s="51" t="s">
        <v>5304</v>
      </c>
      <c r="G4402" s="51">
        <v>1150</v>
      </c>
      <c r="H4402" s="51">
        <v>1338</v>
      </c>
      <c r="I4402" s="51">
        <v>188</v>
      </c>
      <c r="J4402" s="51" t="s">
        <v>5277</v>
      </c>
      <c r="K4402" s="315">
        <v>94</v>
      </c>
    </row>
    <row r="4403" spans="1:12" ht="15.6">
      <c r="A4403" s="16">
        <v>43908</v>
      </c>
      <c r="B4403" s="110"/>
      <c r="C4403" s="69">
        <v>1000</v>
      </c>
      <c r="D4403" t="s">
        <v>4904</v>
      </c>
      <c r="F4403" s="51" t="s">
        <v>5304</v>
      </c>
      <c r="G4403" s="51">
        <v>575</v>
      </c>
      <c r="H4403" s="51">
        <v>669</v>
      </c>
      <c r="I4403" s="51">
        <v>94</v>
      </c>
      <c r="J4403" s="51" t="s">
        <v>5278</v>
      </c>
      <c r="K4403" s="315">
        <v>47</v>
      </c>
    </row>
    <row r="4404" spans="1:12" ht="18">
      <c r="A4404" s="16">
        <v>43909</v>
      </c>
      <c r="B4404" s="151">
        <v>9000</v>
      </c>
      <c r="D4404" t="s">
        <v>4904</v>
      </c>
      <c r="E4404" s="708"/>
      <c r="F4404" s="52" t="s">
        <v>5280</v>
      </c>
      <c r="G4404" s="15" t="s">
        <v>3329</v>
      </c>
      <c r="J4404" s="51" t="s">
        <v>5279</v>
      </c>
      <c r="K4404" s="315">
        <v>9</v>
      </c>
    </row>
    <row r="4405" spans="1:12" ht="15.6">
      <c r="A4405" s="16">
        <v>43909</v>
      </c>
      <c r="B4405" s="110"/>
      <c r="C4405" s="51">
        <v>15000</v>
      </c>
      <c r="D4405" t="s">
        <v>4904</v>
      </c>
      <c r="F4405" s="52" t="s">
        <v>5281</v>
      </c>
      <c r="J4405" s="51" t="s">
        <v>5279</v>
      </c>
      <c r="K4405" s="315">
        <v>15</v>
      </c>
    </row>
    <row r="4406" spans="1:12" ht="15.6">
      <c r="A4406" s="16">
        <v>43909</v>
      </c>
      <c r="B4406" s="151">
        <v>2000</v>
      </c>
      <c r="D4406" t="s">
        <v>5289</v>
      </c>
      <c r="F4406" s="51" t="s">
        <v>1193</v>
      </c>
      <c r="G4406" s="51">
        <v>2126</v>
      </c>
      <c r="H4406" s="51">
        <v>2246</v>
      </c>
      <c r="I4406" s="51">
        <v>120</v>
      </c>
      <c r="J4406" s="51" t="s">
        <v>5282</v>
      </c>
      <c r="K4406" s="315">
        <v>60</v>
      </c>
    </row>
    <row r="4407" spans="1:12" ht="18">
      <c r="A4407" s="16">
        <v>43909</v>
      </c>
      <c r="B4407" s="110"/>
      <c r="C4407" s="51">
        <v>9000</v>
      </c>
      <c r="D4407" t="s">
        <v>5289</v>
      </c>
      <c r="F4407" s="100" t="s">
        <v>5281</v>
      </c>
      <c r="G4407" s="15" t="s">
        <v>5284</v>
      </c>
      <c r="J4407" s="51" t="s">
        <v>5283</v>
      </c>
      <c r="K4407" s="315">
        <v>27</v>
      </c>
    </row>
    <row r="4408" spans="1:12" ht="15.6">
      <c r="A4408" s="16">
        <v>43909</v>
      </c>
      <c r="B4408" s="151">
        <v>10000</v>
      </c>
      <c r="D4408" t="s">
        <v>5289</v>
      </c>
      <c r="F4408" s="100" t="s">
        <v>4219</v>
      </c>
      <c r="J4408" s="51" t="s">
        <v>5283</v>
      </c>
      <c r="K4408" s="315">
        <v>10</v>
      </c>
    </row>
    <row r="4409" spans="1:12" ht="15.6">
      <c r="A4409" s="16">
        <v>43909</v>
      </c>
      <c r="B4409" s="110"/>
      <c r="C4409" s="96">
        <v>5000</v>
      </c>
      <c r="D4409" t="s">
        <v>4904</v>
      </c>
      <c r="F4409" s="50" t="s">
        <v>5304</v>
      </c>
      <c r="G4409" s="50">
        <v>2875</v>
      </c>
      <c r="H4409" s="50">
        <v>3345</v>
      </c>
      <c r="I4409" s="51">
        <v>470</v>
      </c>
      <c r="J4409" s="50" t="s">
        <v>5286</v>
      </c>
      <c r="K4409" s="315">
        <v>235</v>
      </c>
    </row>
    <row r="4410" spans="1:12" ht="15.6">
      <c r="A4410" s="16">
        <v>43903</v>
      </c>
      <c r="B4410" s="110"/>
      <c r="C4410" s="51">
        <v>1000</v>
      </c>
      <c r="D4410" t="s">
        <v>4904</v>
      </c>
      <c r="F4410" s="51" t="s">
        <v>5302</v>
      </c>
      <c r="G4410" s="51">
        <v>575</v>
      </c>
      <c r="H4410" s="51">
        <v>679</v>
      </c>
      <c r="I4410" s="51">
        <v>104</v>
      </c>
      <c r="J4410" s="51" t="s">
        <v>5245</v>
      </c>
      <c r="K4410" s="317">
        <v>57</v>
      </c>
      <c r="L4410" s="701"/>
    </row>
    <row r="4411" spans="1:12" ht="15.6">
      <c r="A4411" s="16">
        <v>43913</v>
      </c>
      <c r="B4411" s="110"/>
      <c r="C4411" s="51">
        <v>1000</v>
      </c>
      <c r="D4411" t="s">
        <v>4084</v>
      </c>
      <c r="E4411" s="235">
        <v>43921</v>
      </c>
      <c r="F4411" s="51" t="s">
        <v>5305</v>
      </c>
      <c r="G4411" s="51">
        <v>575</v>
      </c>
      <c r="H4411" s="51">
        <v>709</v>
      </c>
      <c r="I4411" s="51">
        <v>134</v>
      </c>
      <c r="J4411" s="51" t="s">
        <v>5290</v>
      </c>
      <c r="K4411" s="315">
        <v>67</v>
      </c>
    </row>
    <row r="4412" spans="1:12" ht="15.6">
      <c r="A4412" s="16">
        <v>43913</v>
      </c>
      <c r="B4412" s="110"/>
      <c r="C4412" s="51">
        <v>1000</v>
      </c>
      <c r="D4412" t="s">
        <v>4084</v>
      </c>
      <c r="E4412" s="235">
        <v>43921</v>
      </c>
      <c r="F4412" s="51" t="s">
        <v>5305</v>
      </c>
      <c r="G4412" s="51">
        <v>575</v>
      </c>
      <c r="H4412" s="51">
        <v>709</v>
      </c>
      <c r="I4412" s="51">
        <v>134</v>
      </c>
      <c r="J4412" s="51" t="s">
        <v>5291</v>
      </c>
      <c r="K4412" s="315">
        <v>67</v>
      </c>
    </row>
    <row r="4413" spans="1:12" ht="15.6">
      <c r="A4413" s="16">
        <v>43913</v>
      </c>
      <c r="B4413" s="94">
        <v>3000</v>
      </c>
      <c r="D4413" t="s">
        <v>4084</v>
      </c>
      <c r="E4413" s="235">
        <v>43921</v>
      </c>
      <c r="F4413" s="51" t="s">
        <v>5306</v>
      </c>
      <c r="G4413" s="51">
        <v>3144</v>
      </c>
      <c r="H4413" s="51">
        <v>3627</v>
      </c>
      <c r="I4413" s="51">
        <v>483</v>
      </c>
      <c r="J4413" s="51" t="s">
        <v>3557</v>
      </c>
      <c r="K4413" s="317">
        <v>241.5</v>
      </c>
    </row>
    <row r="4414" spans="1:12" ht="15.6">
      <c r="A4414" s="16">
        <v>43917</v>
      </c>
      <c r="B4414" s="110"/>
      <c r="C4414" s="51">
        <v>1000</v>
      </c>
      <c r="D4414" t="s">
        <v>4084</v>
      </c>
      <c r="E4414" s="235"/>
      <c r="F4414" s="51" t="s">
        <v>5305</v>
      </c>
      <c r="G4414" s="51">
        <v>575</v>
      </c>
      <c r="H4414" s="51">
        <v>709</v>
      </c>
      <c r="I4414" s="51">
        <v>134</v>
      </c>
      <c r="J4414" s="51" t="s">
        <v>3557</v>
      </c>
      <c r="K4414" s="317">
        <v>67</v>
      </c>
    </row>
    <row r="4415" spans="1:12" ht="15.6">
      <c r="A4415" s="16">
        <v>43914</v>
      </c>
      <c r="B4415" s="110"/>
      <c r="C4415" s="51">
        <v>1000</v>
      </c>
      <c r="D4415" t="s">
        <v>4084</v>
      </c>
      <c r="E4415" s="235">
        <v>43921</v>
      </c>
      <c r="F4415" s="51" t="s">
        <v>5305</v>
      </c>
      <c r="G4415" s="51">
        <v>575</v>
      </c>
      <c r="H4415" s="51">
        <v>709</v>
      </c>
      <c r="I4415" s="51">
        <v>134</v>
      </c>
      <c r="J4415" s="51" t="s">
        <v>2639</v>
      </c>
      <c r="K4415" s="317">
        <v>67</v>
      </c>
    </row>
    <row r="4416" spans="1:12" ht="15.6">
      <c r="A4416" s="16">
        <v>43915</v>
      </c>
      <c r="B4416" s="110"/>
      <c r="C4416" s="51">
        <v>4000</v>
      </c>
      <c r="D4416" t="s">
        <v>100</v>
      </c>
      <c r="F4416" s="51" t="s">
        <v>5307</v>
      </c>
      <c r="G4416" s="51">
        <v>2300</v>
      </c>
      <c r="H4416" s="51">
        <v>2620</v>
      </c>
      <c r="I4416" s="51">
        <v>320</v>
      </c>
      <c r="J4416" s="51" t="s">
        <v>2385</v>
      </c>
      <c r="K4416" s="315">
        <v>160</v>
      </c>
    </row>
    <row r="4417" spans="1:12" ht="15.6">
      <c r="A4417" s="16">
        <v>43915</v>
      </c>
      <c r="B4417" s="110"/>
      <c r="C4417" s="51">
        <v>2000</v>
      </c>
      <c r="D4417" t="s">
        <v>100</v>
      </c>
      <c r="F4417" s="51" t="s">
        <v>5307</v>
      </c>
      <c r="G4417" s="51">
        <v>1150</v>
      </c>
      <c r="H4417" s="51">
        <v>1310</v>
      </c>
      <c r="I4417" s="51">
        <v>160</v>
      </c>
      <c r="J4417" s="51" t="s">
        <v>4227</v>
      </c>
      <c r="K4417" s="317">
        <v>80</v>
      </c>
    </row>
    <row r="4418" spans="1:12" ht="15.6">
      <c r="A4418" s="16">
        <v>43916</v>
      </c>
      <c r="B4418" s="151">
        <v>1500</v>
      </c>
      <c r="D4418" t="s">
        <v>5309</v>
      </c>
      <c r="F4418" s="51" t="s">
        <v>1193</v>
      </c>
      <c r="G4418" s="51">
        <v>1594.5</v>
      </c>
      <c r="H4418" s="51">
        <v>1684.5</v>
      </c>
      <c r="I4418" s="51">
        <v>90</v>
      </c>
      <c r="J4418" s="51" t="s">
        <v>2825</v>
      </c>
      <c r="K4418" s="315">
        <v>45</v>
      </c>
    </row>
    <row r="4419" spans="1:12" ht="15.6">
      <c r="A4419" s="16">
        <v>43916</v>
      </c>
      <c r="B4419" s="94">
        <v>1500</v>
      </c>
      <c r="D4419" t="s">
        <v>5309</v>
      </c>
      <c r="F4419" s="51" t="s">
        <v>5301</v>
      </c>
      <c r="G4419" s="51">
        <v>1572</v>
      </c>
      <c r="H4419" s="51">
        <v>1768.5</v>
      </c>
      <c r="I4419" s="51">
        <v>196.5</v>
      </c>
      <c r="J4419" s="51" t="s">
        <v>3146</v>
      </c>
      <c r="K4419" s="315">
        <v>98.5</v>
      </c>
    </row>
    <row r="4420" spans="1:12" ht="15.6">
      <c r="A4420" s="16">
        <v>43917</v>
      </c>
      <c r="B4420" s="94">
        <v>1000</v>
      </c>
      <c r="D4420" t="s">
        <v>5309</v>
      </c>
      <c r="F4420" s="51" t="s">
        <v>5301</v>
      </c>
      <c r="G4420" s="51">
        <v>1048</v>
      </c>
      <c r="H4420" s="51">
        <v>1.179</v>
      </c>
      <c r="I4420" s="51">
        <v>131</v>
      </c>
      <c r="J4420" s="51" t="s">
        <v>5308</v>
      </c>
      <c r="K4420" s="315">
        <v>65.5</v>
      </c>
    </row>
    <row r="4421" spans="1:12" ht="15.6">
      <c r="A4421" s="16" t="s">
        <v>1316</v>
      </c>
      <c r="B4421" s="16"/>
      <c r="K4421" s="315"/>
    </row>
    <row r="4422" spans="1:12" ht="18">
      <c r="A4422" s="14" t="s">
        <v>295</v>
      </c>
      <c r="B4422" s="231">
        <f>SUM(B4331:B4421)</f>
        <v>68000</v>
      </c>
      <c r="C4422" s="14">
        <f>SUM(C4333:C4421)</f>
        <v>136950</v>
      </c>
      <c r="D4422" s="14">
        <f>SUM(D4357:D4421)</f>
        <v>1100</v>
      </c>
      <c r="E4422" s="231">
        <f>SUM(B4422:D4422)</f>
        <v>206050</v>
      </c>
      <c r="I4422" s="51">
        <f>SUM(I4331:I4421)</f>
        <v>12581.3</v>
      </c>
      <c r="K4422" s="310">
        <v>6084.5</v>
      </c>
    </row>
    <row r="4423" spans="1:12" ht="15.6">
      <c r="F4423" s="637"/>
    </row>
    <row r="4424" spans="1:12">
      <c r="A4424" s="234"/>
      <c r="B4424" s="712"/>
      <c r="C4424" s="712"/>
      <c r="D4424" s="712"/>
      <c r="E4424" s="712"/>
      <c r="F4424" s="712"/>
      <c r="G4424" s="712"/>
      <c r="H4424" s="712"/>
      <c r="J4424" s="712"/>
      <c r="K4424" s="713"/>
      <c r="L4424" s="712"/>
    </row>
    <row r="4425" spans="1:12" ht="21">
      <c r="F4425" s="21"/>
    </row>
    <row r="4426" spans="1:12" ht="28.8">
      <c r="B4426" s="675" t="s">
        <v>3720</v>
      </c>
      <c r="C4426" s="675" t="s">
        <v>3719</v>
      </c>
      <c r="E4426" s="182" t="s">
        <v>3707</v>
      </c>
      <c r="F4426" s="146"/>
      <c r="G4426" s="99" t="s">
        <v>3718</v>
      </c>
      <c r="H4426" s="676"/>
      <c r="I4426" s="51" t="s">
        <v>3796</v>
      </c>
      <c r="J4426" s="181" t="s">
        <v>4995</v>
      </c>
      <c r="K4426" s="324" t="s">
        <v>4997</v>
      </c>
    </row>
    <row r="4427" spans="1:12" ht="45">
      <c r="B4427" s="164" t="s">
        <v>2428</v>
      </c>
      <c r="D4427" s="226">
        <v>2020</v>
      </c>
      <c r="E4427" s="710" t="s">
        <v>1464</v>
      </c>
      <c r="F4427" s="36" t="s">
        <v>4677</v>
      </c>
      <c r="G4427" s="602" t="s">
        <v>4679</v>
      </c>
      <c r="H4427" s="602" t="s">
        <v>4998</v>
      </c>
      <c r="J4427" s="164" t="s">
        <v>2428</v>
      </c>
      <c r="L4427" s="687" t="s">
        <v>3961</v>
      </c>
    </row>
    <row r="4428" spans="1:12" ht="18">
      <c r="C4428" s="170"/>
      <c r="D4428" s="170">
        <v>2020</v>
      </c>
      <c r="E4428" s="188" t="s">
        <v>3958</v>
      </c>
      <c r="F4428" s="225" t="s">
        <v>5010</v>
      </c>
      <c r="G4428" s="229">
        <v>2018</v>
      </c>
      <c r="H4428" s="230">
        <v>2019</v>
      </c>
      <c r="I4428" s="51">
        <v>2020</v>
      </c>
      <c r="J4428" s="169" t="s">
        <v>4999</v>
      </c>
      <c r="K4428" s="327" t="s">
        <v>3796</v>
      </c>
      <c r="L4428" s="165" t="s">
        <v>3962</v>
      </c>
    </row>
    <row r="4429" spans="1:12" ht="18">
      <c r="C4429" s="170"/>
      <c r="E4429" s="166" t="s">
        <v>647</v>
      </c>
      <c r="F4429" s="204" t="s">
        <v>5105</v>
      </c>
      <c r="G4429" s="50">
        <v>126.5</v>
      </c>
      <c r="H4429" s="141">
        <v>152.5</v>
      </c>
      <c r="I4429" s="51">
        <v>106.2</v>
      </c>
      <c r="J4429" s="14" t="s">
        <v>5107</v>
      </c>
      <c r="K4429" s="310" t="s">
        <v>5108</v>
      </c>
      <c r="L4429" s="171" t="s">
        <v>5106</v>
      </c>
    </row>
    <row r="4430" spans="1:12" ht="18">
      <c r="C4430" s="170"/>
      <c r="E4430" s="166" t="s">
        <v>648</v>
      </c>
      <c r="F4430" s="204" t="s">
        <v>5191</v>
      </c>
      <c r="G4430" s="50">
        <v>90.5</v>
      </c>
      <c r="H4430" s="141">
        <v>134.9</v>
      </c>
      <c r="I4430" s="51">
        <v>123.8</v>
      </c>
      <c r="J4430" s="14" t="s">
        <v>5189</v>
      </c>
      <c r="K4430" s="310" t="s">
        <v>5190</v>
      </c>
      <c r="L4430" s="171" t="s">
        <v>5192</v>
      </c>
    </row>
    <row r="4431" spans="1:12" ht="18">
      <c r="C4431" s="170"/>
      <c r="E4431" s="166" t="s">
        <v>2310</v>
      </c>
      <c r="F4431" s="141" t="s">
        <v>5311</v>
      </c>
      <c r="G4431" s="50">
        <v>54.2</v>
      </c>
      <c r="H4431" s="141">
        <v>145.69999999999999</v>
      </c>
      <c r="I4431" s="51">
        <v>206.05</v>
      </c>
      <c r="J4431" s="14" t="s">
        <v>5310</v>
      </c>
      <c r="K4431" s="332" t="s">
        <v>5313</v>
      </c>
      <c r="L4431" s="183" t="s">
        <v>5312</v>
      </c>
    </row>
    <row r="4432" spans="1:12" ht="18">
      <c r="C4432" s="170"/>
      <c r="E4432" s="166" t="s">
        <v>2428</v>
      </c>
      <c r="F4432" s="141" t="s">
        <v>5427</v>
      </c>
      <c r="G4432" s="50">
        <v>72</v>
      </c>
      <c r="H4432" s="141">
        <v>112.5</v>
      </c>
      <c r="I4432" s="51">
        <v>136.19999999999999</v>
      </c>
      <c r="J4432" s="14" t="s">
        <v>5425</v>
      </c>
      <c r="K4432" s="310" t="s">
        <v>5429</v>
      </c>
      <c r="L4432" s="171" t="s">
        <v>5426</v>
      </c>
    </row>
    <row r="4433" spans="3:12" ht="18">
      <c r="C4433" s="170"/>
      <c r="E4433" s="166" t="s">
        <v>2510</v>
      </c>
      <c r="F4433" s="141"/>
      <c r="G4433" s="50">
        <v>92.1</v>
      </c>
      <c r="H4433" s="147">
        <v>130.9</v>
      </c>
      <c r="J4433" s="52"/>
      <c r="K4433" s="296"/>
      <c r="L4433" s="183"/>
    </row>
    <row r="4434" spans="3:12" ht="18">
      <c r="C4434" s="170"/>
      <c r="E4434" s="166" t="s">
        <v>2630</v>
      </c>
      <c r="F4434" s="141"/>
      <c r="G4434" s="50">
        <v>129</v>
      </c>
      <c r="H4434" s="147">
        <v>140.80000000000001</v>
      </c>
      <c r="J4434" s="52"/>
      <c r="K4434" s="296"/>
      <c r="L4434" s="183"/>
    </row>
    <row r="4435" spans="3:12" ht="18">
      <c r="C4435" s="170"/>
      <c r="E4435" s="166" t="s">
        <v>2798</v>
      </c>
      <c r="F4435" s="141"/>
      <c r="G4435" s="50">
        <v>146.80000000000001</v>
      </c>
      <c r="H4435" s="141">
        <v>153.6</v>
      </c>
      <c r="J4435" s="52"/>
      <c r="K4435" s="296"/>
      <c r="L4435" s="183"/>
    </row>
    <row r="4436" spans="3:12" ht="18">
      <c r="E4436" s="166" t="s">
        <v>4451</v>
      </c>
      <c r="F4436" s="141"/>
      <c r="G4436" s="50">
        <v>154.1</v>
      </c>
      <c r="H4436" s="141">
        <v>145</v>
      </c>
      <c r="J4436" s="52"/>
      <c r="K4436" s="296"/>
      <c r="L4436" s="183"/>
    </row>
    <row r="4437" spans="3:12" ht="18">
      <c r="E4437" s="166" t="s">
        <v>4555</v>
      </c>
      <c r="F4437" s="141"/>
      <c r="G4437" s="50">
        <v>101.6</v>
      </c>
      <c r="H4437" s="141">
        <v>176.9</v>
      </c>
      <c r="J4437" s="52"/>
      <c r="K4437" s="296"/>
      <c r="L4437" s="183"/>
    </row>
    <row r="4438" spans="3:12" ht="18">
      <c r="E4438" s="166" t="s">
        <v>4675</v>
      </c>
      <c r="F4438" s="141"/>
      <c r="G4438" s="50">
        <v>183.4</v>
      </c>
      <c r="H4438" s="141">
        <v>186</v>
      </c>
      <c r="J4438" s="52"/>
      <c r="K4438" s="296"/>
      <c r="L4438" s="183"/>
    </row>
    <row r="4439" spans="3:12" ht="18">
      <c r="E4439" s="166" t="s">
        <v>1786</v>
      </c>
      <c r="F4439" s="141"/>
      <c r="G4439" s="50">
        <v>137.4</v>
      </c>
      <c r="H4439" s="141">
        <v>191.8</v>
      </c>
      <c r="J4439" s="52"/>
      <c r="K4439" s="296"/>
      <c r="L4439" s="183"/>
    </row>
    <row r="4440" spans="3:12" ht="18">
      <c r="E4440" s="166" t="s">
        <v>1955</v>
      </c>
      <c r="F4440" s="141"/>
      <c r="G4440" s="50">
        <v>151.5</v>
      </c>
      <c r="H4440" s="141">
        <v>152.4</v>
      </c>
      <c r="J4440" s="52"/>
      <c r="K4440" s="296"/>
      <c r="L4440" s="183"/>
    </row>
    <row r="4441" spans="3:12" ht="18">
      <c r="F4441" s="166" t="s">
        <v>295</v>
      </c>
      <c r="G4441" s="53">
        <f>SUM(G4429:G4440)</f>
        <v>1439.1000000000001</v>
      </c>
      <c r="H4441" s="153">
        <f>SUM(H4429:H4440)</f>
        <v>1823.0000000000002</v>
      </c>
      <c r="I4441" s="51">
        <f>SUM(I4429:I4440)</f>
        <v>572.25</v>
      </c>
      <c r="J4441" s="52"/>
      <c r="L4441" s="193"/>
    </row>
    <row r="4443" spans="3:12" ht="15.6">
      <c r="E4443" s="110" t="s">
        <v>5314</v>
      </c>
      <c r="F4443" s="110" t="s">
        <v>5314</v>
      </c>
    </row>
    <row r="4444" spans="3:12" ht="15.6">
      <c r="E4444" s="52" t="s">
        <v>3449</v>
      </c>
      <c r="F4444" s="52" t="s">
        <v>3449</v>
      </c>
    </row>
    <row r="4445" spans="3:12" ht="15.6">
      <c r="E4445" s="695" t="s">
        <v>5315</v>
      </c>
      <c r="F4445" s="196" t="s">
        <v>5316</v>
      </c>
    </row>
    <row r="4446" spans="3:12" ht="15.6">
      <c r="E4446" s="695" t="s">
        <v>5317</v>
      </c>
      <c r="F4446" s="196" t="s">
        <v>5318</v>
      </c>
    </row>
    <row r="4447" spans="3:12" ht="15.6">
      <c r="E4447" s="695" t="s">
        <v>5320</v>
      </c>
      <c r="F4447" s="196" t="s">
        <v>5321</v>
      </c>
    </row>
    <row r="4448" spans="3:12" ht="15.6">
      <c r="E4448" s="695" t="s">
        <v>5322</v>
      </c>
      <c r="F4448" s="196" t="s">
        <v>5323</v>
      </c>
    </row>
    <row r="4449" spans="1:11" ht="15.6">
      <c r="E4449" s="228" t="s">
        <v>5324</v>
      </c>
      <c r="F4449" s="196" t="s">
        <v>5325</v>
      </c>
    </row>
    <row r="4451" spans="1:11" ht="15.6">
      <c r="A4451" s="16">
        <v>43922</v>
      </c>
      <c r="C4451" s="51">
        <v>10000</v>
      </c>
      <c r="F4451" s="51" t="s">
        <v>5319</v>
      </c>
      <c r="G4451" s="51">
        <v>5770</v>
      </c>
      <c r="H4451" s="51">
        <v>5990</v>
      </c>
      <c r="I4451" s="51">
        <v>220</v>
      </c>
      <c r="J4451" s="51" t="s">
        <v>4311</v>
      </c>
      <c r="K4451" s="315">
        <v>110</v>
      </c>
    </row>
    <row r="4452" spans="1:11" ht="15.6">
      <c r="A4452" s="16">
        <v>43922</v>
      </c>
      <c r="D4452" s="50">
        <v>6000</v>
      </c>
      <c r="F4452" s="50">
        <v>1.0900000000000001</v>
      </c>
      <c r="H4452" s="96">
        <v>6540</v>
      </c>
      <c r="I4452" s="51">
        <v>60</v>
      </c>
      <c r="J4452" s="50" t="s">
        <v>5326</v>
      </c>
      <c r="K4452" s="315">
        <v>30</v>
      </c>
    </row>
    <row r="4453" spans="1:11" ht="15.6">
      <c r="A4453" s="16">
        <v>43922</v>
      </c>
      <c r="C4453" s="50">
        <v>5000</v>
      </c>
      <c r="F4453" s="50">
        <v>1.0289999999999999</v>
      </c>
      <c r="H4453" s="50">
        <v>5145</v>
      </c>
      <c r="I4453" s="51">
        <v>50</v>
      </c>
      <c r="J4453" s="41" t="s">
        <v>5327</v>
      </c>
      <c r="K4453" s="315">
        <v>25</v>
      </c>
    </row>
    <row r="4454" spans="1:11" ht="15.6">
      <c r="A4454" s="16">
        <v>43922</v>
      </c>
      <c r="C4454" s="51">
        <v>1500</v>
      </c>
      <c r="F4454" s="51" t="s">
        <v>5328</v>
      </c>
      <c r="G4454" s="51">
        <v>865.5</v>
      </c>
      <c r="H4454" s="51">
        <v>940.5</v>
      </c>
      <c r="I4454" s="51">
        <v>75</v>
      </c>
      <c r="J4454" s="51" t="s">
        <v>4650</v>
      </c>
      <c r="K4454" s="315">
        <v>37.5</v>
      </c>
    </row>
    <row r="4455" spans="1:11" ht="15.6">
      <c r="A4455" s="16"/>
      <c r="K4455" s="315"/>
    </row>
    <row r="4456" spans="1:11">
      <c r="A4456" s="16"/>
      <c r="K4456" s="693"/>
    </row>
    <row r="4457" spans="1:11" ht="15.6">
      <c r="A4457" s="16"/>
      <c r="E4457" s="647" t="s">
        <v>5329</v>
      </c>
      <c r="F4457" s="647" t="s">
        <v>5329</v>
      </c>
      <c r="K4457" s="693"/>
    </row>
    <row r="4458" spans="1:11" ht="15.6">
      <c r="A4458" s="16"/>
      <c r="E4458" s="52" t="s">
        <v>3449</v>
      </c>
      <c r="F4458" s="52" t="s">
        <v>3449</v>
      </c>
      <c r="K4458" s="693"/>
    </row>
    <row r="4459" spans="1:11" ht="15.6">
      <c r="A4459" s="16"/>
      <c r="E4459" s="695" t="s">
        <v>5335</v>
      </c>
      <c r="F4459" s="196" t="s">
        <v>5340</v>
      </c>
      <c r="K4459" s="693"/>
    </row>
    <row r="4460" spans="1:11" ht="15.6">
      <c r="A4460" s="16"/>
      <c r="D4460" s="52"/>
      <c r="E4460" s="695" t="s">
        <v>5336</v>
      </c>
      <c r="F4460" s="196" t="s">
        <v>5341</v>
      </c>
      <c r="K4460" s="693"/>
    </row>
    <row r="4461" spans="1:11" ht="15.6">
      <c r="A4461" s="16"/>
      <c r="E4461" s="695" t="s">
        <v>5337</v>
      </c>
      <c r="F4461" s="196" t="s">
        <v>5342</v>
      </c>
      <c r="K4461" s="693"/>
    </row>
    <row r="4462" spans="1:11" ht="15.6">
      <c r="E4462" s="695" t="s">
        <v>5338</v>
      </c>
      <c r="F4462" s="196" t="s">
        <v>5343</v>
      </c>
      <c r="K4462" s="693"/>
    </row>
    <row r="4463" spans="1:11" ht="15.6">
      <c r="E4463" s="228" t="s">
        <v>5339</v>
      </c>
      <c r="F4463" s="196" t="s">
        <v>5344</v>
      </c>
      <c r="K4463" s="693"/>
    </row>
    <row r="4464" spans="1:11">
      <c r="K4464" s="693"/>
    </row>
    <row r="4465" spans="1:12" ht="15.6">
      <c r="A4465" s="16">
        <v>43922</v>
      </c>
      <c r="C4465" s="50">
        <v>5000</v>
      </c>
      <c r="F4465" s="196" t="s">
        <v>5346</v>
      </c>
      <c r="G4465" s="50">
        <v>2795</v>
      </c>
      <c r="H4465" s="50">
        <v>3245</v>
      </c>
      <c r="I4465" s="51">
        <v>450</v>
      </c>
      <c r="J4465" s="50" t="s">
        <v>1543</v>
      </c>
      <c r="K4465" s="315">
        <v>150</v>
      </c>
      <c r="L4465" s="236"/>
    </row>
    <row r="4466" spans="1:12" ht="15.6">
      <c r="A4466" s="16">
        <v>43922</v>
      </c>
      <c r="B4466" s="50">
        <v>2000</v>
      </c>
      <c r="F4466" s="196" t="s">
        <v>5345</v>
      </c>
      <c r="G4466" s="50">
        <v>2062</v>
      </c>
      <c r="H4466" s="50">
        <v>2298</v>
      </c>
      <c r="I4466" s="51">
        <v>236</v>
      </c>
      <c r="J4466" s="50" t="s">
        <v>1543</v>
      </c>
      <c r="K4466" s="315">
        <v>78.5</v>
      </c>
      <c r="L4466" s="236"/>
    </row>
    <row r="4467" spans="1:12" ht="15.6">
      <c r="A4467" s="16">
        <v>43923</v>
      </c>
      <c r="B4467" s="151">
        <v>3000</v>
      </c>
      <c r="F4467" s="51" t="s">
        <v>5347</v>
      </c>
      <c r="G4467" s="51">
        <v>3192</v>
      </c>
      <c r="H4467" s="51">
        <v>3372</v>
      </c>
      <c r="I4467" s="51">
        <v>180</v>
      </c>
      <c r="J4467" s="51" t="s">
        <v>2825</v>
      </c>
      <c r="K4467" s="315">
        <v>90</v>
      </c>
    </row>
    <row r="4468" spans="1:12" ht="15.6">
      <c r="A4468" s="16">
        <v>43923</v>
      </c>
      <c r="C4468" s="51">
        <v>2000</v>
      </c>
      <c r="F4468" s="51" t="s">
        <v>5348</v>
      </c>
      <c r="G4468" s="51">
        <v>1118</v>
      </c>
      <c r="H4468" s="51">
        <v>1238</v>
      </c>
      <c r="I4468" s="51">
        <v>120</v>
      </c>
      <c r="J4468" s="51" t="s">
        <v>2825</v>
      </c>
      <c r="K4468" s="315">
        <v>60</v>
      </c>
    </row>
    <row r="4469" spans="1:12" ht="15.6">
      <c r="A4469" s="16">
        <v>43923</v>
      </c>
      <c r="C4469" s="51">
        <v>2000</v>
      </c>
      <c r="F4469" s="51" t="s">
        <v>5349</v>
      </c>
      <c r="G4469" s="51">
        <v>1118</v>
      </c>
      <c r="H4469" s="51">
        <v>1258</v>
      </c>
      <c r="I4469" s="51">
        <v>140</v>
      </c>
      <c r="J4469" s="51" t="s">
        <v>5332</v>
      </c>
      <c r="K4469" s="315">
        <v>70</v>
      </c>
    </row>
    <row r="4470" spans="1:12" ht="15.6">
      <c r="A4470" s="16">
        <v>43924</v>
      </c>
      <c r="B4470" s="51">
        <v>2000</v>
      </c>
      <c r="F4470" s="51" t="s">
        <v>5350</v>
      </c>
      <c r="G4470" s="51">
        <v>2062</v>
      </c>
      <c r="H4470" s="51">
        <v>2182</v>
      </c>
      <c r="I4470" s="51">
        <v>120</v>
      </c>
      <c r="J4470" s="51" t="s">
        <v>3053</v>
      </c>
      <c r="K4470" s="315">
        <v>60</v>
      </c>
    </row>
    <row r="4471" spans="1:12" ht="15.6">
      <c r="A4471" s="16">
        <v>43924</v>
      </c>
      <c r="C4471" s="51">
        <v>8000</v>
      </c>
      <c r="F4471" s="51" t="s">
        <v>5351</v>
      </c>
      <c r="G4471" s="51">
        <v>4472</v>
      </c>
      <c r="H4471" s="51">
        <v>4712</v>
      </c>
      <c r="I4471" s="51">
        <v>240</v>
      </c>
      <c r="J4471" s="51" t="s">
        <v>3053</v>
      </c>
      <c r="K4471" s="315">
        <v>120</v>
      </c>
    </row>
    <row r="4472" spans="1:12" ht="15.6">
      <c r="A4472" s="16">
        <v>43924</v>
      </c>
      <c r="C4472" s="51">
        <v>1000</v>
      </c>
      <c r="F4472" s="51" t="s">
        <v>5353</v>
      </c>
      <c r="G4472" s="51">
        <v>559</v>
      </c>
      <c r="H4472" s="51">
        <v>679</v>
      </c>
      <c r="I4472" s="51">
        <v>120</v>
      </c>
      <c r="J4472" s="51" t="s">
        <v>4479</v>
      </c>
      <c r="K4472" s="317">
        <v>60</v>
      </c>
    </row>
    <row r="4473" spans="1:12" ht="15.6">
      <c r="A4473" s="16">
        <v>43927</v>
      </c>
      <c r="C4473" s="51">
        <v>1000</v>
      </c>
      <c r="F4473" s="69" t="s">
        <v>5346</v>
      </c>
      <c r="G4473" s="51">
        <v>559</v>
      </c>
      <c r="H4473" s="51">
        <v>649</v>
      </c>
      <c r="I4473" s="51">
        <v>90</v>
      </c>
      <c r="J4473" s="51" t="s">
        <v>5334</v>
      </c>
      <c r="K4473" s="317">
        <v>45</v>
      </c>
    </row>
    <row r="4474" spans="1:12" ht="15.6">
      <c r="A4474" s="16">
        <v>43928</v>
      </c>
      <c r="C4474" s="50">
        <v>5000</v>
      </c>
      <c r="F4474" s="41" t="s">
        <v>5354</v>
      </c>
      <c r="G4474" s="50">
        <v>2795</v>
      </c>
      <c r="H4474" s="50">
        <v>3195</v>
      </c>
      <c r="I4474" s="51">
        <v>400</v>
      </c>
      <c r="J4474" s="50" t="s">
        <v>5286</v>
      </c>
      <c r="K4474" s="294">
        <v>200</v>
      </c>
    </row>
    <row r="4475" spans="1:12" ht="15.6">
      <c r="A4475" s="16">
        <v>43923</v>
      </c>
      <c r="C4475" s="51">
        <v>5000</v>
      </c>
      <c r="F4475" s="51" t="s">
        <v>5352</v>
      </c>
      <c r="G4475" s="51">
        <v>2795</v>
      </c>
      <c r="H4475" s="51">
        <v>2995</v>
      </c>
      <c r="I4475" s="51">
        <v>200</v>
      </c>
      <c r="J4475" s="51" t="s">
        <v>5331</v>
      </c>
      <c r="K4475" s="315">
        <v>100</v>
      </c>
      <c r="L4475" s="708"/>
    </row>
    <row r="4476" spans="1:12" ht="15.6">
      <c r="A4476" s="16">
        <v>43928</v>
      </c>
      <c r="B4476" s="51">
        <v>5000</v>
      </c>
      <c r="F4476" s="51">
        <v>1.0189999999999999</v>
      </c>
      <c r="G4476" s="51"/>
      <c r="H4476" s="51">
        <v>5095</v>
      </c>
      <c r="I4476" s="51">
        <v>100</v>
      </c>
      <c r="J4476" s="51" t="s">
        <v>5327</v>
      </c>
      <c r="K4476" s="315">
        <v>50</v>
      </c>
      <c r="L4476" t="s">
        <v>5333</v>
      </c>
    </row>
    <row r="4477" spans="1:12" ht="15.6">
      <c r="A4477" s="16">
        <v>43929</v>
      </c>
      <c r="B4477" s="154">
        <v>2200</v>
      </c>
      <c r="F4477" s="50" t="s">
        <v>5355</v>
      </c>
      <c r="G4477" s="50">
        <v>2301.1999999999998</v>
      </c>
      <c r="H4477" s="50">
        <v>2389.1999999999998</v>
      </c>
      <c r="I4477" s="51">
        <v>88</v>
      </c>
      <c r="J4477" s="50" t="s">
        <v>5330</v>
      </c>
      <c r="K4477" s="317">
        <v>44</v>
      </c>
      <c r="L4477" t="s">
        <v>5333</v>
      </c>
    </row>
    <row r="4478" spans="1:12" ht="15.6">
      <c r="A4478" s="16">
        <v>43929</v>
      </c>
      <c r="B4478" s="50">
        <v>500</v>
      </c>
      <c r="F4478" s="50" t="s">
        <v>5356</v>
      </c>
      <c r="G4478" s="50">
        <v>515.5</v>
      </c>
      <c r="H4478" s="50">
        <v>545.5</v>
      </c>
      <c r="I4478" s="51">
        <v>30</v>
      </c>
      <c r="J4478" s="50" t="s">
        <v>3585</v>
      </c>
      <c r="K4478" s="315">
        <v>15</v>
      </c>
      <c r="L4478" t="s">
        <v>5333</v>
      </c>
    </row>
    <row r="4479" spans="1:12" ht="15.6">
      <c r="A4479" s="16">
        <v>43929</v>
      </c>
      <c r="C4479" s="50">
        <v>1000</v>
      </c>
      <c r="F4479" s="50" t="s">
        <v>5352</v>
      </c>
      <c r="G4479" s="50">
        <v>559</v>
      </c>
      <c r="H4479" s="50">
        <v>599</v>
      </c>
      <c r="I4479" s="51">
        <v>40</v>
      </c>
      <c r="J4479" s="50" t="s">
        <v>3585</v>
      </c>
      <c r="K4479" s="315">
        <v>20</v>
      </c>
      <c r="L4479" t="s">
        <v>5333</v>
      </c>
    </row>
    <row r="4480" spans="1:12">
      <c r="A4480" s="16"/>
      <c r="K4480" s="693"/>
    </row>
    <row r="4481" spans="1:12" ht="15.6">
      <c r="A4481" s="16"/>
      <c r="E4481" s="647" t="s">
        <v>5358</v>
      </c>
      <c r="F4481" s="647" t="s">
        <v>5358</v>
      </c>
      <c r="K4481" s="693"/>
    </row>
    <row r="4482" spans="1:12" ht="15.6">
      <c r="A4482" s="16"/>
      <c r="E4482" s="52" t="s">
        <v>3449</v>
      </c>
      <c r="F4482" s="52" t="s">
        <v>3449</v>
      </c>
      <c r="K4482" s="693"/>
    </row>
    <row r="4483" spans="1:12" ht="15.6">
      <c r="A4483" s="16"/>
      <c r="E4483" s="695" t="s">
        <v>5369</v>
      </c>
      <c r="F4483" s="196" t="s">
        <v>5360</v>
      </c>
      <c r="K4483" s="693"/>
    </row>
    <row r="4484" spans="1:12" ht="15.6">
      <c r="A4484" s="16"/>
      <c r="E4484" s="695" t="s">
        <v>5361</v>
      </c>
      <c r="F4484" s="196" t="s">
        <v>5362</v>
      </c>
      <c r="K4484" s="693"/>
    </row>
    <row r="4485" spans="1:12" ht="15.6">
      <c r="A4485" s="16"/>
      <c r="E4485" s="695" t="s">
        <v>5363</v>
      </c>
      <c r="F4485" s="196" t="s">
        <v>5364</v>
      </c>
      <c r="K4485" s="693"/>
    </row>
    <row r="4486" spans="1:12" ht="15.6">
      <c r="A4486" s="16"/>
      <c r="E4486" s="695" t="s">
        <v>5365</v>
      </c>
      <c r="F4486" s="196" t="s">
        <v>5366</v>
      </c>
      <c r="K4486" s="693"/>
    </row>
    <row r="4487" spans="1:12" ht="15.6">
      <c r="A4487" s="16"/>
      <c r="E4487" s="228" t="s">
        <v>5367</v>
      </c>
      <c r="F4487" s="196" t="s">
        <v>5368</v>
      </c>
      <c r="K4487" s="693"/>
    </row>
    <row r="4488" spans="1:12">
      <c r="A4488" s="16"/>
      <c r="K4488" s="693"/>
    </row>
    <row r="4489" spans="1:12" ht="15.6">
      <c r="A4489" s="16">
        <v>43935</v>
      </c>
      <c r="C4489" s="51">
        <v>2000</v>
      </c>
      <c r="D4489" s="535"/>
      <c r="F4489" s="51" t="s">
        <v>5370</v>
      </c>
      <c r="G4489" s="51">
        <v>1132</v>
      </c>
      <c r="H4489" s="51">
        <v>1318</v>
      </c>
      <c r="I4489" s="51">
        <v>186</v>
      </c>
      <c r="J4489" s="51" t="s">
        <v>5372</v>
      </c>
      <c r="K4489" s="318">
        <v>93</v>
      </c>
      <c r="L4489" t="s">
        <v>5359</v>
      </c>
    </row>
    <row r="4490" spans="1:12" ht="15.6">
      <c r="A4490" s="16">
        <v>43929</v>
      </c>
      <c r="C4490" s="51">
        <v>9000</v>
      </c>
      <c r="D4490" s="535"/>
      <c r="F4490" s="51" t="s">
        <v>5371</v>
      </c>
      <c r="G4490" s="51">
        <v>5094</v>
      </c>
      <c r="H4490" s="51">
        <v>5814</v>
      </c>
      <c r="I4490" s="51">
        <v>720</v>
      </c>
      <c r="J4490" s="613" t="s">
        <v>5357</v>
      </c>
      <c r="K4490" s="315">
        <v>360</v>
      </c>
      <c r="L4490" t="s">
        <v>5359</v>
      </c>
    </row>
    <row r="4491" spans="1:12">
      <c r="A4491" s="16"/>
      <c r="D4491" s="535"/>
      <c r="K4491" s="693"/>
    </row>
    <row r="4492" spans="1:12" ht="15.6">
      <c r="A4492" s="16"/>
      <c r="D4492" s="535"/>
      <c r="E4492" s="647" t="s">
        <v>5373</v>
      </c>
      <c r="F4492" s="647" t="s">
        <v>5373</v>
      </c>
      <c r="K4492" s="693"/>
    </row>
    <row r="4493" spans="1:12" ht="15.6">
      <c r="A4493" s="16"/>
      <c r="D4493" s="535"/>
      <c r="E4493" s="52" t="s">
        <v>3449</v>
      </c>
      <c r="F4493" s="52" t="s">
        <v>3449</v>
      </c>
      <c r="K4493" s="693"/>
    </row>
    <row r="4494" spans="1:12" ht="15.6">
      <c r="A4494" s="16"/>
      <c r="D4494" s="535"/>
      <c r="E4494" s="695" t="s">
        <v>5381</v>
      </c>
      <c r="F4494" s="196" t="s">
        <v>5374</v>
      </c>
      <c r="K4494" s="693"/>
    </row>
    <row r="4495" spans="1:12" ht="15.6">
      <c r="A4495" s="16"/>
      <c r="D4495" s="535"/>
      <c r="E4495" s="695" t="s">
        <v>5382</v>
      </c>
      <c r="F4495" s="196" t="s">
        <v>5375</v>
      </c>
      <c r="K4495" s="693"/>
    </row>
    <row r="4496" spans="1:12" ht="15.6">
      <c r="A4496" s="16"/>
      <c r="D4496" s="535"/>
      <c r="E4496" s="695" t="s">
        <v>5383</v>
      </c>
      <c r="F4496" s="196" t="s">
        <v>5376</v>
      </c>
      <c r="K4496" s="693"/>
    </row>
    <row r="4497" spans="1:12" ht="15.6">
      <c r="A4497" s="16"/>
      <c r="D4497" s="535"/>
      <c r="E4497" s="695" t="s">
        <v>5377</v>
      </c>
      <c r="F4497" s="196" t="s">
        <v>5378</v>
      </c>
      <c r="K4497" s="693"/>
    </row>
    <row r="4498" spans="1:12" ht="15.6">
      <c r="A4498" s="16"/>
      <c r="D4498" s="535"/>
      <c r="E4498" s="228" t="s">
        <v>5379</v>
      </c>
      <c r="F4498" s="196" t="s">
        <v>5380</v>
      </c>
      <c r="K4498" s="693"/>
    </row>
    <row r="4499" spans="1:12">
      <c r="A4499" s="16"/>
      <c r="D4499" s="535"/>
      <c r="K4499" s="693"/>
    </row>
    <row r="4500" spans="1:12" ht="15.6">
      <c r="A4500" s="16">
        <v>43937</v>
      </c>
      <c r="B4500" s="51">
        <v>2000</v>
      </c>
      <c r="C4500" s="52"/>
      <c r="D4500" s="535"/>
      <c r="F4500" s="51" t="s">
        <v>5384</v>
      </c>
      <c r="G4500" s="51">
        <v>2012</v>
      </c>
      <c r="H4500" s="51">
        <v>2254</v>
      </c>
      <c r="I4500" s="51">
        <v>242</v>
      </c>
      <c r="J4500" s="51" t="s">
        <v>982</v>
      </c>
      <c r="K4500" s="315">
        <v>121</v>
      </c>
    </row>
    <row r="4501" spans="1:12" ht="15.6">
      <c r="A4501" s="16">
        <v>43937</v>
      </c>
      <c r="B4501" s="52"/>
      <c r="C4501" s="51">
        <v>2500</v>
      </c>
      <c r="D4501" s="535"/>
      <c r="F4501" s="51" t="s">
        <v>5385</v>
      </c>
      <c r="G4501" s="69">
        <v>1342.5</v>
      </c>
      <c r="H4501" s="69">
        <v>1567.5</v>
      </c>
      <c r="I4501" s="51">
        <v>225</v>
      </c>
      <c r="J4501" s="51" t="s">
        <v>982</v>
      </c>
      <c r="K4501" s="315">
        <v>112.5</v>
      </c>
    </row>
    <row r="4502" spans="1:12" ht="15.6">
      <c r="A4502" s="16">
        <v>43929</v>
      </c>
      <c r="D4502" s="151">
        <v>1000</v>
      </c>
      <c r="F4502" s="51" t="s">
        <v>5386</v>
      </c>
      <c r="G4502" s="51">
        <v>1138</v>
      </c>
      <c r="H4502" s="51">
        <v>1489</v>
      </c>
      <c r="I4502" s="51">
        <v>351</v>
      </c>
      <c r="J4502" s="613" t="s">
        <v>5357</v>
      </c>
      <c r="K4502" s="315">
        <v>175.5</v>
      </c>
    </row>
    <row r="4503" spans="1:12" ht="15.6">
      <c r="A4503" s="16">
        <v>43941</v>
      </c>
      <c r="C4503" s="51">
        <v>1000</v>
      </c>
      <c r="D4503" s="535"/>
      <c r="F4503" s="51" t="s">
        <v>5387</v>
      </c>
      <c r="G4503" s="51">
        <v>537</v>
      </c>
      <c r="H4503" s="51">
        <v>617</v>
      </c>
      <c r="I4503" s="51">
        <v>80</v>
      </c>
      <c r="J4503" s="51" t="s">
        <v>2561</v>
      </c>
      <c r="K4503" s="315">
        <v>40</v>
      </c>
    </row>
    <row r="4504" spans="1:12" ht="15.6">
      <c r="A4504" s="16">
        <v>43941</v>
      </c>
      <c r="C4504" s="51">
        <v>2200</v>
      </c>
      <c r="D4504" s="535"/>
      <c r="F4504" s="51" t="s">
        <v>5387</v>
      </c>
      <c r="G4504" s="51">
        <v>1181.4000000000001</v>
      </c>
      <c r="H4504" s="51">
        <v>1357.4</v>
      </c>
      <c r="I4504" s="51">
        <v>176</v>
      </c>
      <c r="J4504" s="51" t="s">
        <v>4330</v>
      </c>
      <c r="K4504" s="315">
        <v>88</v>
      </c>
    </row>
    <row r="4505" spans="1:12" ht="15.6">
      <c r="A4505" s="16">
        <v>43941</v>
      </c>
      <c r="B4505" s="51">
        <v>5000</v>
      </c>
      <c r="D4505" s="535"/>
      <c r="F4505" s="51">
        <v>0.995</v>
      </c>
      <c r="G4505" s="51">
        <v>4975</v>
      </c>
      <c r="J4505" s="51" t="s">
        <v>5327</v>
      </c>
      <c r="K4505" s="315">
        <v>25</v>
      </c>
      <c r="L4505" t="s">
        <v>100</v>
      </c>
    </row>
    <row r="4506" spans="1:12" ht="15.6">
      <c r="A4506" s="16">
        <v>43943</v>
      </c>
      <c r="C4506" s="51">
        <v>6000</v>
      </c>
      <c r="D4506" s="535"/>
      <c r="F4506" s="51" t="s">
        <v>5388</v>
      </c>
      <c r="G4506" s="51">
        <v>3222</v>
      </c>
      <c r="H4506" s="51">
        <v>4062</v>
      </c>
      <c r="I4506" s="51">
        <v>840</v>
      </c>
      <c r="J4506" s="51" t="s">
        <v>5389</v>
      </c>
      <c r="K4506" s="315">
        <v>280</v>
      </c>
      <c r="L4506" t="s">
        <v>100</v>
      </c>
    </row>
    <row r="4507" spans="1:12" ht="15.6">
      <c r="A4507" s="16">
        <v>43943</v>
      </c>
      <c r="C4507" s="50">
        <v>4800</v>
      </c>
      <c r="D4507" s="535"/>
      <c r="F4507" s="50" t="s">
        <v>5387</v>
      </c>
      <c r="G4507" s="50">
        <v>2577.6</v>
      </c>
      <c r="H4507" s="50">
        <v>2961.6</v>
      </c>
      <c r="I4507" s="51">
        <v>384</v>
      </c>
      <c r="J4507" s="50" t="s">
        <v>5286</v>
      </c>
      <c r="K4507" s="315">
        <v>192</v>
      </c>
      <c r="L4507" t="s">
        <v>100</v>
      </c>
    </row>
    <row r="4508" spans="1:12" ht="15.6">
      <c r="A4508" s="16">
        <v>43943</v>
      </c>
      <c r="C4508" s="51">
        <v>1500</v>
      </c>
      <c r="D4508" s="535"/>
      <c r="F4508" s="51" t="s">
        <v>5392</v>
      </c>
      <c r="G4508" s="51">
        <v>805.5</v>
      </c>
      <c r="H4508" s="51">
        <v>970.5</v>
      </c>
      <c r="I4508" s="51">
        <v>165</v>
      </c>
      <c r="J4508" s="51" t="s">
        <v>2538</v>
      </c>
      <c r="K4508" s="315">
        <v>82.5</v>
      </c>
      <c r="L4508" t="s">
        <v>100</v>
      </c>
    </row>
    <row r="4509" spans="1:12" ht="15.6">
      <c r="A4509" s="16"/>
      <c r="D4509" s="535"/>
      <c r="K4509" s="315"/>
    </row>
    <row r="4510" spans="1:12" ht="15.6">
      <c r="A4510" s="16"/>
      <c r="D4510" s="535"/>
      <c r="E4510" s="647" t="s">
        <v>5391</v>
      </c>
      <c r="F4510" s="647" t="s">
        <v>5391</v>
      </c>
      <c r="K4510" s="315"/>
    </row>
    <row r="4511" spans="1:12" ht="15.6">
      <c r="A4511" s="16"/>
      <c r="D4511" s="535"/>
      <c r="E4511" s="52" t="s">
        <v>3449</v>
      </c>
      <c r="F4511" s="52" t="s">
        <v>3449</v>
      </c>
      <c r="K4511" s="315"/>
    </row>
    <row r="4512" spans="1:12" ht="15.6">
      <c r="A4512" s="16"/>
      <c r="D4512" s="535"/>
      <c r="E4512" s="695" t="s">
        <v>5397</v>
      </c>
      <c r="F4512" s="196" t="s">
        <v>5400</v>
      </c>
      <c r="K4512" s="315"/>
    </row>
    <row r="4513" spans="1:11" ht="15.6">
      <c r="A4513" s="16"/>
      <c r="D4513" s="535"/>
      <c r="E4513" s="695" t="s">
        <v>5398</v>
      </c>
      <c r="F4513" s="196" t="s">
        <v>5399</v>
      </c>
      <c r="K4513" s="315"/>
    </row>
    <row r="4514" spans="1:11" ht="15.6">
      <c r="A4514" s="16"/>
      <c r="D4514" s="535"/>
      <c r="E4514" s="695" t="s">
        <v>5401</v>
      </c>
      <c r="F4514" s="196" t="s">
        <v>5402</v>
      </c>
      <c r="K4514" s="315"/>
    </row>
    <row r="4515" spans="1:11" ht="15.6">
      <c r="A4515" s="16"/>
      <c r="D4515" s="535"/>
      <c r="E4515" s="695" t="s">
        <v>5403</v>
      </c>
      <c r="F4515" s="196" t="s">
        <v>5404</v>
      </c>
      <c r="K4515" s="315"/>
    </row>
    <row r="4516" spans="1:11" ht="15.6">
      <c r="A4516" s="16"/>
      <c r="D4516" s="535"/>
      <c r="E4516" s="228" t="s">
        <v>5405</v>
      </c>
      <c r="F4516" s="196" t="s">
        <v>5406</v>
      </c>
      <c r="K4516" s="315"/>
    </row>
    <row r="4517" spans="1:11" ht="15.6">
      <c r="A4517" s="16"/>
      <c r="D4517" s="535"/>
      <c r="E4517" s="535"/>
      <c r="F4517" s="535"/>
      <c r="K4517" s="315"/>
    </row>
    <row r="4518" spans="1:11" ht="15.6">
      <c r="A4518" s="16">
        <v>43943</v>
      </c>
      <c r="B4518" s="50">
        <v>4000</v>
      </c>
      <c r="D4518" s="535"/>
      <c r="F4518" s="50" t="s">
        <v>5410</v>
      </c>
      <c r="G4518" s="50">
        <v>3912</v>
      </c>
      <c r="H4518" s="50">
        <v>4268</v>
      </c>
      <c r="I4518" s="51">
        <v>356</v>
      </c>
      <c r="J4518" s="148" t="s">
        <v>5390</v>
      </c>
      <c r="K4518" s="315">
        <v>118.5</v>
      </c>
    </row>
    <row r="4519" spans="1:11" ht="15.6">
      <c r="A4519" s="16">
        <v>43943</v>
      </c>
      <c r="C4519" s="51">
        <v>5000</v>
      </c>
      <c r="D4519" s="535"/>
      <c r="E4519" s="1"/>
      <c r="F4519" s="51" t="s">
        <v>5411</v>
      </c>
      <c r="G4519" s="51">
        <v>2555</v>
      </c>
      <c r="H4519" s="51">
        <v>3150</v>
      </c>
      <c r="I4519" s="51">
        <v>595</v>
      </c>
      <c r="J4519" s="51" t="s">
        <v>3908</v>
      </c>
      <c r="K4519" s="317">
        <v>297.5</v>
      </c>
    </row>
    <row r="4520" spans="1:11" ht="15.6">
      <c r="A4520" s="16">
        <v>43943</v>
      </c>
      <c r="B4520" s="51">
        <v>500</v>
      </c>
      <c r="D4520" s="535"/>
      <c r="F4520" s="51" t="s">
        <v>5412</v>
      </c>
      <c r="G4520" s="69">
        <v>489</v>
      </c>
      <c r="H4520" s="69">
        <v>545</v>
      </c>
      <c r="I4520" s="51">
        <v>56</v>
      </c>
      <c r="J4520" s="51" t="s">
        <v>3908</v>
      </c>
      <c r="K4520" s="315">
        <v>28</v>
      </c>
    </row>
    <row r="4521" spans="1:11" ht="15.6">
      <c r="A4521" s="16">
        <v>43943</v>
      </c>
      <c r="C4521" s="51">
        <v>2000</v>
      </c>
      <c r="D4521" s="535"/>
      <c r="F4521" s="69" t="s">
        <v>5413</v>
      </c>
      <c r="G4521" s="51">
        <v>1022</v>
      </c>
      <c r="H4521" s="69">
        <v>1174</v>
      </c>
      <c r="I4521" s="51">
        <v>152</v>
      </c>
      <c r="J4521" s="69" t="s">
        <v>5393</v>
      </c>
      <c r="K4521" s="315">
        <v>76</v>
      </c>
    </row>
    <row r="4522" spans="1:11" ht="15.6">
      <c r="A4522" s="16">
        <v>43938</v>
      </c>
      <c r="C4522" s="51">
        <v>1000</v>
      </c>
      <c r="D4522" s="535"/>
      <c r="F4522" s="51" t="s">
        <v>5414</v>
      </c>
      <c r="G4522" s="51">
        <v>511</v>
      </c>
      <c r="H4522" s="51">
        <v>627</v>
      </c>
      <c r="I4522" s="51">
        <v>116</v>
      </c>
      <c r="J4522" s="51" t="s">
        <v>3328</v>
      </c>
      <c r="K4522" s="315">
        <v>58</v>
      </c>
    </row>
    <row r="4523" spans="1:11" ht="15.6">
      <c r="A4523" s="16">
        <v>43938</v>
      </c>
      <c r="C4523" s="51">
        <v>1500</v>
      </c>
      <c r="D4523" s="535"/>
      <c r="F4523" s="51" t="s">
        <v>5415</v>
      </c>
      <c r="G4523" s="51">
        <v>766.5</v>
      </c>
      <c r="H4523" s="69">
        <v>940.5</v>
      </c>
      <c r="I4523" s="51">
        <v>174</v>
      </c>
      <c r="J4523" s="51" t="s">
        <v>5394</v>
      </c>
      <c r="K4523" s="315">
        <v>87</v>
      </c>
    </row>
    <row r="4524" spans="1:11" ht="15.6">
      <c r="A4524" s="16">
        <v>43945</v>
      </c>
      <c r="B4524" s="51">
        <v>2000</v>
      </c>
      <c r="D4524" s="535"/>
      <c r="F4524" s="51" t="s">
        <v>5416</v>
      </c>
      <c r="G4524" s="51">
        <v>1956</v>
      </c>
      <c r="H4524" s="69">
        <v>2056</v>
      </c>
      <c r="I4524" s="51">
        <v>100</v>
      </c>
      <c r="J4524" s="51" t="s">
        <v>5395</v>
      </c>
      <c r="K4524" s="315">
        <v>50</v>
      </c>
    </row>
    <row r="4525" spans="1:11" ht="15.6">
      <c r="A4525" s="16">
        <v>43945</v>
      </c>
      <c r="C4525" s="51">
        <v>4000</v>
      </c>
      <c r="D4525" s="535"/>
      <c r="F4525" s="51" t="s">
        <v>5417</v>
      </c>
      <c r="G4525" s="51">
        <v>2044</v>
      </c>
      <c r="H4525" s="69">
        <v>2244</v>
      </c>
      <c r="I4525" s="51">
        <v>200</v>
      </c>
      <c r="J4525" s="51" t="s">
        <v>5395</v>
      </c>
      <c r="K4525" s="315">
        <v>100</v>
      </c>
    </row>
    <row r="4526" spans="1:11" ht="15.6">
      <c r="A4526" s="16">
        <v>43945</v>
      </c>
      <c r="D4526" s="151">
        <v>500</v>
      </c>
      <c r="F4526" s="51" t="s">
        <v>5418</v>
      </c>
      <c r="G4526" s="51">
        <v>569.5</v>
      </c>
      <c r="H4526" s="69">
        <v>619.5</v>
      </c>
      <c r="I4526" s="51">
        <v>50</v>
      </c>
      <c r="J4526" s="51" t="s">
        <v>5395</v>
      </c>
      <c r="K4526" s="315">
        <v>25</v>
      </c>
    </row>
    <row r="4527" spans="1:11" ht="15.6">
      <c r="A4527" s="16">
        <v>43948</v>
      </c>
      <c r="C4527" s="51">
        <v>1000</v>
      </c>
      <c r="D4527" s="535"/>
      <c r="F4527" s="51" t="s">
        <v>5413</v>
      </c>
      <c r="G4527" s="51">
        <v>511</v>
      </c>
      <c r="H4527" s="69">
        <v>587</v>
      </c>
      <c r="I4527" s="51">
        <v>76</v>
      </c>
      <c r="J4527" s="51" t="s">
        <v>5396</v>
      </c>
      <c r="K4527" s="315">
        <v>38</v>
      </c>
    </row>
    <row r="4528" spans="1:11" ht="15.6">
      <c r="A4528" s="16">
        <v>43948</v>
      </c>
      <c r="C4528" s="51">
        <v>1000</v>
      </c>
      <c r="D4528" s="535"/>
      <c r="F4528" s="51" t="s">
        <v>5413</v>
      </c>
      <c r="G4528" s="51">
        <v>511</v>
      </c>
      <c r="H4528" s="69">
        <v>587</v>
      </c>
      <c r="I4528" s="51">
        <v>76</v>
      </c>
      <c r="J4528" s="51" t="s">
        <v>5138</v>
      </c>
      <c r="K4528" s="315">
        <v>38</v>
      </c>
    </row>
    <row r="4529" spans="1:13" ht="15.6">
      <c r="A4529" s="16">
        <v>43948</v>
      </c>
      <c r="B4529" s="51">
        <v>1500</v>
      </c>
      <c r="D4529" s="535"/>
      <c r="F4529" s="51" t="s">
        <v>5407</v>
      </c>
      <c r="G4529" s="51">
        <v>1467</v>
      </c>
      <c r="H4529" s="51">
        <v>1587</v>
      </c>
      <c r="I4529" s="51">
        <v>120</v>
      </c>
      <c r="J4529" s="51" t="s">
        <v>5409</v>
      </c>
      <c r="K4529" s="315">
        <v>60</v>
      </c>
    </row>
    <row r="4530" spans="1:13" ht="15.6">
      <c r="A4530" s="16">
        <v>44131</v>
      </c>
      <c r="C4530" s="50">
        <v>4000</v>
      </c>
      <c r="D4530" s="535"/>
      <c r="F4530" s="50" t="s">
        <v>5408</v>
      </c>
      <c r="G4530" s="50">
        <v>2044</v>
      </c>
      <c r="H4530" s="50">
        <v>2320</v>
      </c>
      <c r="I4530" s="51">
        <v>276</v>
      </c>
      <c r="J4530" s="50" t="s">
        <v>3722</v>
      </c>
      <c r="K4530" s="315">
        <v>138</v>
      </c>
    </row>
    <row r="4531" spans="1:13" ht="15.6">
      <c r="A4531" s="16">
        <v>43949</v>
      </c>
      <c r="B4531" s="213">
        <v>2500</v>
      </c>
      <c r="D4531" s="535"/>
      <c r="F4531" s="51" t="s">
        <v>5419</v>
      </c>
      <c r="G4531" s="51">
        <v>2482.5</v>
      </c>
      <c r="H4531" s="69">
        <v>2607.5</v>
      </c>
      <c r="I4531" s="51">
        <v>125</v>
      </c>
      <c r="J4531" s="51" t="s">
        <v>5420</v>
      </c>
      <c r="K4531" s="315">
        <v>62.5</v>
      </c>
    </row>
    <row r="4532" spans="1:13" ht="15.6">
      <c r="A4532" s="16">
        <v>43950</v>
      </c>
      <c r="C4532" s="51">
        <v>1500</v>
      </c>
      <c r="D4532" s="535"/>
      <c r="F4532" s="51" t="s">
        <v>5421</v>
      </c>
      <c r="G4532" s="51">
        <v>766.5</v>
      </c>
      <c r="H4532" s="51">
        <v>895.5</v>
      </c>
      <c r="I4532" s="51">
        <v>129</v>
      </c>
      <c r="J4532" s="51" t="s">
        <v>5424</v>
      </c>
      <c r="K4532" s="315">
        <v>65</v>
      </c>
    </row>
    <row r="4533" spans="1:13" ht="15.6">
      <c r="A4533" s="16">
        <v>43951</v>
      </c>
      <c r="C4533" s="51">
        <v>2000</v>
      </c>
      <c r="D4533" s="535"/>
      <c r="F4533" s="51" t="s">
        <v>5415</v>
      </c>
      <c r="G4533" s="51">
        <v>1022</v>
      </c>
      <c r="H4533" s="7">
        <v>1254</v>
      </c>
      <c r="I4533" s="51">
        <v>232</v>
      </c>
      <c r="J4533" s="51" t="s">
        <v>3327</v>
      </c>
      <c r="K4533" s="315">
        <v>116</v>
      </c>
    </row>
    <row r="4534" spans="1:13">
      <c r="A4534" s="16"/>
      <c r="K4534" s="693"/>
    </row>
    <row r="4535" spans="1:13" ht="18">
      <c r="A4535" s="52" t="s">
        <v>295</v>
      </c>
      <c r="B4535" s="14">
        <f>SUM(B4451:B4534)</f>
        <v>32200</v>
      </c>
      <c r="C4535" s="14">
        <f>SUM(C4451:C4534)</f>
        <v>98500</v>
      </c>
      <c r="D4535" s="14">
        <f>SUM(D4451:D4534)</f>
        <v>7500</v>
      </c>
      <c r="E4535" s="14">
        <f>SUM(B4535:D4535)</f>
        <v>138200</v>
      </c>
      <c r="I4535" s="51">
        <f>SUM(I4451:I4534)</f>
        <v>9161</v>
      </c>
      <c r="K4535" s="310">
        <f>SUM(K4451:K4534)</f>
        <v>4292</v>
      </c>
    </row>
    <row r="4537" spans="1:13">
      <c r="A4537" s="237"/>
      <c r="B4537" s="714"/>
      <c r="C4537" s="714"/>
      <c r="D4537" s="714"/>
      <c r="E4537" s="714"/>
      <c r="F4537" s="714"/>
      <c r="G4537" s="714"/>
      <c r="H4537" s="714"/>
      <c r="J4537" s="714"/>
      <c r="K4537" s="715"/>
      <c r="L4537" s="714"/>
      <c r="M4537" s="714"/>
    </row>
    <row r="4539" spans="1:13" ht="28.8">
      <c r="B4539" s="675" t="s">
        <v>3720</v>
      </c>
      <c r="C4539" s="675" t="s">
        <v>3719</v>
      </c>
      <c r="E4539" s="182" t="s">
        <v>3707</v>
      </c>
      <c r="F4539" s="146"/>
      <c r="G4539" s="99" t="s">
        <v>3718</v>
      </c>
      <c r="H4539" s="676"/>
      <c r="I4539" s="51" t="s">
        <v>3796</v>
      </c>
      <c r="J4539" s="181" t="s">
        <v>4995</v>
      </c>
      <c r="K4539" s="324" t="s">
        <v>4997</v>
      </c>
    </row>
    <row r="4540" spans="1:13" ht="45">
      <c r="B4540" s="164" t="s">
        <v>2510</v>
      </c>
      <c r="D4540" s="226">
        <v>2020</v>
      </c>
      <c r="E4540" s="710" t="s">
        <v>1464</v>
      </c>
      <c r="F4540" s="36" t="s">
        <v>4677</v>
      </c>
      <c r="G4540" s="602" t="s">
        <v>4679</v>
      </c>
      <c r="H4540" s="602" t="s">
        <v>4998</v>
      </c>
      <c r="J4540" s="164" t="s">
        <v>2510</v>
      </c>
      <c r="L4540" s="687" t="s">
        <v>3961</v>
      </c>
    </row>
    <row r="4541" spans="1:13" ht="18">
      <c r="C4541" s="170"/>
      <c r="D4541" s="170">
        <v>2020</v>
      </c>
      <c r="E4541" s="188" t="s">
        <v>3958</v>
      </c>
      <c r="F4541" s="225" t="s">
        <v>5010</v>
      </c>
      <c r="G4541" s="229">
        <v>2018</v>
      </c>
      <c r="H4541" s="230">
        <v>2019</v>
      </c>
      <c r="I4541" s="51">
        <v>2020</v>
      </c>
      <c r="J4541" s="169" t="s">
        <v>4999</v>
      </c>
      <c r="K4541" s="327" t="s">
        <v>3796</v>
      </c>
      <c r="L4541" s="165" t="s">
        <v>3962</v>
      </c>
    </row>
    <row r="4542" spans="1:13" ht="18">
      <c r="C4542" s="170"/>
      <c r="E4542" s="166" t="s">
        <v>647</v>
      </c>
      <c r="F4542" s="204" t="s">
        <v>5105</v>
      </c>
      <c r="G4542" s="50">
        <v>126.5</v>
      </c>
      <c r="H4542" s="141">
        <v>152.5</v>
      </c>
      <c r="I4542" s="51">
        <v>106.2</v>
      </c>
      <c r="J4542" s="14" t="s">
        <v>5107</v>
      </c>
      <c r="K4542" s="310" t="s">
        <v>5108</v>
      </c>
      <c r="L4542" s="171" t="s">
        <v>5106</v>
      </c>
    </row>
    <row r="4543" spans="1:13" ht="18">
      <c r="C4543" s="170"/>
      <c r="E4543" s="166" t="s">
        <v>648</v>
      </c>
      <c r="F4543" s="204" t="s">
        <v>5191</v>
      </c>
      <c r="G4543" s="50">
        <v>90.5</v>
      </c>
      <c r="H4543" s="141">
        <v>134.9</v>
      </c>
      <c r="I4543" s="51">
        <v>123.8</v>
      </c>
      <c r="J4543" s="14" t="s">
        <v>5189</v>
      </c>
      <c r="K4543" s="310" t="s">
        <v>5190</v>
      </c>
      <c r="L4543" s="171" t="s">
        <v>5192</v>
      </c>
    </row>
    <row r="4544" spans="1:13" ht="18">
      <c r="C4544" s="170"/>
      <c r="E4544" s="166" t="s">
        <v>2310</v>
      </c>
      <c r="F4544" s="141" t="s">
        <v>5311</v>
      </c>
      <c r="G4544" s="50">
        <v>54.2</v>
      </c>
      <c r="H4544" s="141">
        <v>145.69999999999999</v>
      </c>
      <c r="I4544" s="51">
        <v>206.05</v>
      </c>
      <c r="J4544" s="14" t="s">
        <v>5310</v>
      </c>
      <c r="K4544" s="310" t="s">
        <v>5313</v>
      </c>
      <c r="L4544" s="183" t="s">
        <v>5312</v>
      </c>
    </row>
    <row r="4545" spans="3:12" ht="18">
      <c r="C4545" s="170"/>
      <c r="E4545" s="166" t="s">
        <v>2428</v>
      </c>
      <c r="F4545" s="141" t="s">
        <v>5427</v>
      </c>
      <c r="G4545" s="50">
        <v>72</v>
      </c>
      <c r="H4545" s="141">
        <v>112.5</v>
      </c>
      <c r="I4545" s="51">
        <v>138.19999999999999</v>
      </c>
      <c r="J4545" s="14" t="s">
        <v>5425</v>
      </c>
      <c r="K4545" s="310" t="s">
        <v>5429</v>
      </c>
      <c r="L4545" s="171" t="s">
        <v>5426</v>
      </c>
    </row>
    <row r="4546" spans="3:12" ht="18">
      <c r="C4546" s="170"/>
      <c r="E4546" s="166" t="s">
        <v>2510</v>
      </c>
      <c r="F4546" s="141" t="s">
        <v>5558</v>
      </c>
      <c r="G4546" s="50">
        <v>92.1</v>
      </c>
      <c r="H4546" s="147">
        <v>130.9</v>
      </c>
      <c r="I4546" s="51">
        <v>244.1</v>
      </c>
      <c r="J4546" s="14" t="s">
        <v>5556</v>
      </c>
      <c r="K4546" s="332" t="s">
        <v>5555</v>
      </c>
      <c r="L4546" s="183" t="s">
        <v>5557</v>
      </c>
    </row>
    <row r="4547" spans="3:12" ht="18">
      <c r="C4547" s="170"/>
      <c r="E4547" s="166" t="s">
        <v>2630</v>
      </c>
      <c r="F4547" s="141"/>
      <c r="G4547" s="50">
        <v>129</v>
      </c>
      <c r="H4547" s="147">
        <v>140.80000000000001</v>
      </c>
      <c r="J4547" s="52"/>
      <c r="K4547" s="296"/>
      <c r="L4547" s="183"/>
    </row>
    <row r="4548" spans="3:12" ht="18">
      <c r="C4548" s="170"/>
      <c r="E4548" s="166" t="s">
        <v>2798</v>
      </c>
      <c r="F4548" s="141"/>
      <c r="G4548" s="50">
        <v>146.80000000000001</v>
      </c>
      <c r="H4548" s="141">
        <v>153.6</v>
      </c>
      <c r="J4548" s="52"/>
      <c r="K4548" s="296"/>
      <c r="L4548" s="183"/>
    </row>
    <row r="4549" spans="3:12" ht="18">
      <c r="E4549" s="166" t="s">
        <v>4451</v>
      </c>
      <c r="F4549" s="141"/>
      <c r="G4549" s="50">
        <v>154.1</v>
      </c>
      <c r="H4549" s="141">
        <v>145</v>
      </c>
      <c r="J4549" s="52"/>
      <c r="K4549" s="296"/>
      <c r="L4549" s="183"/>
    </row>
    <row r="4550" spans="3:12" ht="18">
      <c r="E4550" s="166" t="s">
        <v>4555</v>
      </c>
      <c r="F4550" s="141"/>
      <c r="G4550" s="50">
        <v>101.6</v>
      </c>
      <c r="H4550" s="141">
        <v>176.9</v>
      </c>
      <c r="J4550" s="52"/>
      <c r="K4550" s="296"/>
      <c r="L4550" s="183"/>
    </row>
    <row r="4551" spans="3:12" ht="18">
      <c r="E4551" s="166" t="s">
        <v>4675</v>
      </c>
      <c r="F4551" s="141"/>
      <c r="G4551" s="50">
        <v>183.4</v>
      </c>
      <c r="H4551" s="141">
        <v>186</v>
      </c>
      <c r="J4551" s="52"/>
      <c r="K4551" s="296"/>
      <c r="L4551" s="183"/>
    </row>
    <row r="4552" spans="3:12" ht="18">
      <c r="E4552" s="166" t="s">
        <v>1786</v>
      </c>
      <c r="F4552" s="141"/>
      <c r="G4552" s="50">
        <v>137.4</v>
      </c>
      <c r="H4552" s="141">
        <v>191.8</v>
      </c>
      <c r="J4552" s="52"/>
      <c r="K4552" s="296"/>
      <c r="L4552" s="183"/>
    </row>
    <row r="4553" spans="3:12" ht="18">
      <c r="E4553" s="166" t="s">
        <v>1955</v>
      </c>
      <c r="F4553" s="141"/>
      <c r="G4553" s="50">
        <v>151.5</v>
      </c>
      <c r="H4553" s="141">
        <v>152.4</v>
      </c>
      <c r="J4553" s="52"/>
      <c r="K4553" s="296"/>
      <c r="L4553" s="183"/>
    </row>
    <row r="4554" spans="3:12" ht="18">
      <c r="F4554" s="166" t="s">
        <v>295</v>
      </c>
      <c r="G4554" s="53">
        <f>SUM(G4542:G4553)</f>
        <v>1439.1000000000001</v>
      </c>
      <c r="H4554" s="153">
        <f>SUM(H4542:H4553)</f>
        <v>1823.0000000000002</v>
      </c>
      <c r="I4554" s="51">
        <f>SUM(I4542:I4553)</f>
        <v>818.35</v>
      </c>
      <c r="J4554" s="52"/>
      <c r="L4554" s="193"/>
    </row>
    <row r="4556" spans="3:12" ht="15.6">
      <c r="E4556" s="110" t="s">
        <v>5428</v>
      </c>
      <c r="F4556" s="110" t="s">
        <v>5428</v>
      </c>
    </row>
    <row r="4557" spans="3:12" ht="15.6">
      <c r="E4557" s="52" t="s">
        <v>3449</v>
      </c>
      <c r="F4557" s="52" t="s">
        <v>3449</v>
      </c>
    </row>
    <row r="4558" spans="3:12" ht="15.6">
      <c r="E4558" s="695" t="s">
        <v>5431</v>
      </c>
      <c r="F4558" s="196" t="s">
        <v>5432</v>
      </c>
    </row>
    <row r="4559" spans="3:12" ht="15.6">
      <c r="E4559" s="695" t="s">
        <v>5433</v>
      </c>
      <c r="F4559" s="196" t="s">
        <v>5434</v>
      </c>
    </row>
    <row r="4560" spans="3:12" ht="15.6">
      <c r="E4560" s="695" t="s">
        <v>5435</v>
      </c>
      <c r="F4560" s="196" t="s">
        <v>5321</v>
      </c>
    </row>
    <row r="4561" spans="1:11" ht="15.6">
      <c r="E4561" s="695" t="s">
        <v>5436</v>
      </c>
      <c r="F4561" s="196" t="s">
        <v>5438</v>
      </c>
    </row>
    <row r="4562" spans="1:11" ht="15.6">
      <c r="E4562" s="228" t="s">
        <v>5437</v>
      </c>
      <c r="F4562" s="196" t="s">
        <v>5344</v>
      </c>
    </row>
    <row r="4564" spans="1:11" ht="15.6">
      <c r="A4564" s="73">
        <v>43955</v>
      </c>
      <c r="C4564" s="51">
        <v>1500</v>
      </c>
      <c r="D4564" s="535"/>
      <c r="F4564" s="51" t="s">
        <v>5440</v>
      </c>
      <c r="G4564" s="51">
        <v>756</v>
      </c>
      <c r="H4564" s="69">
        <v>880.5</v>
      </c>
      <c r="I4564" s="51">
        <v>124.5</v>
      </c>
      <c r="J4564" s="51" t="s">
        <v>5422</v>
      </c>
      <c r="K4564" s="315">
        <v>62</v>
      </c>
    </row>
    <row r="4565" spans="1:11" ht="15.6">
      <c r="A4565" s="73">
        <v>43955</v>
      </c>
      <c r="C4565" s="51">
        <v>6000</v>
      </c>
      <c r="D4565" s="535"/>
      <c r="F4565" s="51" t="s">
        <v>5443</v>
      </c>
      <c r="G4565" s="95">
        <v>3024</v>
      </c>
      <c r="H4565" s="95">
        <v>3444</v>
      </c>
      <c r="I4565" s="51">
        <v>420</v>
      </c>
      <c r="J4565" s="51" t="s">
        <v>5423</v>
      </c>
      <c r="K4565" s="315">
        <v>210</v>
      </c>
    </row>
    <row r="4566" spans="1:11" ht="15.6">
      <c r="A4566" s="73">
        <v>43955</v>
      </c>
      <c r="C4566" s="50">
        <v>5000</v>
      </c>
      <c r="D4566" s="535"/>
      <c r="F4566" s="50" t="s">
        <v>5440</v>
      </c>
      <c r="G4566" s="50">
        <v>2520</v>
      </c>
      <c r="H4566" s="50">
        <v>2935</v>
      </c>
      <c r="I4566" s="51">
        <v>415</v>
      </c>
      <c r="J4566" s="50" t="s">
        <v>1398</v>
      </c>
      <c r="K4566" s="315">
        <v>138</v>
      </c>
    </row>
    <row r="4567" spans="1:11" ht="15.6">
      <c r="A4567" s="73">
        <v>43955</v>
      </c>
      <c r="B4567" s="50">
        <v>2000</v>
      </c>
      <c r="D4567" s="535"/>
      <c r="F4567" s="50" t="s">
        <v>5442</v>
      </c>
      <c r="G4567" s="50">
        <v>1940</v>
      </c>
      <c r="H4567" s="50">
        <v>2114</v>
      </c>
      <c r="I4567" s="51">
        <v>160</v>
      </c>
      <c r="J4567" s="50" t="s">
        <v>1398</v>
      </c>
      <c r="K4567" s="315">
        <v>53</v>
      </c>
    </row>
    <row r="4568" spans="1:11" ht="15.6">
      <c r="A4568" s="73">
        <v>43955</v>
      </c>
      <c r="C4568" s="50">
        <v>2000</v>
      </c>
      <c r="D4568" s="535"/>
      <c r="F4568" s="50" t="s">
        <v>5440</v>
      </c>
      <c r="G4568" s="50">
        <v>1080</v>
      </c>
      <c r="H4568" s="50">
        <v>1174</v>
      </c>
      <c r="I4568" s="51">
        <v>94</v>
      </c>
      <c r="J4568" s="50" t="s">
        <v>1398</v>
      </c>
      <c r="K4568" s="315">
        <v>31.5</v>
      </c>
    </row>
    <row r="4569" spans="1:11" ht="15.6">
      <c r="A4569" s="16">
        <v>43955</v>
      </c>
      <c r="C4569" s="50">
        <v>2000</v>
      </c>
      <c r="D4569" s="535"/>
      <c r="F4569" s="50" t="s">
        <v>5439</v>
      </c>
      <c r="G4569" s="50">
        <v>1008</v>
      </c>
      <c r="H4569" s="50">
        <v>1180</v>
      </c>
      <c r="I4569" s="51">
        <v>172</v>
      </c>
      <c r="J4569" s="50" t="s">
        <v>3722</v>
      </c>
      <c r="K4569" s="315">
        <v>86</v>
      </c>
    </row>
    <row r="4570" spans="1:11" ht="15.6">
      <c r="A4570" s="16">
        <v>43955</v>
      </c>
      <c r="C4570" s="51">
        <v>4000</v>
      </c>
      <c r="D4570" s="535"/>
      <c r="F4570" s="51" t="s">
        <v>5445</v>
      </c>
      <c r="G4570" s="51">
        <v>2016</v>
      </c>
      <c r="H4570" s="51">
        <v>2340</v>
      </c>
      <c r="I4570" s="51">
        <v>324</v>
      </c>
      <c r="J4570" s="51" t="s">
        <v>5430</v>
      </c>
      <c r="K4570" s="315">
        <v>162</v>
      </c>
    </row>
    <row r="4571" spans="1:11" ht="15.6">
      <c r="A4571" s="16">
        <v>43955</v>
      </c>
      <c r="C4571" s="51">
        <v>1000</v>
      </c>
      <c r="D4571" s="535"/>
      <c r="F4571" s="51" t="s">
        <v>5441</v>
      </c>
      <c r="G4571" s="51">
        <v>504</v>
      </c>
      <c r="H4571" s="51">
        <v>604</v>
      </c>
      <c r="I4571" s="51">
        <v>100</v>
      </c>
      <c r="J4571" s="51" t="s">
        <v>4479</v>
      </c>
      <c r="K4571" s="315">
        <v>50</v>
      </c>
    </row>
    <row r="4572" spans="1:11" ht="15.6">
      <c r="A4572" s="16">
        <v>43956</v>
      </c>
      <c r="C4572" s="51">
        <v>1500</v>
      </c>
      <c r="F4572" s="51" t="s">
        <v>5448</v>
      </c>
      <c r="G4572" s="51">
        <v>756</v>
      </c>
      <c r="H4572" s="51">
        <v>891</v>
      </c>
      <c r="I4572" s="51">
        <v>135</v>
      </c>
      <c r="J4572" s="51" t="s">
        <v>3781</v>
      </c>
      <c r="K4572" s="315">
        <v>67.5</v>
      </c>
    </row>
    <row r="4573" spans="1:11" ht="15.6">
      <c r="A4573" s="16">
        <v>43956</v>
      </c>
      <c r="C4573" s="51">
        <v>1800</v>
      </c>
      <c r="F4573" s="51" t="s">
        <v>5449</v>
      </c>
      <c r="G4573" s="51">
        <v>907.2</v>
      </c>
      <c r="H4573" s="51">
        <v>1062</v>
      </c>
      <c r="I4573" s="51">
        <v>154.80000000000001</v>
      </c>
      <c r="J4573" s="51" t="s">
        <v>4330</v>
      </c>
      <c r="K4573" s="315">
        <v>77</v>
      </c>
    </row>
    <row r="4574" spans="1:11" ht="15.6">
      <c r="A4574" s="16">
        <v>43956</v>
      </c>
      <c r="C4574" s="50">
        <v>2000</v>
      </c>
      <c r="F4574" s="50" t="s">
        <v>5443</v>
      </c>
      <c r="G4574" s="50">
        <v>1008</v>
      </c>
      <c r="H4574" s="612">
        <v>1148</v>
      </c>
      <c r="I4574" s="51">
        <v>140</v>
      </c>
      <c r="J4574" s="50" t="s">
        <v>5451</v>
      </c>
      <c r="K4574" s="315">
        <v>70</v>
      </c>
    </row>
    <row r="4575" spans="1:11" ht="15.6">
      <c r="A4575" s="16">
        <v>43957</v>
      </c>
      <c r="B4575" s="50">
        <v>5000</v>
      </c>
      <c r="F4575" s="50" t="s">
        <v>5442</v>
      </c>
      <c r="G4575" s="50">
        <v>4850</v>
      </c>
      <c r="H4575" s="50">
        <v>5285</v>
      </c>
      <c r="I4575" s="51">
        <v>435</v>
      </c>
      <c r="J4575" s="148" t="s">
        <v>5452</v>
      </c>
      <c r="K4575" s="315">
        <v>145</v>
      </c>
    </row>
    <row r="4576" spans="1:11" ht="15.6">
      <c r="A4576" s="16">
        <v>43957</v>
      </c>
      <c r="B4576" s="50">
        <v>2000</v>
      </c>
      <c r="F4576" s="50" t="s">
        <v>5453</v>
      </c>
      <c r="G4576" s="50">
        <v>1940</v>
      </c>
      <c r="H4576" s="50">
        <v>2174</v>
      </c>
      <c r="I4576" s="51">
        <v>234</v>
      </c>
      <c r="J4576" s="50" t="s">
        <v>1543</v>
      </c>
      <c r="K4576" s="317">
        <v>78</v>
      </c>
    </row>
    <row r="4577" spans="1:11" ht="15.6">
      <c r="A4577" s="16">
        <v>43957</v>
      </c>
      <c r="C4577" s="50">
        <v>6000</v>
      </c>
      <c r="F4577" s="50" t="s">
        <v>5440</v>
      </c>
      <c r="G4577" s="50">
        <v>3024</v>
      </c>
      <c r="H4577" s="50">
        <v>3522</v>
      </c>
      <c r="I4577" s="51">
        <v>498</v>
      </c>
      <c r="J4577" s="50" t="s">
        <v>1543</v>
      </c>
      <c r="K4577" s="317">
        <v>166</v>
      </c>
    </row>
    <row r="4578" spans="1:11" ht="15.6">
      <c r="A4578" s="16">
        <v>43957</v>
      </c>
      <c r="B4578" s="50">
        <v>1000</v>
      </c>
      <c r="F4578" s="50" t="s">
        <v>5454</v>
      </c>
      <c r="G4578" s="50">
        <v>970</v>
      </c>
      <c r="H4578" s="50">
        <v>1065</v>
      </c>
      <c r="I4578" s="51">
        <v>95</v>
      </c>
      <c r="J4578" s="50" t="s">
        <v>5455</v>
      </c>
      <c r="K4578" s="317">
        <v>47.5</v>
      </c>
    </row>
    <row r="4579" spans="1:11" ht="15.6">
      <c r="A4579" s="16">
        <v>43957</v>
      </c>
      <c r="C4579" s="41">
        <v>1000</v>
      </c>
      <c r="F4579" s="50" t="s">
        <v>5456</v>
      </c>
      <c r="G4579" s="50">
        <v>504</v>
      </c>
      <c r="H4579" s="50">
        <v>579</v>
      </c>
      <c r="I4579" s="51">
        <v>75</v>
      </c>
      <c r="J4579" s="50" t="s">
        <v>5455</v>
      </c>
      <c r="K4579" s="315">
        <v>37.5</v>
      </c>
    </row>
    <row r="4580" spans="1:11" ht="15.6">
      <c r="A4580" s="16">
        <v>43957</v>
      </c>
      <c r="B4580" s="52"/>
      <c r="C4580" s="51">
        <v>6000</v>
      </c>
      <c r="D4580" s="535"/>
      <c r="E4580" s="52"/>
      <c r="F4580" s="51" t="s">
        <v>5444</v>
      </c>
      <c r="G4580" s="51">
        <v>3024</v>
      </c>
      <c r="H4580" s="51">
        <v>3264</v>
      </c>
      <c r="I4580" s="51">
        <v>240</v>
      </c>
      <c r="J4580" s="51" t="s">
        <v>206</v>
      </c>
      <c r="K4580" s="318">
        <v>120</v>
      </c>
    </row>
    <row r="4581" spans="1:11" ht="15.6">
      <c r="A4581" s="16">
        <v>43957</v>
      </c>
      <c r="B4581" s="51">
        <v>5000</v>
      </c>
      <c r="F4581" s="51" t="s">
        <v>5446</v>
      </c>
      <c r="G4581" s="51">
        <v>4850</v>
      </c>
      <c r="H4581" s="51">
        <v>4900</v>
      </c>
      <c r="I4581" s="51">
        <v>50</v>
      </c>
      <c r="J4581" s="51" t="s">
        <v>5327</v>
      </c>
      <c r="K4581" s="315">
        <v>50</v>
      </c>
    </row>
    <row r="4582" spans="1:11" ht="15.6">
      <c r="A4582" s="16">
        <v>43957</v>
      </c>
      <c r="B4582" s="51">
        <v>5000</v>
      </c>
      <c r="F4582" s="51" t="s">
        <v>5450</v>
      </c>
      <c r="G4582" s="51">
        <v>4925</v>
      </c>
      <c r="H4582" s="51">
        <v>5075</v>
      </c>
      <c r="I4582" s="51">
        <v>150</v>
      </c>
      <c r="J4582" s="51" t="s">
        <v>3928</v>
      </c>
      <c r="K4582" s="315">
        <v>75</v>
      </c>
    </row>
    <row r="4583" spans="1:11" ht="15.6">
      <c r="A4583" s="16">
        <v>43957</v>
      </c>
      <c r="B4583" s="51">
        <v>5000</v>
      </c>
      <c r="F4583" s="51" t="s">
        <v>5450</v>
      </c>
      <c r="G4583" s="51">
        <v>4925</v>
      </c>
      <c r="H4583" s="51">
        <v>5075</v>
      </c>
      <c r="I4583" s="51">
        <v>150</v>
      </c>
      <c r="J4583" s="51" t="s">
        <v>3928</v>
      </c>
      <c r="K4583" s="315">
        <v>75</v>
      </c>
    </row>
    <row r="4584" spans="1:11" ht="15.6">
      <c r="A4584" s="16">
        <v>43955</v>
      </c>
      <c r="C4584" s="50">
        <v>2000</v>
      </c>
      <c r="D4584" s="535"/>
      <c r="E4584" s="20"/>
      <c r="F4584" s="50" t="s">
        <v>5447</v>
      </c>
      <c r="G4584" s="50">
        <v>1008</v>
      </c>
      <c r="H4584" s="41">
        <v>1108</v>
      </c>
      <c r="I4584" s="51">
        <v>100</v>
      </c>
      <c r="J4584" s="50" t="s">
        <v>527</v>
      </c>
      <c r="K4584" s="317">
        <v>50</v>
      </c>
    </row>
    <row r="4585" spans="1:11" ht="15.6">
      <c r="A4585" s="16">
        <v>43958</v>
      </c>
      <c r="C4585" s="51">
        <v>1000</v>
      </c>
      <c r="F4585" s="51" t="s">
        <v>5448</v>
      </c>
      <c r="G4585" s="51">
        <v>504</v>
      </c>
      <c r="H4585" s="51">
        <v>594</v>
      </c>
      <c r="I4585" s="51">
        <v>94</v>
      </c>
      <c r="J4585" s="51" t="s">
        <v>2438</v>
      </c>
      <c r="K4585" s="315">
        <v>47</v>
      </c>
    </row>
    <row r="4586" spans="1:11" ht="15.6">
      <c r="A4586" s="16">
        <v>43958</v>
      </c>
      <c r="B4586" s="213">
        <v>3000</v>
      </c>
      <c r="F4586" s="51" t="s">
        <v>5458</v>
      </c>
      <c r="G4586" s="51">
        <v>2955</v>
      </c>
      <c r="H4586" s="51">
        <v>3075</v>
      </c>
      <c r="I4586" s="51">
        <v>120</v>
      </c>
      <c r="J4586" s="51" t="s">
        <v>5459</v>
      </c>
      <c r="K4586" s="315">
        <v>60</v>
      </c>
    </row>
    <row r="4587" spans="1:11" ht="15.6">
      <c r="A4587" s="16">
        <v>43958</v>
      </c>
      <c r="B4587" s="154">
        <v>7000</v>
      </c>
      <c r="F4587" s="50">
        <v>0.96099999999999997</v>
      </c>
      <c r="G4587" s="526"/>
      <c r="H4587" s="50">
        <v>6727</v>
      </c>
      <c r="J4587" s="50" t="s">
        <v>5460</v>
      </c>
      <c r="K4587" s="315">
        <v>35</v>
      </c>
    </row>
    <row r="4588" spans="1:11" ht="15.6">
      <c r="A4588" s="16">
        <v>43958</v>
      </c>
      <c r="C4588" s="50">
        <v>16000</v>
      </c>
      <c r="F4588" s="50">
        <v>0.48139999999999999</v>
      </c>
      <c r="G4588" s="526"/>
      <c r="H4588" s="50">
        <v>6694.4</v>
      </c>
      <c r="J4588" s="50" t="s">
        <v>5460</v>
      </c>
      <c r="K4588" s="315">
        <v>80</v>
      </c>
    </row>
    <row r="4589" spans="1:11" ht="15.6">
      <c r="A4589" s="16">
        <v>43958</v>
      </c>
      <c r="B4589" s="124">
        <v>4000</v>
      </c>
      <c r="F4589" s="50">
        <v>0.96099999999999997</v>
      </c>
      <c r="G4589" s="526"/>
      <c r="H4589" s="50">
        <v>3844</v>
      </c>
      <c r="J4589" s="50" t="s">
        <v>5460</v>
      </c>
      <c r="K4589" s="315">
        <v>20</v>
      </c>
    </row>
    <row r="4590" spans="1:11" ht="15.6">
      <c r="A4590" s="16">
        <v>43958</v>
      </c>
      <c r="B4590" s="51">
        <v>2000</v>
      </c>
      <c r="F4590" s="51" t="s">
        <v>5465</v>
      </c>
      <c r="G4590" s="51">
        <v>1940</v>
      </c>
      <c r="H4590" s="51">
        <v>2140</v>
      </c>
      <c r="I4590" s="51">
        <v>200</v>
      </c>
      <c r="J4590" s="51" t="s">
        <v>982</v>
      </c>
      <c r="K4590" s="315">
        <v>100</v>
      </c>
    </row>
    <row r="4591" spans="1:11" ht="15.6">
      <c r="A4591" s="16">
        <v>43958</v>
      </c>
      <c r="C4591" s="51">
        <v>1500</v>
      </c>
      <c r="F4591" s="51" t="s">
        <v>5464</v>
      </c>
      <c r="G4591" s="51">
        <v>756</v>
      </c>
      <c r="H4591" s="51">
        <v>897</v>
      </c>
      <c r="I4591" s="51">
        <v>141</v>
      </c>
      <c r="J4591" s="51" t="s">
        <v>982</v>
      </c>
      <c r="K4591" s="315">
        <v>71</v>
      </c>
    </row>
    <row r="4592" spans="1:11" ht="15.6">
      <c r="A4592" s="16">
        <v>43958</v>
      </c>
      <c r="C4592" s="51">
        <v>1000</v>
      </c>
      <c r="F4592" s="51" t="s">
        <v>5463</v>
      </c>
      <c r="G4592" s="51">
        <v>504</v>
      </c>
      <c r="H4592" s="51">
        <v>599</v>
      </c>
      <c r="I4592" s="51">
        <v>95</v>
      </c>
      <c r="J4592" s="51" t="s">
        <v>5461</v>
      </c>
      <c r="K4592" s="315">
        <v>47.5</v>
      </c>
    </row>
    <row r="4593" spans="1:11" ht="15.6">
      <c r="A4593" s="16">
        <v>43958</v>
      </c>
      <c r="B4593" s="51">
        <v>1000</v>
      </c>
      <c r="F4593" s="51" t="s">
        <v>5466</v>
      </c>
      <c r="G4593" s="51">
        <v>970</v>
      </c>
      <c r="H4593" s="51">
        <v>1070</v>
      </c>
      <c r="I4593" s="51">
        <v>100</v>
      </c>
      <c r="J4593" s="51" t="s">
        <v>5462</v>
      </c>
      <c r="K4593" s="315">
        <v>50</v>
      </c>
    </row>
    <row r="4594" spans="1:11" ht="15.6">
      <c r="A4594" s="16">
        <v>43956</v>
      </c>
      <c r="C4594" s="50">
        <v>2000</v>
      </c>
      <c r="E4594" s="52"/>
      <c r="F4594" s="50" t="s">
        <v>5450</v>
      </c>
      <c r="G4594" s="50">
        <v>1970</v>
      </c>
      <c r="H4594" s="50">
        <v>2030</v>
      </c>
      <c r="I4594" s="51">
        <v>60</v>
      </c>
      <c r="J4594" s="50" t="s">
        <v>3928</v>
      </c>
      <c r="K4594" s="315">
        <v>30</v>
      </c>
    </row>
    <row r="4595" spans="1:11">
      <c r="K4595" s="693"/>
    </row>
    <row r="4596" spans="1:11" ht="15.6">
      <c r="E4596" s="110" t="s">
        <v>5468</v>
      </c>
      <c r="F4596" s="110" t="s">
        <v>5468</v>
      </c>
      <c r="K4596" s="693"/>
    </row>
    <row r="4597" spans="1:11" ht="15.6">
      <c r="E4597" s="52" t="s">
        <v>3449</v>
      </c>
      <c r="F4597" s="52" t="s">
        <v>3449</v>
      </c>
      <c r="K4597" s="693"/>
    </row>
    <row r="4598" spans="1:11" ht="15.6">
      <c r="E4598" s="695" t="s">
        <v>5397</v>
      </c>
      <c r="F4598" s="196" t="s">
        <v>5400</v>
      </c>
      <c r="K4598" s="693"/>
    </row>
    <row r="4599" spans="1:11" ht="15.6">
      <c r="E4599" s="695" t="s">
        <v>5472</v>
      </c>
      <c r="F4599" s="196" t="s">
        <v>5473</v>
      </c>
      <c r="K4599" s="693"/>
    </row>
    <row r="4600" spans="1:11" ht="15.6">
      <c r="E4600" s="695" t="s">
        <v>5401</v>
      </c>
      <c r="F4600" s="196" t="s">
        <v>5402</v>
      </c>
      <c r="K4600" s="693"/>
    </row>
    <row r="4601" spans="1:11" ht="15.6">
      <c r="E4601" s="695" t="s">
        <v>5474</v>
      </c>
      <c r="F4601" s="196" t="s">
        <v>5475</v>
      </c>
      <c r="K4601" s="693"/>
    </row>
    <row r="4602" spans="1:11" ht="15.6">
      <c r="E4602" s="228" t="s">
        <v>5476</v>
      </c>
      <c r="F4602" s="196" t="s">
        <v>5477</v>
      </c>
      <c r="K4602" s="693"/>
    </row>
    <row r="4603" spans="1:11">
      <c r="K4603" s="693"/>
    </row>
    <row r="4604" spans="1:11" ht="15.6">
      <c r="A4604" s="16">
        <v>43962</v>
      </c>
      <c r="B4604" s="51">
        <v>2500</v>
      </c>
      <c r="F4604" s="51" t="s">
        <v>5412</v>
      </c>
      <c r="G4604" s="51">
        <v>2445</v>
      </c>
      <c r="H4604" s="51">
        <v>2725</v>
      </c>
      <c r="I4604" s="51">
        <v>280</v>
      </c>
      <c r="J4604" s="51" t="s">
        <v>5467</v>
      </c>
      <c r="K4604" s="315">
        <v>140</v>
      </c>
    </row>
    <row r="4605" spans="1:11" ht="15.6">
      <c r="A4605" s="16">
        <v>43962</v>
      </c>
      <c r="C4605" s="50">
        <v>4800</v>
      </c>
      <c r="F4605" s="196" t="s">
        <v>5470</v>
      </c>
      <c r="G4605" s="50">
        <v>2457.6</v>
      </c>
      <c r="H4605" s="50">
        <v>2707.2</v>
      </c>
      <c r="I4605" s="51">
        <v>249.6</v>
      </c>
      <c r="J4605" s="50" t="s">
        <v>5286</v>
      </c>
      <c r="K4605" s="315">
        <v>125</v>
      </c>
    </row>
    <row r="4606" spans="1:11" ht="15.6">
      <c r="A4606" s="16">
        <v>43962</v>
      </c>
      <c r="D4606" s="154">
        <v>2000</v>
      </c>
      <c r="F4606" s="50">
        <v>1.161</v>
      </c>
      <c r="H4606" s="50">
        <v>2322</v>
      </c>
      <c r="I4606" s="51">
        <v>4</v>
      </c>
      <c r="J4606" s="50" t="s">
        <v>5471</v>
      </c>
      <c r="K4606" s="315">
        <v>2</v>
      </c>
    </row>
    <row r="4607" spans="1:11" ht="15.6">
      <c r="A4607" s="16">
        <v>43962</v>
      </c>
      <c r="B4607" s="50">
        <v>6000</v>
      </c>
      <c r="F4607" s="50">
        <v>0.94699999999999995</v>
      </c>
      <c r="H4607" s="50">
        <v>5682</v>
      </c>
      <c r="I4607" s="51">
        <v>12</v>
      </c>
      <c r="J4607" s="50" t="s">
        <v>5471</v>
      </c>
      <c r="K4607" s="315">
        <v>6</v>
      </c>
    </row>
    <row r="4608" spans="1:11" ht="15.6">
      <c r="A4608" s="16">
        <v>43962</v>
      </c>
      <c r="C4608" s="51">
        <v>3000</v>
      </c>
      <c r="F4608" s="51" t="s">
        <v>5469</v>
      </c>
      <c r="G4608" s="51">
        <v>1536</v>
      </c>
      <c r="H4608" s="51">
        <v>1686</v>
      </c>
      <c r="I4608" s="51">
        <v>150</v>
      </c>
      <c r="J4608" s="51" t="s">
        <v>3092</v>
      </c>
      <c r="K4608" s="315">
        <v>75</v>
      </c>
    </row>
    <row r="4609" spans="1:11" ht="15.6">
      <c r="A4609" s="16">
        <v>43963</v>
      </c>
      <c r="C4609" s="51">
        <v>1500</v>
      </c>
      <c r="F4609" s="51" t="s">
        <v>5479</v>
      </c>
      <c r="G4609" s="51">
        <v>768</v>
      </c>
      <c r="H4609" s="51">
        <v>903</v>
      </c>
      <c r="I4609" s="51">
        <v>135</v>
      </c>
      <c r="J4609" s="51" t="s">
        <v>2538</v>
      </c>
      <c r="K4609" s="317">
        <v>67.5</v>
      </c>
    </row>
    <row r="4610" spans="1:11" ht="15.6">
      <c r="A4610" s="16">
        <v>43964</v>
      </c>
      <c r="B4610" s="51">
        <v>5000</v>
      </c>
      <c r="E4610" s="52"/>
      <c r="F4610" s="51" t="s">
        <v>5480</v>
      </c>
      <c r="G4610" s="51">
        <v>4890</v>
      </c>
      <c r="H4610" s="51">
        <v>4940</v>
      </c>
      <c r="I4610" s="51">
        <v>100</v>
      </c>
      <c r="J4610" s="51" t="s">
        <v>2545</v>
      </c>
      <c r="K4610" s="315">
        <v>50</v>
      </c>
    </row>
    <row r="4611" spans="1:11" ht="15.6">
      <c r="A4611" s="16">
        <v>43964</v>
      </c>
      <c r="C4611" s="51">
        <v>2500</v>
      </c>
      <c r="F4611" s="51" t="s">
        <v>5481</v>
      </c>
      <c r="G4611" s="51">
        <v>1280</v>
      </c>
      <c r="H4611" s="51">
        <v>1380</v>
      </c>
      <c r="I4611" s="51">
        <v>100</v>
      </c>
      <c r="J4611" s="51" t="s">
        <v>5482</v>
      </c>
      <c r="K4611" s="315">
        <v>50</v>
      </c>
    </row>
    <row r="4612" spans="1:11" ht="15.6">
      <c r="A4612" s="16">
        <v>43964</v>
      </c>
      <c r="B4612" s="151">
        <v>2000</v>
      </c>
      <c r="F4612" s="51" t="s">
        <v>5483</v>
      </c>
      <c r="G4612" s="51">
        <v>1986</v>
      </c>
      <c r="H4612" s="51">
        <v>2066</v>
      </c>
      <c r="I4612" s="51">
        <v>80</v>
      </c>
      <c r="J4612" s="51" t="s">
        <v>5420</v>
      </c>
      <c r="K4612" s="315">
        <v>40</v>
      </c>
    </row>
    <row r="4613" spans="1:11" ht="15.6">
      <c r="A4613" s="16">
        <v>44057</v>
      </c>
      <c r="B4613" s="94">
        <v>2500</v>
      </c>
      <c r="F4613" s="51" t="s">
        <v>5484</v>
      </c>
      <c r="G4613" s="51">
        <v>2445</v>
      </c>
      <c r="H4613" s="51">
        <v>2720</v>
      </c>
      <c r="I4613" s="51">
        <v>275</v>
      </c>
      <c r="J4613" s="51" t="s">
        <v>3283</v>
      </c>
      <c r="K4613" s="315">
        <v>137.5</v>
      </c>
    </row>
    <row r="4614" spans="1:11" ht="15.6">
      <c r="A4614" s="16"/>
      <c r="K4614" s="315"/>
    </row>
    <row r="4615" spans="1:11" ht="15.6">
      <c r="A4615" s="16"/>
      <c r="E4615" s="110" t="s">
        <v>5487</v>
      </c>
      <c r="F4615" s="110" t="s">
        <v>5487</v>
      </c>
      <c r="K4615" s="315"/>
    </row>
    <row r="4616" spans="1:11" ht="15.6">
      <c r="A4616" s="16"/>
      <c r="E4616" s="52" t="s">
        <v>3449</v>
      </c>
      <c r="F4616" s="52" t="s">
        <v>3449</v>
      </c>
      <c r="K4616" s="315"/>
    </row>
    <row r="4617" spans="1:11" ht="15.6">
      <c r="A4617" s="16"/>
      <c r="E4617" s="695" t="s">
        <v>5495</v>
      </c>
      <c r="F4617" s="196" t="s">
        <v>5496</v>
      </c>
      <c r="K4617" s="315"/>
    </row>
    <row r="4618" spans="1:11" ht="15.6">
      <c r="A4618" s="16"/>
      <c r="E4618" s="695" t="s">
        <v>5497</v>
      </c>
      <c r="F4618" s="196" t="s">
        <v>5498</v>
      </c>
      <c r="K4618" s="315"/>
    </row>
    <row r="4619" spans="1:11" ht="15.6">
      <c r="A4619" s="16"/>
      <c r="E4619" s="695" t="s">
        <v>5499</v>
      </c>
      <c r="F4619" s="196" t="s">
        <v>5500</v>
      </c>
      <c r="K4619" s="315"/>
    </row>
    <row r="4620" spans="1:11" ht="15.6">
      <c r="A4620" s="16"/>
      <c r="E4620" s="695" t="s">
        <v>5501</v>
      </c>
      <c r="F4620" s="196" t="s">
        <v>5502</v>
      </c>
      <c r="K4620" s="315"/>
    </row>
    <row r="4621" spans="1:11" ht="15.6">
      <c r="A4621" s="16"/>
      <c r="E4621" s="228" t="s">
        <v>5503</v>
      </c>
      <c r="F4621" s="196" t="s">
        <v>5504</v>
      </c>
      <c r="K4621" s="315"/>
    </row>
    <row r="4622" spans="1:11" ht="15.6">
      <c r="A4622" s="16"/>
      <c r="K4622" s="315"/>
    </row>
    <row r="4623" spans="1:11" ht="15.6">
      <c r="A4623" s="16">
        <v>43965</v>
      </c>
      <c r="B4623" s="238"/>
      <c r="C4623" s="51">
        <v>4000</v>
      </c>
      <c r="F4623" s="51" t="s">
        <v>5485</v>
      </c>
      <c r="G4623" s="51">
        <v>2048</v>
      </c>
      <c r="H4623" s="51">
        <v>2112</v>
      </c>
      <c r="I4623" s="51">
        <v>64</v>
      </c>
      <c r="J4623" s="51" t="s">
        <v>3852</v>
      </c>
      <c r="K4623" s="315">
        <v>32</v>
      </c>
    </row>
    <row r="4624" spans="1:11" ht="15.6">
      <c r="A4624" s="16">
        <v>43963</v>
      </c>
      <c r="C4624" s="51">
        <v>1000</v>
      </c>
      <c r="E4624" s="52"/>
      <c r="F4624" s="51" t="s">
        <v>5478</v>
      </c>
      <c r="G4624" s="51">
        <v>512</v>
      </c>
      <c r="H4624" s="51">
        <v>662</v>
      </c>
      <c r="I4624" s="51">
        <v>150</v>
      </c>
      <c r="J4624" s="51" t="s">
        <v>5457</v>
      </c>
      <c r="K4624" s="315">
        <v>75</v>
      </c>
    </row>
    <row r="4625" spans="1:11" ht="15.6">
      <c r="A4625" s="16">
        <v>43966</v>
      </c>
      <c r="B4625" s="51">
        <v>1000</v>
      </c>
      <c r="E4625" s="52"/>
      <c r="F4625" s="51" t="s">
        <v>5488</v>
      </c>
      <c r="G4625" s="51">
        <v>978</v>
      </c>
      <c r="H4625" s="51">
        <v>1048</v>
      </c>
      <c r="I4625" s="51">
        <v>70</v>
      </c>
      <c r="J4625" s="51" t="s">
        <v>5486</v>
      </c>
      <c r="K4625" s="315">
        <v>35</v>
      </c>
    </row>
    <row r="4626" spans="1:11" ht="15.6">
      <c r="A4626" s="16">
        <v>43966</v>
      </c>
      <c r="C4626" s="51">
        <v>2500</v>
      </c>
      <c r="E4626" s="52"/>
      <c r="F4626" s="51" t="s">
        <v>5489</v>
      </c>
      <c r="G4626" s="51">
        <v>1280</v>
      </c>
      <c r="H4626" s="51">
        <v>1430</v>
      </c>
      <c r="I4626" s="51">
        <v>150</v>
      </c>
      <c r="J4626" s="51" t="s">
        <v>5486</v>
      </c>
      <c r="K4626" s="315">
        <v>75</v>
      </c>
    </row>
    <row r="4627" spans="1:11" ht="15.6">
      <c r="A4627" s="16">
        <v>43966</v>
      </c>
      <c r="C4627" s="51">
        <v>1000</v>
      </c>
      <c r="E4627" s="52"/>
      <c r="F4627" s="51" t="s">
        <v>5489</v>
      </c>
      <c r="G4627" s="51">
        <v>512</v>
      </c>
      <c r="H4627" s="51">
        <v>572</v>
      </c>
      <c r="I4627" s="51">
        <v>60</v>
      </c>
      <c r="J4627" s="51" t="s">
        <v>5490</v>
      </c>
      <c r="K4627" s="315">
        <v>30</v>
      </c>
    </row>
    <row r="4628" spans="1:11" ht="15.6">
      <c r="A4628" s="16">
        <v>43966</v>
      </c>
      <c r="C4628" s="51">
        <v>2000</v>
      </c>
      <c r="E4628" s="52"/>
      <c r="F4628" s="51" t="s">
        <v>5491</v>
      </c>
      <c r="G4628" s="51">
        <v>1024</v>
      </c>
      <c r="H4628" s="51">
        <v>1164</v>
      </c>
      <c r="I4628" s="51">
        <v>140</v>
      </c>
      <c r="J4628" s="51" t="s">
        <v>3273</v>
      </c>
      <c r="K4628" s="315">
        <v>70</v>
      </c>
    </row>
    <row r="4629" spans="1:11" ht="15.6">
      <c r="A4629" s="16">
        <v>43966</v>
      </c>
      <c r="B4629" s="51">
        <v>1000</v>
      </c>
      <c r="E4629" s="52"/>
      <c r="F4629" s="51" t="s">
        <v>5492</v>
      </c>
      <c r="G4629" s="51">
        <v>978</v>
      </c>
      <c r="H4629" s="51">
        <v>1098</v>
      </c>
      <c r="I4629" s="51">
        <v>120</v>
      </c>
      <c r="J4629" s="51" t="s">
        <v>1410</v>
      </c>
      <c r="K4629" s="315">
        <v>60</v>
      </c>
    </row>
    <row r="4630" spans="1:11" ht="15.6">
      <c r="A4630" s="16">
        <v>43969</v>
      </c>
      <c r="C4630" s="51">
        <v>1500</v>
      </c>
      <c r="E4630" s="52"/>
      <c r="F4630" s="51" t="s">
        <v>5493</v>
      </c>
      <c r="G4630" s="51">
        <v>768</v>
      </c>
      <c r="H4630" s="51">
        <v>873</v>
      </c>
      <c r="I4630" s="51">
        <v>105</v>
      </c>
      <c r="J4630" s="51" t="s">
        <v>2561</v>
      </c>
      <c r="K4630" s="315">
        <v>52.5</v>
      </c>
    </row>
    <row r="4631" spans="1:11" ht="15.6">
      <c r="A4631" s="16">
        <v>43969</v>
      </c>
      <c r="C4631" s="51">
        <v>3500</v>
      </c>
      <c r="E4631" s="52"/>
      <c r="F4631" s="51" t="s">
        <v>5494</v>
      </c>
      <c r="G4631" s="51">
        <v>1792</v>
      </c>
      <c r="H4631" s="51">
        <v>2061.5</v>
      </c>
      <c r="I4631" s="51">
        <v>269.5</v>
      </c>
      <c r="J4631" s="51" t="s">
        <v>3080</v>
      </c>
      <c r="K4631" s="315">
        <v>134.5</v>
      </c>
    </row>
    <row r="4632" spans="1:11" ht="15.6">
      <c r="A4632" s="16">
        <v>43970</v>
      </c>
      <c r="C4632" s="50">
        <v>2000</v>
      </c>
      <c r="E4632" s="52"/>
      <c r="F4632" s="50" t="s">
        <v>5505</v>
      </c>
      <c r="G4632" s="50">
        <v>1044</v>
      </c>
      <c r="H4632" s="50">
        <v>1164</v>
      </c>
      <c r="I4632" s="51">
        <v>120</v>
      </c>
      <c r="J4632" s="50" t="s">
        <v>5506</v>
      </c>
      <c r="K4632" s="315">
        <v>60</v>
      </c>
    </row>
    <row r="4633" spans="1:11" ht="15.6">
      <c r="A4633" s="16">
        <v>43971</v>
      </c>
      <c r="B4633" s="51">
        <v>3000</v>
      </c>
      <c r="E4633" s="52"/>
      <c r="F4633" s="51" t="s">
        <v>5507</v>
      </c>
      <c r="G4633" s="51">
        <v>2967</v>
      </c>
      <c r="H4633" s="51">
        <v>3357</v>
      </c>
      <c r="I4633" s="51">
        <v>390</v>
      </c>
      <c r="J4633" s="51" t="s">
        <v>5508</v>
      </c>
      <c r="K4633" s="315">
        <v>195</v>
      </c>
    </row>
    <row r="4634" spans="1:11" ht="15.6">
      <c r="A4634" s="16">
        <v>43971</v>
      </c>
      <c r="C4634" s="51">
        <v>2000</v>
      </c>
      <c r="E4634" s="52"/>
      <c r="F4634" s="51" t="s">
        <v>5509</v>
      </c>
      <c r="G4634" s="51">
        <v>1044</v>
      </c>
      <c r="H4634" s="51">
        <v>1238</v>
      </c>
      <c r="I4634" s="51">
        <v>194</v>
      </c>
      <c r="J4634" s="51" t="s">
        <v>3903</v>
      </c>
      <c r="K4634" s="315">
        <v>97</v>
      </c>
    </row>
    <row r="4635" spans="1:11" ht="15.6">
      <c r="A4635" s="16">
        <v>43971</v>
      </c>
      <c r="B4635" s="50">
        <v>7000</v>
      </c>
      <c r="E4635" s="52"/>
      <c r="F4635" s="50" t="s">
        <v>5510</v>
      </c>
      <c r="G4635" s="50">
        <v>6923</v>
      </c>
      <c r="H4635" s="50">
        <v>7693</v>
      </c>
      <c r="I4635" s="51">
        <v>770</v>
      </c>
      <c r="J4635" s="50" t="s">
        <v>2274</v>
      </c>
      <c r="K4635" s="315">
        <v>255.5</v>
      </c>
    </row>
    <row r="4636" spans="1:11" ht="15.6">
      <c r="A4636" s="16">
        <v>43971</v>
      </c>
      <c r="C4636" s="50">
        <v>12000</v>
      </c>
      <c r="E4636" s="52"/>
      <c r="F4636" s="50" t="s">
        <v>5511</v>
      </c>
      <c r="G4636" s="50">
        <v>6264</v>
      </c>
      <c r="H4636" s="50">
        <v>7188</v>
      </c>
      <c r="I4636" s="51">
        <v>924</v>
      </c>
      <c r="J4636" s="50" t="s">
        <v>2274</v>
      </c>
      <c r="K4636" s="315">
        <v>308</v>
      </c>
    </row>
    <row r="4637" spans="1:11" ht="15.6">
      <c r="A4637" s="16">
        <v>43971</v>
      </c>
      <c r="C4637" s="51">
        <v>3500</v>
      </c>
      <c r="E4637" s="52"/>
      <c r="F4637" s="51" t="s">
        <v>5512</v>
      </c>
      <c r="G4637" s="51">
        <v>1827</v>
      </c>
      <c r="H4637" s="51">
        <v>2002</v>
      </c>
      <c r="I4637" s="51">
        <v>175</v>
      </c>
      <c r="J4637" s="51" t="s">
        <v>5513</v>
      </c>
      <c r="K4637" s="315">
        <v>87.5</v>
      </c>
    </row>
    <row r="4638" spans="1:11" ht="15.6">
      <c r="A4638" s="16">
        <v>43971</v>
      </c>
      <c r="C4638" s="51">
        <v>3000</v>
      </c>
      <c r="E4638" s="52"/>
      <c r="F4638" s="51" t="s">
        <v>5514</v>
      </c>
      <c r="G4638" s="51">
        <v>1566</v>
      </c>
      <c r="H4638" s="51">
        <v>1686</v>
      </c>
      <c r="I4638" s="51">
        <v>120</v>
      </c>
      <c r="J4638" s="51" t="s">
        <v>3675</v>
      </c>
      <c r="K4638" s="315">
        <v>60</v>
      </c>
    </row>
    <row r="4639" spans="1:11" ht="15.6">
      <c r="A4639" s="16">
        <v>43971</v>
      </c>
      <c r="C4639" s="51">
        <v>2000</v>
      </c>
      <c r="E4639" s="52"/>
      <c r="F4639" s="51" t="s">
        <v>5510</v>
      </c>
      <c r="G4639" s="51">
        <v>1978</v>
      </c>
      <c r="H4639" s="51">
        <v>2198</v>
      </c>
      <c r="I4639" s="51">
        <v>220</v>
      </c>
      <c r="J4639" s="51" t="s">
        <v>982</v>
      </c>
      <c r="K4639" s="315">
        <v>110</v>
      </c>
    </row>
    <row r="4640" spans="1:11" ht="15.6">
      <c r="A4640" s="16">
        <v>43971</v>
      </c>
      <c r="B4640" s="50">
        <v>4000</v>
      </c>
      <c r="E4640" s="52"/>
      <c r="F4640" s="50" t="s">
        <v>5519</v>
      </c>
      <c r="G4640" s="50">
        <v>3956</v>
      </c>
      <c r="H4640" s="50">
        <v>4276</v>
      </c>
      <c r="I4640" s="51">
        <v>320</v>
      </c>
      <c r="J4640" s="148" t="s">
        <v>5520</v>
      </c>
      <c r="K4640" s="315">
        <v>106.5</v>
      </c>
    </row>
    <row r="4641" spans="1:11" ht="15.6">
      <c r="A4641" s="16">
        <v>43971</v>
      </c>
      <c r="C4641" s="51">
        <v>1500</v>
      </c>
      <c r="E4641" s="52"/>
      <c r="F4641" s="51" t="s">
        <v>5518</v>
      </c>
      <c r="G4641" s="51">
        <v>783</v>
      </c>
      <c r="H4641" s="51">
        <v>828</v>
      </c>
      <c r="I4641" s="51">
        <v>45</v>
      </c>
      <c r="J4641" s="51" t="s">
        <v>3275</v>
      </c>
      <c r="K4641" s="315">
        <v>22.5</v>
      </c>
    </row>
    <row r="4642" spans="1:11" ht="15.6">
      <c r="A4642" s="16">
        <v>43971</v>
      </c>
      <c r="B4642" s="151">
        <v>2000</v>
      </c>
      <c r="E4642" s="52"/>
      <c r="F4642" s="51" t="s">
        <v>5515</v>
      </c>
      <c r="G4642" s="51">
        <v>2008</v>
      </c>
      <c r="H4642" s="51">
        <v>2088</v>
      </c>
      <c r="I4642" s="51">
        <v>80</v>
      </c>
      <c r="J4642" s="51" t="s">
        <v>5516</v>
      </c>
      <c r="K4642" s="315">
        <v>40</v>
      </c>
    </row>
    <row r="4643" spans="1:11" ht="15.6">
      <c r="A4643" s="16">
        <v>43972</v>
      </c>
      <c r="C4643" s="69">
        <v>1500</v>
      </c>
      <c r="E4643" s="52"/>
      <c r="F4643" s="51" t="s">
        <v>5524</v>
      </c>
      <c r="G4643" s="51">
        <v>783</v>
      </c>
      <c r="H4643" s="51">
        <v>897</v>
      </c>
      <c r="I4643" s="51">
        <v>114</v>
      </c>
      <c r="J4643" s="51" t="s">
        <v>4330</v>
      </c>
      <c r="K4643" s="315">
        <v>57</v>
      </c>
    </row>
    <row r="4644" spans="1:11" ht="15.6">
      <c r="A4644" s="16">
        <v>43972</v>
      </c>
      <c r="C4644" s="51">
        <v>5500</v>
      </c>
      <c r="F4644" s="51" t="s">
        <v>5526</v>
      </c>
      <c r="G4644" s="51">
        <v>2871</v>
      </c>
      <c r="H4644" s="51">
        <v>3256</v>
      </c>
      <c r="I4644" s="51">
        <v>385</v>
      </c>
      <c r="J4644" s="51" t="s">
        <v>5527</v>
      </c>
      <c r="K4644" s="317">
        <v>192.5</v>
      </c>
    </row>
    <row r="4645" spans="1:11" ht="15.6">
      <c r="A4645" s="16">
        <v>43971</v>
      </c>
      <c r="C4645" s="51">
        <v>2000</v>
      </c>
      <c r="E4645" s="52"/>
      <c r="F4645" s="51" t="s">
        <v>5523</v>
      </c>
      <c r="G4645" s="51">
        <v>1044</v>
      </c>
      <c r="H4645" s="51">
        <v>1194</v>
      </c>
      <c r="I4645" s="51">
        <v>150</v>
      </c>
      <c r="J4645" s="51" t="s">
        <v>4227</v>
      </c>
      <c r="K4645" s="315">
        <v>75</v>
      </c>
    </row>
    <row r="4646" spans="1:11" ht="15.6">
      <c r="A4646" s="16">
        <v>43882</v>
      </c>
      <c r="C4646" s="51">
        <v>4000</v>
      </c>
      <c r="E4646" s="52"/>
      <c r="F4646" s="51" t="s">
        <v>5521</v>
      </c>
      <c r="G4646" s="51">
        <v>2088</v>
      </c>
      <c r="H4646" s="51">
        <v>2200</v>
      </c>
      <c r="I4646" s="51">
        <v>112</v>
      </c>
      <c r="J4646" s="51" t="s">
        <v>5525</v>
      </c>
      <c r="K4646" s="315">
        <v>56</v>
      </c>
    </row>
    <row r="4647" spans="1:11" ht="15.6">
      <c r="A4647" s="16">
        <v>43882</v>
      </c>
      <c r="C4647" s="51">
        <v>6000</v>
      </c>
      <c r="E4647" s="52"/>
      <c r="F4647" s="51" t="s">
        <v>5521</v>
      </c>
      <c r="G4647" s="51">
        <v>3132</v>
      </c>
      <c r="H4647" s="51">
        <v>3300</v>
      </c>
      <c r="I4647" s="51">
        <v>168</v>
      </c>
      <c r="J4647" s="51" t="s">
        <v>3422</v>
      </c>
      <c r="K4647" s="315">
        <v>83</v>
      </c>
    </row>
    <row r="4648" spans="1:11" ht="15.6">
      <c r="A4648" s="16">
        <v>43973</v>
      </c>
      <c r="B4648" s="124">
        <v>4000</v>
      </c>
      <c r="E4648" s="52"/>
      <c r="F4648" s="50">
        <v>0.998</v>
      </c>
      <c r="G4648" s="526"/>
      <c r="H4648" s="50">
        <v>3992</v>
      </c>
      <c r="I4648" s="51">
        <v>40</v>
      </c>
      <c r="J4648" s="50" t="s">
        <v>5528</v>
      </c>
      <c r="K4648" s="315">
        <v>20</v>
      </c>
    </row>
    <row r="4649" spans="1:11" ht="15.6">
      <c r="A4649" s="16">
        <v>43973</v>
      </c>
      <c r="C4649" s="50">
        <v>6000</v>
      </c>
      <c r="E4649" s="52"/>
      <c r="F4649" s="50">
        <v>0.51600000000000001</v>
      </c>
      <c r="G4649" s="526"/>
      <c r="H4649" s="50">
        <v>3060</v>
      </c>
      <c r="I4649" s="51">
        <v>60</v>
      </c>
      <c r="J4649" s="50" t="s">
        <v>5528</v>
      </c>
      <c r="K4649" s="315">
        <v>30</v>
      </c>
    </row>
    <row r="4650" spans="1:11" ht="15.6">
      <c r="A4650" s="16">
        <v>43971</v>
      </c>
      <c r="B4650" s="124">
        <v>2500</v>
      </c>
      <c r="E4650" s="52"/>
      <c r="F4650" s="50" t="s">
        <v>5517</v>
      </c>
      <c r="G4650" s="50">
        <v>2510</v>
      </c>
      <c r="H4650" s="50">
        <v>2585</v>
      </c>
      <c r="I4650" s="51">
        <v>75</v>
      </c>
      <c r="J4650" s="50" t="s">
        <v>4218</v>
      </c>
      <c r="K4650" s="315">
        <v>37.5</v>
      </c>
    </row>
    <row r="4651" spans="1:11" ht="15.6">
      <c r="A4651" s="16">
        <v>43973</v>
      </c>
      <c r="B4651" s="51">
        <v>1000</v>
      </c>
      <c r="E4651" s="52"/>
      <c r="F4651" s="51" t="s">
        <v>5530</v>
      </c>
      <c r="G4651" s="51">
        <v>989</v>
      </c>
      <c r="H4651" s="51">
        <v>1109</v>
      </c>
      <c r="I4651" s="51">
        <v>120</v>
      </c>
      <c r="J4651" s="51" t="s">
        <v>5531</v>
      </c>
      <c r="K4651" s="315">
        <v>60</v>
      </c>
    </row>
    <row r="4652" spans="1:11" ht="15.6">
      <c r="A4652" s="16">
        <v>43882</v>
      </c>
      <c r="B4652" s="151">
        <v>2000</v>
      </c>
      <c r="E4652" s="52"/>
      <c r="F4652" s="51" t="s">
        <v>5522</v>
      </c>
      <c r="G4652" s="51">
        <v>2008</v>
      </c>
      <c r="H4652" s="51">
        <v>2060</v>
      </c>
      <c r="I4652" s="51">
        <v>52</v>
      </c>
      <c r="J4652" s="51" t="s">
        <v>3422</v>
      </c>
      <c r="K4652" s="315">
        <v>26</v>
      </c>
    </row>
    <row r="4653" spans="1:11" ht="15.6">
      <c r="E4653" s="110" t="s">
        <v>5533</v>
      </c>
      <c r="F4653" s="110" t="s">
        <v>5533</v>
      </c>
      <c r="K4653" s="693"/>
    </row>
    <row r="4654" spans="1:11" ht="15.6">
      <c r="E4654" s="52" t="s">
        <v>3449</v>
      </c>
      <c r="F4654" s="52" t="s">
        <v>3449</v>
      </c>
      <c r="K4654" s="693"/>
    </row>
    <row r="4655" spans="1:11" ht="15.6">
      <c r="E4655" s="695" t="s">
        <v>5534</v>
      </c>
      <c r="F4655" s="196" t="s">
        <v>5535</v>
      </c>
      <c r="K4655" s="693"/>
    </row>
    <row r="4656" spans="1:11" ht="15.6">
      <c r="E4656" s="695" t="s">
        <v>5536</v>
      </c>
      <c r="F4656" s="196" t="s">
        <v>5537</v>
      </c>
      <c r="K4656" s="693"/>
    </row>
    <row r="4657" spans="1:12" ht="15.6">
      <c r="E4657" s="695" t="s">
        <v>5538</v>
      </c>
      <c r="F4657" s="196" t="s">
        <v>5539</v>
      </c>
      <c r="K4657" s="693"/>
    </row>
    <row r="4658" spans="1:12" ht="15.6">
      <c r="E4658" s="695" t="s">
        <v>5540</v>
      </c>
      <c r="F4658" s="196" t="s">
        <v>5541</v>
      </c>
      <c r="K4658" s="693"/>
    </row>
    <row r="4659" spans="1:12" ht="15.6">
      <c r="E4659" s="228" t="s">
        <v>5543</v>
      </c>
      <c r="F4659" s="196" t="s">
        <v>5542</v>
      </c>
      <c r="K4659" s="693"/>
    </row>
    <row r="4660" spans="1:12">
      <c r="K4660" s="693"/>
    </row>
    <row r="4661" spans="1:12" ht="15.6">
      <c r="A4661" s="16">
        <v>43976</v>
      </c>
      <c r="C4661" s="51">
        <v>2500</v>
      </c>
      <c r="F4661" s="51" t="s">
        <v>5545</v>
      </c>
      <c r="G4661" s="51">
        <v>1395</v>
      </c>
      <c r="H4661" s="51">
        <v>1555</v>
      </c>
      <c r="I4661" s="51">
        <v>160</v>
      </c>
      <c r="J4661" s="51" t="s">
        <v>5532</v>
      </c>
      <c r="K4661" s="315">
        <v>80</v>
      </c>
    </row>
    <row r="4662" spans="1:12" ht="15.6">
      <c r="A4662" s="16">
        <v>43976</v>
      </c>
      <c r="C4662" s="51">
        <v>4000</v>
      </c>
      <c r="F4662" s="51" t="s">
        <v>5544</v>
      </c>
      <c r="G4662" s="51">
        <v>2232</v>
      </c>
      <c r="H4662" s="51">
        <v>2740</v>
      </c>
      <c r="I4662" s="51">
        <v>508</v>
      </c>
      <c r="J4662" s="51" t="s">
        <v>5549</v>
      </c>
      <c r="K4662" s="315">
        <v>254</v>
      </c>
    </row>
    <row r="4663" spans="1:12" ht="15.6">
      <c r="A4663" s="16">
        <v>43973</v>
      </c>
      <c r="C4663" s="51">
        <v>1000</v>
      </c>
      <c r="F4663" s="51" t="s">
        <v>5529</v>
      </c>
      <c r="G4663" s="51">
        <v>522</v>
      </c>
      <c r="H4663" s="51">
        <v>638</v>
      </c>
      <c r="I4663" s="51">
        <v>116</v>
      </c>
      <c r="J4663" s="51" t="s">
        <v>4685</v>
      </c>
      <c r="K4663" s="315">
        <v>58</v>
      </c>
    </row>
    <row r="4664" spans="1:12" ht="15.6">
      <c r="A4664" s="16">
        <v>43978</v>
      </c>
      <c r="C4664" s="51">
        <v>1500</v>
      </c>
      <c r="F4664" s="51" t="s">
        <v>5546</v>
      </c>
      <c r="G4664" s="51">
        <v>837</v>
      </c>
      <c r="H4664" s="51">
        <v>957</v>
      </c>
      <c r="I4664" s="51">
        <v>120</v>
      </c>
      <c r="J4664" s="51" t="s">
        <v>5547</v>
      </c>
      <c r="K4664" s="315">
        <v>60</v>
      </c>
    </row>
    <row r="4665" spans="1:12" ht="15.6">
      <c r="A4665" s="16">
        <v>43978</v>
      </c>
      <c r="C4665" s="51">
        <v>2000</v>
      </c>
      <c r="F4665" s="51" t="s">
        <v>5548</v>
      </c>
      <c r="G4665" s="51">
        <v>1116</v>
      </c>
      <c r="H4665" s="51">
        <v>1198</v>
      </c>
      <c r="I4665" s="51">
        <v>82</v>
      </c>
      <c r="J4665" s="51" t="s">
        <v>5420</v>
      </c>
      <c r="K4665" s="315">
        <v>41</v>
      </c>
    </row>
    <row r="4666" spans="1:12" ht="15.6">
      <c r="A4666" s="16">
        <v>43979</v>
      </c>
      <c r="C4666" s="51">
        <v>2000</v>
      </c>
      <c r="F4666" s="51" t="s">
        <v>5545</v>
      </c>
      <c r="G4666" s="51">
        <v>1116</v>
      </c>
      <c r="H4666" s="51">
        <v>1256</v>
      </c>
      <c r="I4666" s="51">
        <v>140</v>
      </c>
      <c r="J4666" s="51" t="s">
        <v>5550</v>
      </c>
      <c r="K4666" s="317">
        <v>70</v>
      </c>
    </row>
    <row r="4668" spans="1:12" ht="18">
      <c r="A4668" s="14" t="s">
        <v>295</v>
      </c>
      <c r="B4668" s="14">
        <f>SUM(B4567:B4667)</f>
        <v>87500</v>
      </c>
      <c r="C4668" s="14">
        <f>SUM(C4564:C4667)</f>
        <v>154600</v>
      </c>
      <c r="D4668" s="14">
        <f>SUM(D4564:D4667)</f>
        <v>2000</v>
      </c>
      <c r="E4668" s="14">
        <f>SUM(B4668:D4668)</f>
        <v>244100</v>
      </c>
      <c r="I4668" s="51">
        <f>SUM(I4564:I4667)</f>
        <v>13350.400000000001</v>
      </c>
      <c r="K4668" s="310">
        <f>SUM(K4564:K4667)</f>
        <v>6190.5</v>
      </c>
    </row>
    <row r="4671" spans="1:12">
      <c r="A4671" s="237"/>
      <c r="B4671" s="714"/>
      <c r="C4671" s="714"/>
      <c r="D4671" s="714"/>
      <c r="E4671" s="714"/>
      <c r="F4671" s="714"/>
      <c r="G4671" s="714"/>
      <c r="H4671" s="714"/>
      <c r="J4671" s="714"/>
      <c r="K4671" s="715"/>
      <c r="L4671" s="714"/>
    </row>
    <row r="4673" spans="2:12" ht="28.8">
      <c r="B4673" s="675" t="s">
        <v>3720</v>
      </c>
      <c r="C4673" s="675" t="s">
        <v>3719</v>
      </c>
      <c r="E4673" s="182" t="s">
        <v>3707</v>
      </c>
      <c r="F4673" s="146"/>
      <c r="G4673" s="99" t="s">
        <v>3718</v>
      </c>
      <c r="H4673" s="676"/>
      <c r="I4673" s="51" t="s">
        <v>3796</v>
      </c>
      <c r="J4673" s="181" t="s">
        <v>4995</v>
      </c>
      <c r="K4673" s="324" t="s">
        <v>4997</v>
      </c>
    </row>
    <row r="4674" spans="2:12" ht="45">
      <c r="B4674" s="164" t="s">
        <v>2630</v>
      </c>
      <c r="D4674" s="226">
        <v>2020</v>
      </c>
      <c r="E4674" s="710" t="s">
        <v>1464</v>
      </c>
      <c r="F4674" s="36" t="s">
        <v>4677</v>
      </c>
      <c r="G4674" s="602" t="s">
        <v>4679</v>
      </c>
      <c r="H4674" s="602" t="s">
        <v>4998</v>
      </c>
      <c r="J4674" s="164" t="s">
        <v>2630</v>
      </c>
      <c r="L4674" s="687" t="s">
        <v>3961</v>
      </c>
    </row>
    <row r="4675" spans="2:12" ht="18">
      <c r="C4675" s="170"/>
      <c r="D4675" s="170">
        <v>2020</v>
      </c>
      <c r="E4675" s="188" t="s">
        <v>3958</v>
      </c>
      <c r="F4675" s="225" t="s">
        <v>5010</v>
      </c>
      <c r="G4675" s="229">
        <v>2018</v>
      </c>
      <c r="H4675" s="230">
        <v>2019</v>
      </c>
      <c r="I4675" s="51">
        <v>2020</v>
      </c>
      <c r="J4675" s="169" t="s">
        <v>5616</v>
      </c>
      <c r="K4675" s="327" t="s">
        <v>3796</v>
      </c>
      <c r="L4675" s="165" t="s">
        <v>3962</v>
      </c>
    </row>
    <row r="4676" spans="2:12" ht="18">
      <c r="C4676" s="170"/>
      <c r="E4676" s="166" t="s">
        <v>647</v>
      </c>
      <c r="F4676" s="204" t="s">
        <v>5105</v>
      </c>
      <c r="G4676" s="50">
        <v>126.5</v>
      </c>
      <c r="H4676" s="141">
        <v>152.5</v>
      </c>
      <c r="I4676" s="51">
        <v>106.2</v>
      </c>
      <c r="J4676" s="14" t="s">
        <v>5107</v>
      </c>
      <c r="K4676" s="310" t="s">
        <v>5108</v>
      </c>
      <c r="L4676" s="171" t="s">
        <v>5106</v>
      </c>
    </row>
    <row r="4677" spans="2:12" ht="18">
      <c r="C4677" s="170"/>
      <c r="E4677" s="166" t="s">
        <v>648</v>
      </c>
      <c r="F4677" s="204" t="s">
        <v>5191</v>
      </c>
      <c r="G4677" s="50">
        <v>90.5</v>
      </c>
      <c r="H4677" s="141">
        <v>134.9</v>
      </c>
      <c r="I4677" s="51">
        <v>123.8</v>
      </c>
      <c r="J4677" s="14" t="s">
        <v>5189</v>
      </c>
      <c r="K4677" s="310" t="s">
        <v>5190</v>
      </c>
      <c r="L4677" s="171" t="s">
        <v>5192</v>
      </c>
    </row>
    <row r="4678" spans="2:12" ht="18">
      <c r="C4678" s="170"/>
      <c r="E4678" s="166" t="s">
        <v>2310</v>
      </c>
      <c r="F4678" s="141" t="s">
        <v>5311</v>
      </c>
      <c r="G4678" s="50">
        <v>54.2</v>
      </c>
      <c r="H4678" s="141">
        <v>145.69999999999999</v>
      </c>
      <c r="I4678" s="51">
        <v>206.05</v>
      </c>
      <c r="J4678" s="14" t="s">
        <v>5617</v>
      </c>
      <c r="K4678" s="310" t="s">
        <v>5313</v>
      </c>
      <c r="L4678" s="183" t="s">
        <v>5312</v>
      </c>
    </row>
    <row r="4679" spans="2:12" ht="18">
      <c r="C4679" s="170"/>
      <c r="E4679" s="166" t="s">
        <v>2428</v>
      </c>
      <c r="F4679" s="141" t="s">
        <v>5427</v>
      </c>
      <c r="G4679" s="50">
        <v>72</v>
      </c>
      <c r="H4679" s="141">
        <v>112.5</v>
      </c>
      <c r="I4679" s="51">
        <v>138.19999999999999</v>
      </c>
      <c r="J4679" s="14" t="s">
        <v>5618</v>
      </c>
      <c r="K4679" s="310" t="s">
        <v>5429</v>
      </c>
      <c r="L4679" s="171" t="s">
        <v>5426</v>
      </c>
    </row>
    <row r="4680" spans="2:12" ht="18">
      <c r="C4680" s="170"/>
      <c r="E4680" s="166" t="s">
        <v>2510</v>
      </c>
      <c r="F4680" s="141" t="s">
        <v>5558</v>
      </c>
      <c r="G4680" s="50">
        <v>92.1</v>
      </c>
      <c r="H4680" s="147">
        <v>130.9</v>
      </c>
      <c r="I4680" s="51">
        <v>244.1</v>
      </c>
      <c r="J4680" s="14" t="s">
        <v>5619</v>
      </c>
      <c r="K4680" s="332" t="s">
        <v>5555</v>
      </c>
      <c r="L4680" s="183" t="s">
        <v>5557</v>
      </c>
    </row>
    <row r="4681" spans="2:12" ht="18">
      <c r="C4681" s="170"/>
      <c r="E4681" s="166" t="s">
        <v>2630</v>
      </c>
      <c r="F4681" s="141" t="s">
        <v>3963</v>
      </c>
      <c r="G4681" s="50">
        <v>129</v>
      </c>
      <c r="H4681" s="147">
        <v>140.80000000000001</v>
      </c>
      <c r="J4681" s="52"/>
      <c r="K4681" s="296"/>
      <c r="L4681" s="183" t="s">
        <v>3963</v>
      </c>
    </row>
    <row r="4682" spans="2:12" ht="18">
      <c r="C4682" s="170"/>
      <c r="E4682" s="166" t="s">
        <v>2798</v>
      </c>
      <c r="F4682" s="141"/>
      <c r="G4682" s="50">
        <v>146.80000000000001</v>
      </c>
      <c r="H4682" s="141">
        <v>153.6</v>
      </c>
      <c r="J4682" s="52"/>
      <c r="K4682" s="296"/>
      <c r="L4682" s="183"/>
    </row>
    <row r="4683" spans="2:12" ht="18">
      <c r="E4683" s="166" t="s">
        <v>4451</v>
      </c>
      <c r="F4683" s="141"/>
      <c r="G4683" s="50">
        <v>154.1</v>
      </c>
      <c r="H4683" s="141">
        <v>145</v>
      </c>
      <c r="J4683" s="52"/>
      <c r="K4683" s="296"/>
      <c r="L4683" s="183"/>
    </row>
    <row r="4684" spans="2:12" ht="18">
      <c r="E4684" s="166" t="s">
        <v>4555</v>
      </c>
      <c r="F4684" s="141"/>
      <c r="G4684" s="50">
        <v>101.6</v>
      </c>
      <c r="H4684" s="141">
        <v>176.9</v>
      </c>
      <c r="J4684" s="52"/>
      <c r="K4684" s="296"/>
      <c r="L4684" s="183"/>
    </row>
    <row r="4685" spans="2:12" ht="18">
      <c r="E4685" s="166" t="s">
        <v>4675</v>
      </c>
      <c r="F4685" s="141"/>
      <c r="G4685" s="50">
        <v>183.4</v>
      </c>
      <c r="H4685" s="141">
        <v>186</v>
      </c>
      <c r="J4685" s="52"/>
      <c r="K4685" s="296"/>
      <c r="L4685" s="183"/>
    </row>
    <row r="4686" spans="2:12" ht="18">
      <c r="E4686" s="166" t="s">
        <v>1786</v>
      </c>
      <c r="F4686" s="141"/>
      <c r="G4686" s="50">
        <v>137.4</v>
      </c>
      <c r="H4686" s="141">
        <v>191.8</v>
      </c>
      <c r="J4686" s="52"/>
      <c r="K4686" s="296"/>
      <c r="L4686" s="183"/>
    </row>
    <row r="4687" spans="2:12" ht="18">
      <c r="E4687" s="166" t="s">
        <v>1955</v>
      </c>
      <c r="F4687" s="141"/>
      <c r="G4687" s="50">
        <v>151.5</v>
      </c>
      <c r="H4687" s="141">
        <v>152.4</v>
      </c>
      <c r="J4687" s="52"/>
      <c r="K4687" s="296"/>
      <c r="L4687" s="183"/>
    </row>
    <row r="4688" spans="2:12" ht="18">
      <c r="F4688" s="166" t="s">
        <v>295</v>
      </c>
      <c r="G4688" s="53">
        <f>SUM(G4676:G4687)</f>
        <v>1439.1000000000001</v>
      </c>
      <c r="H4688" s="153">
        <f>SUM(H4676:H4687)</f>
        <v>1823.0000000000002</v>
      </c>
      <c r="I4688" s="51">
        <f>SUM(I4676:I4687)</f>
        <v>818.35</v>
      </c>
      <c r="J4688" s="52"/>
      <c r="L4688" s="193"/>
    </row>
    <row r="4690" spans="1:12" ht="15.6">
      <c r="E4690" s="110" t="s">
        <v>5552</v>
      </c>
      <c r="F4690" s="110" t="s">
        <v>5552</v>
      </c>
    </row>
    <row r="4691" spans="1:12" ht="15.6">
      <c r="E4691" s="52" t="s">
        <v>3449</v>
      </c>
      <c r="F4691" s="52" t="s">
        <v>3449</v>
      </c>
    </row>
    <row r="4692" spans="1:12" ht="15.6">
      <c r="E4692" s="695" t="s">
        <v>5566</v>
      </c>
      <c r="F4692" s="196" t="s">
        <v>5568</v>
      </c>
    </row>
    <row r="4693" spans="1:12" ht="15.6">
      <c r="E4693" s="695" t="s">
        <v>5567</v>
      </c>
      <c r="F4693" s="196" t="s">
        <v>5569</v>
      </c>
    </row>
    <row r="4694" spans="1:12" ht="15.6">
      <c r="E4694" s="695" t="s">
        <v>5570</v>
      </c>
      <c r="F4694" s="196" t="s">
        <v>5571</v>
      </c>
    </row>
    <row r="4695" spans="1:12" ht="15.6">
      <c r="E4695" s="695" t="s">
        <v>5572</v>
      </c>
      <c r="F4695" s="196" t="s">
        <v>5573</v>
      </c>
    </row>
    <row r="4696" spans="1:12" ht="15.6">
      <c r="E4696" s="228" t="s">
        <v>5574</v>
      </c>
      <c r="F4696" s="196" t="s">
        <v>5575</v>
      </c>
    </row>
    <row r="4698" spans="1:12" ht="15.6">
      <c r="A4698" s="16">
        <v>43983</v>
      </c>
      <c r="B4698" s="50">
        <v>10000</v>
      </c>
      <c r="C4698" s="52"/>
      <c r="D4698" s="52"/>
      <c r="F4698" s="50">
        <v>1.0369999999999999</v>
      </c>
      <c r="G4698" s="526"/>
      <c r="H4698" s="50">
        <v>10370</v>
      </c>
      <c r="I4698" s="51">
        <v>100</v>
      </c>
      <c r="J4698" s="50" t="s">
        <v>5553</v>
      </c>
      <c r="K4698" s="315">
        <v>50</v>
      </c>
      <c r="L4698" s="20" t="s">
        <v>3433</v>
      </c>
    </row>
    <row r="4699" spans="1:12" ht="15.6">
      <c r="A4699" s="16">
        <v>43983</v>
      </c>
      <c r="B4699" s="52"/>
      <c r="C4699" s="50">
        <v>10000</v>
      </c>
      <c r="D4699" s="52"/>
      <c r="F4699" s="50">
        <v>0.55300000000000005</v>
      </c>
      <c r="G4699" s="526"/>
      <c r="H4699" s="50">
        <v>5530</v>
      </c>
      <c r="I4699" s="51">
        <v>100</v>
      </c>
      <c r="J4699" s="50" t="s">
        <v>5553</v>
      </c>
      <c r="K4699" s="315">
        <v>50</v>
      </c>
      <c r="L4699" t="s">
        <v>100</v>
      </c>
    </row>
    <row r="4700" spans="1:12" ht="15.6">
      <c r="A4700" s="16">
        <v>43983</v>
      </c>
      <c r="B4700" s="52"/>
      <c r="C4700" s="50">
        <v>5000</v>
      </c>
      <c r="D4700" s="52"/>
      <c r="F4700" s="50">
        <v>1.0369999999999999</v>
      </c>
      <c r="G4700" s="50"/>
      <c r="H4700" s="50">
        <v>5185</v>
      </c>
      <c r="I4700" s="51">
        <v>50</v>
      </c>
      <c r="J4700" s="50" t="s">
        <v>5553</v>
      </c>
      <c r="K4700" s="315">
        <v>25</v>
      </c>
      <c r="L4700" t="s">
        <v>100</v>
      </c>
    </row>
    <row r="4701" spans="1:12" ht="15.6">
      <c r="A4701" s="16">
        <v>43983</v>
      </c>
      <c r="B4701" s="50">
        <v>5000</v>
      </c>
      <c r="C4701" s="52"/>
      <c r="D4701" s="52"/>
      <c r="F4701" s="50">
        <v>0.55300000000000005</v>
      </c>
      <c r="G4701" s="50"/>
      <c r="H4701" s="50">
        <v>2765</v>
      </c>
      <c r="I4701" s="51">
        <v>50</v>
      </c>
      <c r="J4701" s="50" t="s">
        <v>5553</v>
      </c>
      <c r="K4701" s="315">
        <v>25</v>
      </c>
      <c r="L4701" s="20" t="s">
        <v>3433</v>
      </c>
    </row>
    <row r="4702" spans="1:12" ht="15.6">
      <c r="A4702" s="16">
        <v>43983</v>
      </c>
      <c r="B4702" s="52"/>
      <c r="C4702" s="51">
        <v>1000</v>
      </c>
      <c r="D4702" s="52"/>
      <c r="F4702" s="51" t="s">
        <v>5585</v>
      </c>
      <c r="G4702" s="51">
        <v>554</v>
      </c>
      <c r="H4702" s="51">
        <v>622</v>
      </c>
      <c r="I4702" s="51">
        <v>68</v>
      </c>
      <c r="J4702" s="51" t="s">
        <v>5554</v>
      </c>
      <c r="K4702" s="315">
        <v>34</v>
      </c>
      <c r="L4702" t="s">
        <v>100</v>
      </c>
    </row>
    <row r="4703" spans="1:12" ht="18">
      <c r="A4703" s="16">
        <v>43972</v>
      </c>
      <c r="C4703" s="51">
        <v>1000</v>
      </c>
      <c r="E4703" s="52"/>
      <c r="F4703" s="51" t="s">
        <v>5584</v>
      </c>
      <c r="G4703" s="51">
        <v>554</v>
      </c>
      <c r="H4703" s="51">
        <v>622</v>
      </c>
      <c r="I4703" s="51">
        <v>68</v>
      </c>
      <c r="J4703" s="51" t="s">
        <v>5232</v>
      </c>
      <c r="K4703" s="317">
        <v>34</v>
      </c>
      <c r="L4703" s="14"/>
    </row>
    <row r="4704" spans="1:12" ht="18">
      <c r="A4704" s="16">
        <v>43979</v>
      </c>
      <c r="C4704" s="51">
        <v>2000</v>
      </c>
      <c r="F4704" s="51" t="s">
        <v>5583</v>
      </c>
      <c r="G4704" s="51">
        <v>1108</v>
      </c>
      <c r="H4704" s="51">
        <v>1196</v>
      </c>
      <c r="I4704" s="51">
        <v>88</v>
      </c>
      <c r="J4704" s="51" t="s">
        <v>5277</v>
      </c>
      <c r="K4704" s="317">
        <v>44</v>
      </c>
      <c r="L4704" s="233"/>
    </row>
    <row r="4705" spans="1:12" ht="18">
      <c r="A4705" s="16">
        <v>43983</v>
      </c>
      <c r="B4705" s="213">
        <v>3500</v>
      </c>
      <c r="D4705" s="52"/>
      <c r="F4705" s="51" t="s">
        <v>5582</v>
      </c>
      <c r="G4705" s="51">
        <v>3633</v>
      </c>
      <c r="H4705" s="51">
        <v>3654</v>
      </c>
      <c r="I4705" s="51">
        <v>21</v>
      </c>
      <c r="J4705" s="51" t="s">
        <v>5420</v>
      </c>
      <c r="K4705" s="315">
        <v>10.5</v>
      </c>
      <c r="L4705" s="233"/>
    </row>
    <row r="4706" spans="1:12" ht="18">
      <c r="A4706" s="16">
        <v>43983</v>
      </c>
      <c r="C4706" s="51">
        <v>1000</v>
      </c>
      <c r="D4706" s="637"/>
      <c r="E4706" s="637"/>
      <c r="F4706" s="51" t="s">
        <v>5560</v>
      </c>
      <c r="G4706" s="51">
        <v>554</v>
      </c>
      <c r="H4706" s="51">
        <v>638</v>
      </c>
      <c r="I4706" s="51">
        <v>84</v>
      </c>
      <c r="J4706" s="51" t="s">
        <v>4479</v>
      </c>
      <c r="K4706" s="315">
        <v>42</v>
      </c>
      <c r="L4706" s="14"/>
    </row>
    <row r="4707" spans="1:12" ht="18">
      <c r="A4707" s="16">
        <v>43983</v>
      </c>
      <c r="C4707" s="50">
        <v>2000</v>
      </c>
      <c r="D4707" s="637"/>
      <c r="E4707" s="637"/>
      <c r="F4707" s="50" t="s">
        <v>5561</v>
      </c>
      <c r="G4707" s="50">
        <v>1116</v>
      </c>
      <c r="H4707" s="50">
        <v>1278</v>
      </c>
      <c r="I4707" s="51">
        <v>162</v>
      </c>
      <c r="J4707" s="50" t="s">
        <v>5562</v>
      </c>
      <c r="K4707" s="315">
        <v>54</v>
      </c>
      <c r="L4707" s="14" t="s">
        <v>4084</v>
      </c>
    </row>
    <row r="4708" spans="1:12" ht="18">
      <c r="A4708" s="16">
        <v>43983</v>
      </c>
      <c r="C4708" s="51">
        <v>6000</v>
      </c>
      <c r="D4708" s="637"/>
      <c r="E4708" s="637"/>
      <c r="F4708" s="51" t="s">
        <v>5577</v>
      </c>
      <c r="G4708" s="51">
        <v>3324</v>
      </c>
      <c r="H4708" s="51">
        <v>4134</v>
      </c>
      <c r="I4708" s="51">
        <v>810</v>
      </c>
      <c r="J4708" s="51" t="s">
        <v>5563</v>
      </c>
      <c r="K4708" s="315">
        <v>270</v>
      </c>
      <c r="L4708" s="14" t="s">
        <v>4084</v>
      </c>
    </row>
    <row r="4709" spans="1:12" ht="18">
      <c r="A4709" s="16">
        <v>43983</v>
      </c>
      <c r="C4709" s="51">
        <v>2000</v>
      </c>
      <c r="D4709" s="637"/>
      <c r="E4709" s="637"/>
      <c r="F4709" s="51" t="s">
        <v>5577</v>
      </c>
      <c r="G4709" s="51">
        <v>1108</v>
      </c>
      <c r="H4709" s="51">
        <v>1378</v>
      </c>
      <c r="I4709" s="51">
        <v>270</v>
      </c>
      <c r="J4709" s="51" t="s">
        <v>5564</v>
      </c>
      <c r="K4709" s="315">
        <v>90</v>
      </c>
      <c r="L4709" s="14" t="s">
        <v>4084</v>
      </c>
    </row>
    <row r="4710" spans="1:12" ht="18">
      <c r="A4710" s="16">
        <v>43983</v>
      </c>
      <c r="C4710" s="51">
        <v>3200</v>
      </c>
      <c r="D4710" s="637"/>
      <c r="E4710" s="637"/>
      <c r="F4710" s="51" t="s">
        <v>5581</v>
      </c>
      <c r="G4710" s="51">
        <v>1772.8</v>
      </c>
      <c r="H4710" s="51">
        <v>1977.6</v>
      </c>
      <c r="I4710" s="51">
        <v>204.8</v>
      </c>
      <c r="J4710" s="51" t="s">
        <v>3080</v>
      </c>
      <c r="K4710" s="315">
        <v>102.5</v>
      </c>
      <c r="L4710" s="14" t="s">
        <v>4084</v>
      </c>
    </row>
    <row r="4711" spans="1:12" ht="18">
      <c r="A4711" s="16">
        <v>43983</v>
      </c>
      <c r="C4711" s="51">
        <v>1500</v>
      </c>
      <c r="D4711" s="637"/>
      <c r="E4711" s="637"/>
      <c r="F4711" s="51" t="s">
        <v>5578</v>
      </c>
      <c r="G4711" s="51">
        <v>831</v>
      </c>
      <c r="H4711" s="51">
        <v>957</v>
      </c>
      <c r="I4711" s="51">
        <v>126</v>
      </c>
      <c r="J4711" s="51" t="s">
        <v>5547</v>
      </c>
      <c r="K4711" s="315">
        <v>63</v>
      </c>
      <c r="L4711" s="14" t="s">
        <v>4084</v>
      </c>
    </row>
    <row r="4712" spans="1:12" ht="18">
      <c r="A4712" s="16">
        <v>43983</v>
      </c>
      <c r="C4712" s="51">
        <v>2000</v>
      </c>
      <c r="D4712" s="637"/>
      <c r="E4712" s="637"/>
      <c r="F4712" s="51" t="s">
        <v>5579</v>
      </c>
      <c r="G4712" s="51">
        <v>1108</v>
      </c>
      <c r="H4712" s="51">
        <v>1236</v>
      </c>
      <c r="I4712" s="51">
        <v>128</v>
      </c>
      <c r="J4712" s="51" t="s">
        <v>5565</v>
      </c>
      <c r="K4712" s="315">
        <v>64</v>
      </c>
      <c r="L4712" s="14" t="s">
        <v>4084</v>
      </c>
    </row>
    <row r="4713" spans="1:12" ht="18">
      <c r="A4713" s="16">
        <v>43983</v>
      </c>
      <c r="C4713" s="51">
        <v>1000</v>
      </c>
      <c r="D4713" s="637"/>
      <c r="E4713" s="637"/>
      <c r="F4713" s="51" t="s">
        <v>5580</v>
      </c>
      <c r="G4713" s="51">
        <v>554</v>
      </c>
      <c r="H4713" s="51">
        <v>648</v>
      </c>
      <c r="I4713" s="51">
        <v>94</v>
      </c>
      <c r="J4713" s="51" t="s">
        <v>1804</v>
      </c>
      <c r="K4713" s="315">
        <v>47</v>
      </c>
      <c r="L4713" s="14" t="s">
        <v>100</v>
      </c>
    </row>
    <row r="4714" spans="1:12" ht="18">
      <c r="A4714" s="16">
        <v>43984</v>
      </c>
      <c r="C4714" s="50">
        <v>1500</v>
      </c>
      <c r="D4714" s="637"/>
      <c r="E4714" s="637"/>
      <c r="F4714" s="50" t="s">
        <v>5588</v>
      </c>
      <c r="G4714" s="50">
        <v>831</v>
      </c>
      <c r="H4714" s="50">
        <v>943.5</v>
      </c>
      <c r="I4714" s="51">
        <v>112.5</v>
      </c>
      <c r="J4714" s="50" t="s">
        <v>5587</v>
      </c>
      <c r="K4714" s="315">
        <v>56</v>
      </c>
      <c r="L4714" s="14" t="s">
        <v>4084</v>
      </c>
    </row>
    <row r="4715" spans="1:12" ht="18">
      <c r="A4715" s="16">
        <v>43984</v>
      </c>
      <c r="C4715" s="51">
        <v>1500</v>
      </c>
      <c r="D4715" s="52"/>
      <c r="F4715" s="51" t="s">
        <v>5586</v>
      </c>
      <c r="G4715" s="51">
        <v>831</v>
      </c>
      <c r="H4715" s="51">
        <v>951</v>
      </c>
      <c r="I4715" s="51">
        <v>120</v>
      </c>
      <c r="J4715" s="51" t="s">
        <v>4967</v>
      </c>
      <c r="K4715" s="315">
        <v>60</v>
      </c>
      <c r="L4715" s="14" t="s">
        <v>100</v>
      </c>
    </row>
    <row r="4716" spans="1:12" ht="18">
      <c r="A4716" s="16">
        <v>43985</v>
      </c>
      <c r="C4716" s="51">
        <v>1500</v>
      </c>
      <c r="D4716" s="52"/>
      <c r="E4716" s="52"/>
      <c r="F4716" s="69" t="s">
        <v>5588</v>
      </c>
      <c r="G4716" s="51">
        <v>831</v>
      </c>
      <c r="H4716" s="51">
        <v>943.5</v>
      </c>
      <c r="I4716" s="51">
        <v>112.5</v>
      </c>
      <c r="J4716" s="51" t="s">
        <v>4650</v>
      </c>
      <c r="K4716" s="315">
        <v>56</v>
      </c>
      <c r="L4716" s="14" t="s">
        <v>100</v>
      </c>
    </row>
    <row r="4717" spans="1:12" ht="18">
      <c r="A4717" s="16">
        <v>43986</v>
      </c>
      <c r="B4717" s="51">
        <v>2000</v>
      </c>
      <c r="D4717" s="52"/>
      <c r="F4717" s="51" t="s">
        <v>5589</v>
      </c>
      <c r="G4717" s="51">
        <v>2046</v>
      </c>
      <c r="H4717" s="51">
        <v>2258</v>
      </c>
      <c r="I4717" s="51">
        <v>212</v>
      </c>
      <c r="J4717" s="51" t="s">
        <v>982</v>
      </c>
      <c r="K4717" s="315">
        <v>106</v>
      </c>
      <c r="L4717" s="14" t="s">
        <v>4084</v>
      </c>
    </row>
    <row r="4718" spans="1:12" ht="18">
      <c r="A4718" s="16">
        <v>43986</v>
      </c>
      <c r="C4718" s="51">
        <v>1500</v>
      </c>
      <c r="D4718" s="52"/>
      <c r="F4718" s="51" t="s">
        <v>5588</v>
      </c>
      <c r="G4718" s="51">
        <v>831</v>
      </c>
      <c r="H4718" s="51">
        <v>943.5</v>
      </c>
      <c r="I4718" s="51">
        <v>112.5</v>
      </c>
      <c r="J4718" s="51" t="s">
        <v>982</v>
      </c>
      <c r="K4718" s="315">
        <v>56</v>
      </c>
      <c r="L4718" s="14" t="s">
        <v>4084</v>
      </c>
    </row>
    <row r="4719" spans="1:12" ht="18">
      <c r="A4719" s="16">
        <v>43986</v>
      </c>
      <c r="C4719" s="51">
        <v>8000</v>
      </c>
      <c r="D4719" s="52"/>
      <c r="E4719" s="52"/>
      <c r="F4719" s="51" t="s">
        <v>5590</v>
      </c>
      <c r="G4719" s="51">
        <v>4432</v>
      </c>
      <c r="H4719" s="51">
        <v>5672</v>
      </c>
      <c r="I4719" s="51">
        <v>1240</v>
      </c>
      <c r="J4719" s="51" t="s">
        <v>5559</v>
      </c>
      <c r="K4719" s="315">
        <v>620</v>
      </c>
      <c r="L4719" s="14" t="s">
        <v>4084</v>
      </c>
    </row>
    <row r="4720" spans="1:12" ht="18">
      <c r="A4720" s="16"/>
      <c r="D4720" s="52"/>
      <c r="E4720" s="52"/>
      <c r="F4720" s="52"/>
      <c r="G4720" s="52"/>
      <c r="H4720" s="52"/>
      <c r="J4720" s="52"/>
      <c r="K4720" s="315"/>
      <c r="L4720" s="14"/>
    </row>
    <row r="4721" spans="1:12" ht="18">
      <c r="A4721" s="16"/>
      <c r="D4721" s="52"/>
      <c r="E4721" s="110" t="s">
        <v>5592</v>
      </c>
      <c r="F4721" s="110" t="s">
        <v>5592</v>
      </c>
      <c r="G4721" s="52"/>
      <c r="H4721" s="52"/>
      <c r="J4721" s="52"/>
      <c r="K4721" s="315"/>
      <c r="L4721" s="14"/>
    </row>
    <row r="4722" spans="1:12" ht="18">
      <c r="A4722" s="16"/>
      <c r="D4722" s="52"/>
      <c r="E4722" s="52" t="s">
        <v>3449</v>
      </c>
      <c r="F4722" s="52" t="s">
        <v>3449</v>
      </c>
      <c r="G4722" s="52"/>
      <c r="H4722" s="52"/>
      <c r="J4722" s="52"/>
      <c r="K4722" s="315"/>
      <c r="L4722" s="14"/>
    </row>
    <row r="4723" spans="1:12" ht="18">
      <c r="A4723" s="16"/>
      <c r="D4723" s="52"/>
      <c r="E4723" s="695" t="s">
        <v>5595</v>
      </c>
      <c r="F4723" s="196" t="s">
        <v>5596</v>
      </c>
      <c r="G4723" s="52"/>
      <c r="H4723" s="52"/>
      <c r="J4723" s="52"/>
      <c r="K4723" s="315"/>
      <c r="L4723" s="14"/>
    </row>
    <row r="4724" spans="1:12" ht="18">
      <c r="A4724" s="16"/>
      <c r="D4724" s="52"/>
      <c r="E4724" s="695" t="s">
        <v>5597</v>
      </c>
      <c r="F4724" s="196" t="s">
        <v>5598</v>
      </c>
      <c r="G4724" s="52"/>
      <c r="H4724" s="52"/>
      <c r="J4724" s="52"/>
      <c r="K4724" s="315"/>
      <c r="L4724" s="14"/>
    </row>
    <row r="4725" spans="1:12" ht="18">
      <c r="A4725" s="16"/>
      <c r="D4725" s="52"/>
      <c r="E4725" s="695" t="s">
        <v>5599</v>
      </c>
      <c r="F4725" s="196" t="s">
        <v>5600</v>
      </c>
      <c r="G4725" s="52"/>
      <c r="H4725" s="52"/>
      <c r="J4725" s="52"/>
      <c r="K4725" s="315"/>
      <c r="L4725" s="14"/>
    </row>
    <row r="4726" spans="1:12" ht="18">
      <c r="A4726" s="16"/>
      <c r="D4726" s="52"/>
      <c r="E4726" s="695" t="s">
        <v>5601</v>
      </c>
      <c r="F4726" s="196" t="s">
        <v>5604</v>
      </c>
      <c r="G4726" s="52"/>
      <c r="H4726" s="52"/>
      <c r="J4726" s="52"/>
      <c r="K4726" s="315"/>
      <c r="L4726" s="14"/>
    </row>
    <row r="4727" spans="1:12" ht="18">
      <c r="A4727" s="16"/>
      <c r="D4727" s="52"/>
      <c r="E4727" s="228" t="s">
        <v>5602</v>
      </c>
      <c r="F4727" s="196" t="s">
        <v>5603</v>
      </c>
      <c r="G4727" s="52"/>
      <c r="H4727" s="52"/>
      <c r="J4727" s="52"/>
      <c r="K4727" s="315"/>
      <c r="L4727" s="14"/>
    </row>
    <row r="4728" spans="1:12" ht="18">
      <c r="A4728" s="16"/>
      <c r="D4728" s="52"/>
      <c r="E4728" s="52"/>
      <c r="F4728" s="52"/>
      <c r="G4728" s="52"/>
      <c r="H4728" s="52"/>
      <c r="J4728" s="52"/>
      <c r="K4728" s="315"/>
      <c r="L4728" s="14"/>
    </row>
    <row r="4729" spans="1:12" ht="15.6">
      <c r="A4729" s="16">
        <v>43987</v>
      </c>
      <c r="C4729" s="51">
        <v>3000</v>
      </c>
      <c r="D4729" s="52"/>
      <c r="E4729" s="52"/>
      <c r="F4729" s="51" t="s">
        <v>5591</v>
      </c>
      <c r="G4729" s="51">
        <v>1662</v>
      </c>
      <c r="H4729" s="51">
        <v>1947</v>
      </c>
      <c r="I4729" s="51">
        <v>285</v>
      </c>
      <c r="J4729" s="51" t="s">
        <v>2538</v>
      </c>
      <c r="K4729" s="315">
        <v>142.5</v>
      </c>
      <c r="L4729" t="s">
        <v>100</v>
      </c>
    </row>
    <row r="4730" spans="1:12" ht="15.6">
      <c r="A4730" s="16">
        <v>43987</v>
      </c>
      <c r="B4730" s="151">
        <v>2000</v>
      </c>
      <c r="C4730" s="52"/>
      <c r="D4730" s="52"/>
      <c r="E4730" s="52"/>
      <c r="F4730" s="51" t="s">
        <v>5593</v>
      </c>
      <c r="G4730" s="51">
        <v>2076</v>
      </c>
      <c r="H4730" s="51">
        <v>2196</v>
      </c>
      <c r="I4730" s="51">
        <v>120</v>
      </c>
      <c r="J4730" s="51" t="s">
        <v>2825</v>
      </c>
      <c r="K4730" s="315">
        <v>60</v>
      </c>
      <c r="L4730" t="s">
        <v>100</v>
      </c>
    </row>
    <row r="4731" spans="1:12" ht="15.6">
      <c r="A4731" s="16">
        <v>43987</v>
      </c>
      <c r="C4731" s="69">
        <v>3000</v>
      </c>
      <c r="D4731" s="52"/>
      <c r="F4731" s="51" t="s">
        <v>5605</v>
      </c>
      <c r="G4731" s="51">
        <v>1710</v>
      </c>
      <c r="H4731" s="51">
        <v>1830</v>
      </c>
      <c r="I4731" s="51">
        <v>120</v>
      </c>
      <c r="J4731" s="51" t="s">
        <v>5594</v>
      </c>
      <c r="K4731" s="315">
        <v>60</v>
      </c>
      <c r="L4731" t="s">
        <v>4084</v>
      </c>
    </row>
    <row r="4732" spans="1:12" ht="18">
      <c r="A4732" s="16">
        <v>43990</v>
      </c>
      <c r="D4732" s="151">
        <v>500</v>
      </c>
      <c r="F4732" s="69" t="s">
        <v>5636</v>
      </c>
      <c r="G4732" s="51">
        <v>633.5</v>
      </c>
      <c r="H4732" s="51">
        <v>683.5</v>
      </c>
      <c r="I4732" s="51">
        <v>55</v>
      </c>
      <c r="J4732" s="51" t="s">
        <v>3201</v>
      </c>
      <c r="K4732" s="315">
        <v>27.5</v>
      </c>
      <c r="L4732" s="14"/>
    </row>
    <row r="4733" spans="1:12" ht="15.6">
      <c r="A4733" s="16">
        <v>43990</v>
      </c>
      <c r="B4733" s="51">
        <v>2000</v>
      </c>
      <c r="D4733" s="52"/>
      <c r="F4733" s="69" t="s">
        <v>5606</v>
      </c>
      <c r="G4733" s="51">
        <v>2084</v>
      </c>
      <c r="H4733" s="51">
        <v>2184</v>
      </c>
      <c r="I4733" s="51">
        <v>100</v>
      </c>
      <c r="J4733" s="51" t="s">
        <v>3201</v>
      </c>
      <c r="K4733" s="315">
        <v>50</v>
      </c>
    </row>
    <row r="4734" spans="1:12" ht="18">
      <c r="A4734" s="16">
        <v>43990</v>
      </c>
      <c r="C4734" s="51">
        <v>2000</v>
      </c>
      <c r="D4734" s="52"/>
      <c r="F4734" s="69" t="s">
        <v>5607</v>
      </c>
      <c r="G4734" s="51">
        <v>1140</v>
      </c>
      <c r="H4734" s="51">
        <v>1300</v>
      </c>
      <c r="I4734" s="51">
        <v>160</v>
      </c>
      <c r="J4734" s="51" t="s">
        <v>4227</v>
      </c>
      <c r="K4734" s="315">
        <v>80</v>
      </c>
      <c r="L4734" s="14"/>
    </row>
    <row r="4735" spans="1:12" ht="15.6">
      <c r="A4735" s="16">
        <v>43990</v>
      </c>
      <c r="C4735" s="51">
        <v>8000</v>
      </c>
      <c r="D4735" s="52"/>
      <c r="F4735" s="69" t="s">
        <v>5607</v>
      </c>
      <c r="G4735" s="51">
        <v>4560</v>
      </c>
      <c r="H4735" s="51">
        <v>5200</v>
      </c>
      <c r="I4735" s="51">
        <v>640</v>
      </c>
      <c r="J4735" s="51" t="s">
        <v>4569</v>
      </c>
      <c r="K4735" s="315">
        <v>320</v>
      </c>
    </row>
    <row r="4736" spans="1:12" ht="18">
      <c r="A4736" s="16">
        <v>43979</v>
      </c>
      <c r="C4736" s="51">
        <v>1000</v>
      </c>
      <c r="E4736" s="52"/>
      <c r="F4736" s="51" t="s">
        <v>5576</v>
      </c>
      <c r="G4736" s="51">
        <v>554</v>
      </c>
      <c r="H4736" s="51">
        <v>664</v>
      </c>
      <c r="I4736" s="51">
        <v>110</v>
      </c>
      <c r="J4736" s="51" t="s">
        <v>5551</v>
      </c>
      <c r="K4736" s="315">
        <v>55</v>
      </c>
      <c r="L4736" s="14"/>
    </row>
    <row r="4737" spans="1:12" ht="15.6">
      <c r="A4737" s="16">
        <v>43991</v>
      </c>
      <c r="C4737" s="51">
        <v>1000</v>
      </c>
      <c r="D4737" s="52"/>
      <c r="F4737" s="69" t="s">
        <v>5608</v>
      </c>
      <c r="G4737" s="51">
        <v>554</v>
      </c>
      <c r="H4737" s="51">
        <v>651</v>
      </c>
      <c r="I4737" s="51">
        <v>97</v>
      </c>
      <c r="J4737" s="51" t="s">
        <v>3985</v>
      </c>
      <c r="K4737" s="315">
        <v>48.5</v>
      </c>
      <c r="L4737" s="52"/>
    </row>
    <row r="4738" spans="1:12" ht="15.6">
      <c r="A4738" s="16">
        <v>43991</v>
      </c>
      <c r="B4738" s="50">
        <v>5000</v>
      </c>
      <c r="D4738" s="52"/>
      <c r="F4738" s="41" t="s">
        <v>5609</v>
      </c>
      <c r="G4738" s="50">
        <v>5210</v>
      </c>
      <c r="H4738" s="50">
        <v>5570</v>
      </c>
      <c r="I4738" s="51">
        <v>360</v>
      </c>
      <c r="J4738" s="148" t="s">
        <v>5610</v>
      </c>
      <c r="K4738" s="315">
        <v>120</v>
      </c>
      <c r="L4738" s="52"/>
    </row>
    <row r="4739" spans="1:12" ht="18">
      <c r="A4739" s="16">
        <v>43991</v>
      </c>
      <c r="D4739" s="151">
        <v>1000</v>
      </c>
      <c r="F4739" s="69" t="s">
        <v>5611</v>
      </c>
      <c r="G4739" s="51">
        <v>1267</v>
      </c>
      <c r="H4739" s="51">
        <v>1527</v>
      </c>
      <c r="I4739" s="51">
        <v>260</v>
      </c>
      <c r="J4739" s="51" t="s">
        <v>4569</v>
      </c>
      <c r="K4739" s="315">
        <v>130</v>
      </c>
      <c r="L4739" s="14"/>
    </row>
    <row r="4740" spans="1:12" ht="18">
      <c r="A4740" s="16">
        <v>43992</v>
      </c>
      <c r="B4740" s="51">
        <v>2500</v>
      </c>
      <c r="D4740" s="52"/>
      <c r="F4740" s="69" t="s">
        <v>5613</v>
      </c>
      <c r="G4740" s="51">
        <v>2605</v>
      </c>
      <c r="H4740" s="51">
        <v>2855</v>
      </c>
      <c r="I4740" s="51">
        <v>250</v>
      </c>
      <c r="J4740" s="51" t="s">
        <v>4569</v>
      </c>
      <c r="K4740" s="315">
        <v>125</v>
      </c>
      <c r="L4740" s="14"/>
    </row>
    <row r="4741" spans="1:12" ht="15.6">
      <c r="D4741" s="52"/>
      <c r="K4741" s="315"/>
    </row>
    <row r="4742" spans="1:12" ht="15.6">
      <c r="D4742" s="52"/>
      <c r="E4742" s="110" t="s">
        <v>5614</v>
      </c>
      <c r="F4742" s="110" t="s">
        <v>5614</v>
      </c>
      <c r="K4742" s="315"/>
    </row>
    <row r="4743" spans="1:12" ht="15.6">
      <c r="D4743" s="52"/>
      <c r="E4743" s="52" t="s">
        <v>3449</v>
      </c>
      <c r="F4743" s="52" t="s">
        <v>3449</v>
      </c>
      <c r="K4743" s="315"/>
    </row>
    <row r="4744" spans="1:12" ht="15.6">
      <c r="D4744" s="52"/>
      <c r="E4744" s="695" t="s">
        <v>5627</v>
      </c>
      <c r="F4744" s="196" t="s">
        <v>5622</v>
      </c>
      <c r="K4744" s="315"/>
    </row>
    <row r="4745" spans="1:12" ht="15.6">
      <c r="D4745" s="52"/>
      <c r="E4745" s="695" t="s">
        <v>5628</v>
      </c>
      <c r="F4745" s="196" t="s">
        <v>5623</v>
      </c>
      <c r="K4745" s="315"/>
    </row>
    <row r="4746" spans="1:12" ht="15.6">
      <c r="D4746" s="52"/>
      <c r="E4746" s="695" t="s">
        <v>5629</v>
      </c>
      <c r="F4746" s="196" t="s">
        <v>5624</v>
      </c>
      <c r="K4746" s="315"/>
    </row>
    <row r="4747" spans="1:12" ht="15.6">
      <c r="D4747" s="52"/>
      <c r="E4747" s="695" t="s">
        <v>5630</v>
      </c>
      <c r="F4747" s="196" t="s">
        <v>5625</v>
      </c>
      <c r="K4747" s="315"/>
    </row>
    <row r="4748" spans="1:12" ht="15.6">
      <c r="D4748" s="52"/>
      <c r="E4748" s="695" t="s">
        <v>5631</v>
      </c>
      <c r="F4748" s="196" t="s">
        <v>5626</v>
      </c>
      <c r="K4748" s="315"/>
    </row>
    <row r="4749" spans="1:12" ht="15.6">
      <c r="D4749" s="52"/>
      <c r="E4749" s="52"/>
      <c r="F4749" s="52"/>
      <c r="K4749" s="315"/>
    </row>
    <row r="4750" spans="1:12" ht="15.6">
      <c r="A4750" s="16">
        <v>43994</v>
      </c>
      <c r="C4750" s="51">
        <v>3000</v>
      </c>
      <c r="D4750" s="52"/>
      <c r="F4750" s="51" t="s">
        <v>5632</v>
      </c>
      <c r="G4750" s="51">
        <v>1749</v>
      </c>
      <c r="H4750" s="51">
        <v>1980</v>
      </c>
      <c r="I4750" s="51">
        <v>231</v>
      </c>
      <c r="J4750" s="51" t="s">
        <v>5615</v>
      </c>
      <c r="K4750" s="315">
        <v>115.5</v>
      </c>
    </row>
    <row r="4751" spans="1:12" ht="15.6">
      <c r="A4751" s="16">
        <v>43997</v>
      </c>
      <c r="C4751" s="69">
        <v>6000</v>
      </c>
      <c r="D4751" s="52"/>
      <c r="F4751" s="51" t="s">
        <v>5633</v>
      </c>
      <c r="G4751" s="51">
        <v>3498</v>
      </c>
      <c r="H4751" s="51">
        <v>3594</v>
      </c>
      <c r="I4751" s="51">
        <v>96</v>
      </c>
      <c r="J4751" s="51" t="s">
        <v>5620</v>
      </c>
      <c r="K4751" s="315">
        <v>48</v>
      </c>
    </row>
    <row r="4752" spans="1:12" ht="15.6">
      <c r="A4752" s="16">
        <v>43997</v>
      </c>
      <c r="B4752" s="51">
        <v>8000</v>
      </c>
      <c r="D4752" s="52"/>
      <c r="F4752" s="51" t="s">
        <v>5634</v>
      </c>
      <c r="G4752" s="51">
        <v>8440</v>
      </c>
      <c r="H4752" s="51">
        <v>8560</v>
      </c>
      <c r="I4752" s="51">
        <v>120</v>
      </c>
      <c r="J4752" s="51" t="s">
        <v>5621</v>
      </c>
      <c r="K4752" s="315">
        <v>60</v>
      </c>
    </row>
    <row r="4753" spans="1:12" ht="15.6">
      <c r="A4753" s="16">
        <v>43997</v>
      </c>
      <c r="B4753" s="51">
        <v>2000</v>
      </c>
      <c r="D4753" s="52"/>
      <c r="F4753" s="51" t="s">
        <v>5635</v>
      </c>
      <c r="G4753" s="51">
        <v>2110</v>
      </c>
      <c r="H4753" s="51">
        <v>2320</v>
      </c>
      <c r="I4753" s="51">
        <v>210</v>
      </c>
      <c r="J4753" s="51" t="s">
        <v>982</v>
      </c>
      <c r="K4753" s="315">
        <v>105</v>
      </c>
    </row>
    <row r="4754" spans="1:12" ht="15.6">
      <c r="A4754" s="235">
        <v>43999</v>
      </c>
      <c r="C4754" s="51">
        <v>4000</v>
      </c>
      <c r="D4754" s="52"/>
      <c r="F4754" s="51" t="s">
        <v>5633</v>
      </c>
      <c r="G4754" s="51">
        <v>2332</v>
      </c>
      <c r="H4754" s="51">
        <v>2396</v>
      </c>
      <c r="I4754" s="51">
        <v>64</v>
      </c>
      <c r="J4754" s="51" t="s">
        <v>5646</v>
      </c>
      <c r="K4754" s="315">
        <v>32</v>
      </c>
      <c r="L4754" s="52"/>
    </row>
    <row r="4755" spans="1:12" ht="15.6">
      <c r="A4755" s="235">
        <v>43999</v>
      </c>
      <c r="B4755" s="50">
        <v>2000</v>
      </c>
      <c r="D4755" s="52"/>
      <c r="F4755" s="50" t="s">
        <v>5637</v>
      </c>
      <c r="G4755" s="50">
        <v>2110</v>
      </c>
      <c r="H4755" s="50">
        <v>2318</v>
      </c>
      <c r="I4755" s="51">
        <v>208</v>
      </c>
      <c r="J4755" s="50" t="s">
        <v>5638</v>
      </c>
      <c r="K4755" s="315">
        <v>70</v>
      </c>
      <c r="L4755" s="52"/>
    </row>
    <row r="4756" spans="1:12" ht="15.6">
      <c r="A4756" s="235">
        <v>43999</v>
      </c>
      <c r="C4756" s="50">
        <v>10000</v>
      </c>
      <c r="D4756" s="52"/>
      <c r="F4756" s="50" t="s">
        <v>5639</v>
      </c>
      <c r="G4756" s="50">
        <v>5830</v>
      </c>
      <c r="H4756" s="50">
        <v>6590</v>
      </c>
      <c r="I4756" s="51">
        <v>760</v>
      </c>
      <c r="J4756" s="50" t="s">
        <v>5638</v>
      </c>
      <c r="K4756" s="315">
        <v>253</v>
      </c>
      <c r="L4756" s="52"/>
    </row>
    <row r="4757" spans="1:12" ht="18">
      <c r="A4757" s="239">
        <v>43999</v>
      </c>
      <c r="B4757" s="51">
        <v>1500</v>
      </c>
      <c r="D4757" s="52"/>
      <c r="F4757" s="51" t="s">
        <v>5640</v>
      </c>
      <c r="G4757" s="69" t="s">
        <v>5641</v>
      </c>
      <c r="H4757" s="51" t="s">
        <v>5642</v>
      </c>
      <c r="I4757" s="51">
        <v>75</v>
      </c>
      <c r="J4757" s="51" t="s">
        <v>5612</v>
      </c>
      <c r="K4757" s="315">
        <v>37.5</v>
      </c>
      <c r="L4757" s="14"/>
    </row>
    <row r="4758" spans="1:12" ht="18">
      <c r="A4758" s="239">
        <v>43999</v>
      </c>
      <c r="C4758" s="51">
        <v>3000</v>
      </c>
      <c r="D4758" s="52"/>
      <c r="F4758" s="51" t="s">
        <v>5643</v>
      </c>
      <c r="G4758" s="51">
        <v>3210</v>
      </c>
      <c r="H4758" s="51">
        <v>3270</v>
      </c>
      <c r="I4758" s="51">
        <v>60</v>
      </c>
      <c r="J4758" s="51" t="s">
        <v>5420</v>
      </c>
      <c r="K4758" s="315">
        <v>30</v>
      </c>
      <c r="L4758" s="14"/>
    </row>
    <row r="4759" spans="1:12" ht="18">
      <c r="A4759" s="239">
        <v>43999</v>
      </c>
      <c r="C4759" s="69">
        <v>1000</v>
      </c>
      <c r="D4759" s="52"/>
      <c r="F4759" s="51" t="s">
        <v>5644</v>
      </c>
      <c r="G4759" s="7">
        <v>583</v>
      </c>
      <c r="H4759" s="51">
        <v>689</v>
      </c>
      <c r="I4759" s="51">
        <v>106</v>
      </c>
      <c r="J4759" s="51" t="s">
        <v>5645</v>
      </c>
      <c r="K4759" s="315">
        <v>53</v>
      </c>
      <c r="L4759" s="14"/>
    </row>
    <row r="4760" spans="1:12" ht="15.6">
      <c r="A4760" s="240">
        <v>43999</v>
      </c>
      <c r="C4760" s="51">
        <v>3000</v>
      </c>
      <c r="D4760" s="52"/>
      <c r="F4760" s="51" t="s">
        <v>5647</v>
      </c>
      <c r="G4760" s="51">
        <v>1749</v>
      </c>
      <c r="H4760" s="51">
        <v>1929</v>
      </c>
      <c r="I4760" s="51">
        <v>180</v>
      </c>
      <c r="J4760" s="51" t="s">
        <v>5648</v>
      </c>
      <c r="K4760" s="315">
        <v>90</v>
      </c>
      <c r="L4760" s="52"/>
    </row>
    <row r="4761" spans="1:12" ht="18">
      <c r="A4761" s="16">
        <v>44000</v>
      </c>
      <c r="C4761" s="51">
        <v>2000</v>
      </c>
      <c r="D4761" s="52"/>
      <c r="F4761" s="51" t="s">
        <v>5649</v>
      </c>
      <c r="G4761" s="51">
        <v>1166</v>
      </c>
      <c r="H4761" s="51">
        <v>1306</v>
      </c>
      <c r="I4761" s="51">
        <v>140</v>
      </c>
      <c r="J4761" s="51" t="s">
        <v>2457</v>
      </c>
      <c r="K4761" s="315">
        <v>70</v>
      </c>
      <c r="L4761" s="14"/>
    </row>
    <row r="4762" spans="1:12" ht="15.6">
      <c r="A4762" s="16"/>
      <c r="D4762" s="52"/>
      <c r="K4762" s="315"/>
    </row>
    <row r="4763" spans="1:12" ht="15.6">
      <c r="A4763" s="16"/>
      <c r="D4763" s="52"/>
      <c r="E4763" s="110" t="s">
        <v>5652</v>
      </c>
      <c r="F4763" s="110" t="s">
        <v>5653</v>
      </c>
      <c r="K4763" s="315"/>
    </row>
    <row r="4764" spans="1:12" ht="15.6">
      <c r="A4764" s="16"/>
      <c r="D4764" s="52"/>
      <c r="E4764" s="52" t="s">
        <v>3449</v>
      </c>
      <c r="F4764" s="52" t="s">
        <v>3449</v>
      </c>
      <c r="K4764" s="315"/>
    </row>
    <row r="4765" spans="1:12" ht="15.6">
      <c r="A4765" s="16"/>
      <c r="D4765" s="52"/>
      <c r="E4765" s="695" t="s">
        <v>5655</v>
      </c>
      <c r="F4765" s="196" t="s">
        <v>5657</v>
      </c>
      <c r="K4765" s="315"/>
    </row>
    <row r="4766" spans="1:12" ht="15.6">
      <c r="A4766" s="16"/>
      <c r="D4766" s="52"/>
      <c r="E4766" s="695" t="s">
        <v>5658</v>
      </c>
      <c r="F4766" s="196" t="s">
        <v>5659</v>
      </c>
      <c r="K4766" s="315"/>
    </row>
    <row r="4767" spans="1:12" ht="15.6">
      <c r="A4767" s="16"/>
      <c r="D4767" s="52"/>
      <c r="E4767" s="695" t="s">
        <v>5662</v>
      </c>
      <c r="F4767" s="196" t="s">
        <v>5663</v>
      </c>
      <c r="K4767" s="315"/>
    </row>
    <row r="4768" spans="1:12" ht="15.6">
      <c r="A4768" s="16"/>
      <c r="D4768" s="52"/>
      <c r="E4768" s="695" t="s">
        <v>5664</v>
      </c>
      <c r="F4768" s="196" t="s">
        <v>5665</v>
      </c>
      <c r="K4768" s="315"/>
    </row>
    <row r="4769" spans="1:12" ht="15.6">
      <c r="A4769" s="16"/>
      <c r="D4769" s="52"/>
      <c r="E4769" s="695" t="s">
        <v>5666</v>
      </c>
      <c r="F4769" s="196" t="s">
        <v>5667</v>
      </c>
      <c r="K4769" s="315"/>
    </row>
    <row r="4770" spans="1:12" ht="15.6">
      <c r="A4770" s="16"/>
      <c r="D4770" s="52"/>
      <c r="K4770" s="315"/>
    </row>
    <row r="4771" spans="1:12" ht="15.6">
      <c r="A4771" s="16">
        <v>44001</v>
      </c>
      <c r="B4771" s="51">
        <v>1000</v>
      </c>
      <c r="D4771" s="52"/>
      <c r="F4771" s="51" t="s">
        <v>5656</v>
      </c>
      <c r="G4771" s="51">
        <v>1073</v>
      </c>
      <c r="H4771" s="51">
        <v>1193</v>
      </c>
      <c r="I4771" s="51">
        <v>120</v>
      </c>
      <c r="J4771" s="51" t="s">
        <v>5650</v>
      </c>
      <c r="K4771" s="315">
        <v>60</v>
      </c>
    </row>
    <row r="4772" spans="1:12" ht="15.6">
      <c r="A4772" s="16">
        <v>44001</v>
      </c>
      <c r="C4772" s="51">
        <v>2000</v>
      </c>
      <c r="D4772" s="52"/>
      <c r="F4772" s="69" t="s">
        <v>5660</v>
      </c>
      <c r="G4772" s="51">
        <v>599</v>
      </c>
      <c r="H4772" s="51">
        <v>653</v>
      </c>
      <c r="I4772" s="51">
        <v>108</v>
      </c>
      <c r="J4772" s="51" t="s">
        <v>527</v>
      </c>
      <c r="K4772" s="315">
        <v>54</v>
      </c>
    </row>
    <row r="4773" spans="1:12" ht="15.6">
      <c r="A4773" s="16">
        <v>44001</v>
      </c>
      <c r="B4773" s="50">
        <v>5000</v>
      </c>
      <c r="D4773" s="52"/>
      <c r="F4773" s="50">
        <v>1.073</v>
      </c>
      <c r="G4773" s="52"/>
      <c r="H4773" s="52"/>
      <c r="I4773" s="51">
        <v>50</v>
      </c>
      <c r="J4773" s="50" t="s">
        <v>5651</v>
      </c>
      <c r="K4773" s="315">
        <v>25</v>
      </c>
      <c r="L4773" s="20" t="s">
        <v>3433</v>
      </c>
    </row>
    <row r="4774" spans="1:12" ht="15.6">
      <c r="A4774" s="16">
        <v>44001</v>
      </c>
      <c r="C4774" s="50">
        <v>5000</v>
      </c>
      <c r="D4774" s="52"/>
      <c r="F4774" s="50">
        <v>0.59899999999999998</v>
      </c>
      <c r="G4774" s="52"/>
      <c r="H4774" s="52"/>
      <c r="I4774" s="51">
        <v>50</v>
      </c>
      <c r="J4774" s="50" t="s">
        <v>5651</v>
      </c>
      <c r="K4774" s="315">
        <v>25</v>
      </c>
      <c r="L4774" s="20" t="s">
        <v>3433</v>
      </c>
    </row>
    <row r="4775" spans="1:12" ht="15.6">
      <c r="A4775" s="16">
        <v>44004</v>
      </c>
      <c r="C4775" s="51">
        <v>1000</v>
      </c>
      <c r="D4775" s="52"/>
      <c r="F4775" s="51" t="s">
        <v>5661</v>
      </c>
      <c r="G4775" s="51">
        <v>599</v>
      </c>
      <c r="H4775" s="51">
        <v>663</v>
      </c>
      <c r="I4775" s="51">
        <v>64</v>
      </c>
      <c r="J4775" s="51" t="s">
        <v>5654</v>
      </c>
      <c r="K4775" s="315">
        <v>32</v>
      </c>
      <c r="L4775" s="20" t="s">
        <v>3433</v>
      </c>
    </row>
    <row r="4776" spans="1:12" ht="15.6">
      <c r="A4776" s="16">
        <v>44004</v>
      </c>
      <c r="C4776" s="51">
        <v>1000</v>
      </c>
      <c r="D4776" s="52"/>
      <c r="F4776" s="51" t="s">
        <v>5661</v>
      </c>
      <c r="G4776" s="51">
        <v>599</v>
      </c>
      <c r="H4776" s="51">
        <v>663</v>
      </c>
      <c r="I4776" s="51">
        <v>64</v>
      </c>
      <c r="J4776" s="51" t="s">
        <v>2561</v>
      </c>
      <c r="K4776" s="315">
        <v>32</v>
      </c>
      <c r="L4776" s="20" t="s">
        <v>3433</v>
      </c>
    </row>
    <row r="4777" spans="1:12" ht="15.6">
      <c r="A4777" s="16">
        <v>44005</v>
      </c>
      <c r="C4777" s="51">
        <v>1000</v>
      </c>
      <c r="D4777" s="52"/>
      <c r="F4777" s="51" t="s">
        <v>5668</v>
      </c>
      <c r="G4777" s="51">
        <v>599</v>
      </c>
      <c r="H4777" s="51">
        <v>679</v>
      </c>
      <c r="I4777" s="51">
        <v>80</v>
      </c>
      <c r="J4777" s="51" t="s">
        <v>4589</v>
      </c>
      <c r="K4777" s="315">
        <v>40</v>
      </c>
      <c r="L4777" s="20" t="s">
        <v>100</v>
      </c>
    </row>
    <row r="4778" spans="1:12" ht="15.6">
      <c r="A4778" s="16">
        <v>44005</v>
      </c>
      <c r="C4778" s="51">
        <v>1000</v>
      </c>
      <c r="D4778" s="52"/>
      <c r="F4778" s="51" t="s">
        <v>5669</v>
      </c>
      <c r="G4778" s="51">
        <v>599</v>
      </c>
      <c r="H4778" s="51">
        <v>704</v>
      </c>
      <c r="I4778" s="51">
        <v>105</v>
      </c>
      <c r="J4778" s="51" t="s">
        <v>3328</v>
      </c>
      <c r="K4778" s="315">
        <v>52.5</v>
      </c>
      <c r="L4778" s="20" t="s">
        <v>100</v>
      </c>
    </row>
    <row r="4779" spans="1:12" ht="15.6">
      <c r="A4779" s="16">
        <v>44005</v>
      </c>
      <c r="C4779" s="51">
        <v>2000</v>
      </c>
      <c r="D4779" s="52"/>
      <c r="F4779" s="51" t="s">
        <v>5669</v>
      </c>
      <c r="G4779" s="51">
        <v>1198</v>
      </c>
      <c r="H4779" s="51">
        <v>1408</v>
      </c>
      <c r="I4779" s="51">
        <v>210</v>
      </c>
      <c r="J4779" s="51" t="s">
        <v>4148</v>
      </c>
      <c r="K4779" s="315">
        <v>105</v>
      </c>
      <c r="L4779" s="20" t="s">
        <v>100</v>
      </c>
    </row>
    <row r="4780" spans="1:12" ht="15.6">
      <c r="A4780" s="16">
        <v>44005</v>
      </c>
      <c r="B4780" s="51">
        <v>1000</v>
      </c>
      <c r="D4780" s="52"/>
      <c r="F4780" s="51" t="s">
        <v>5671</v>
      </c>
      <c r="G4780" s="51">
        <v>1073</v>
      </c>
      <c r="H4780" s="51">
        <v>1204</v>
      </c>
      <c r="I4780" s="51">
        <v>131</v>
      </c>
      <c r="J4780" s="51" t="s">
        <v>4148</v>
      </c>
      <c r="K4780" s="315">
        <v>65.5</v>
      </c>
      <c r="L4780" t="s">
        <v>100</v>
      </c>
    </row>
    <row r="4781" spans="1:12" ht="15.6">
      <c r="A4781" s="16">
        <v>44005</v>
      </c>
      <c r="B4781" s="51">
        <v>1000</v>
      </c>
      <c r="D4781" s="52"/>
      <c r="F4781" s="51" t="s">
        <v>5671</v>
      </c>
      <c r="G4781" s="51">
        <v>1073</v>
      </c>
      <c r="H4781" s="51">
        <v>1204</v>
      </c>
      <c r="I4781" s="51">
        <v>131</v>
      </c>
      <c r="J4781" s="51" t="s">
        <v>5670</v>
      </c>
      <c r="K4781" s="315">
        <v>65.5</v>
      </c>
      <c r="L4781" t="s">
        <v>100</v>
      </c>
    </row>
    <row r="4782" spans="1:12" ht="15.6">
      <c r="A4782" s="16">
        <v>44006</v>
      </c>
      <c r="B4782" s="51">
        <v>2000</v>
      </c>
      <c r="D4782" s="52"/>
      <c r="F4782" s="51" t="s">
        <v>5672</v>
      </c>
      <c r="G4782" s="51">
        <v>2146</v>
      </c>
      <c r="H4782" s="51">
        <v>2350</v>
      </c>
      <c r="I4782" s="51">
        <v>204</v>
      </c>
      <c r="J4782" s="51" t="s">
        <v>982</v>
      </c>
      <c r="K4782" s="315">
        <v>102</v>
      </c>
      <c r="L4782" t="s">
        <v>100</v>
      </c>
    </row>
    <row r="4783" spans="1:12" ht="15.6">
      <c r="A4783" s="16">
        <v>44006</v>
      </c>
      <c r="B4783" s="51">
        <v>2000</v>
      </c>
      <c r="D4783" s="52"/>
      <c r="F4783" s="51" t="s">
        <v>5673</v>
      </c>
      <c r="G4783" s="51">
        <v>2146</v>
      </c>
      <c r="H4783" s="51">
        <v>2350</v>
      </c>
      <c r="I4783" s="51">
        <v>204</v>
      </c>
      <c r="J4783" s="51" t="s">
        <v>3283</v>
      </c>
      <c r="K4783" s="315">
        <v>102</v>
      </c>
      <c r="L4783" t="s">
        <v>100</v>
      </c>
    </row>
    <row r="4784" spans="1:12" ht="15.6">
      <c r="A4784" s="16">
        <v>44006</v>
      </c>
      <c r="B4784" s="50">
        <v>3000</v>
      </c>
      <c r="D4784" s="52"/>
      <c r="F4784" s="50" t="s">
        <v>5674</v>
      </c>
      <c r="G4784" s="50">
        <v>3222</v>
      </c>
      <c r="H4784" s="50">
        <v>3432</v>
      </c>
      <c r="I4784" s="51">
        <v>210</v>
      </c>
      <c r="J4784" s="148" t="s">
        <v>5675</v>
      </c>
      <c r="K4784" s="315">
        <v>70</v>
      </c>
      <c r="L4784" t="s">
        <v>100</v>
      </c>
    </row>
    <row r="4785" spans="1:12" ht="15.6">
      <c r="A4785" s="16">
        <v>44006</v>
      </c>
      <c r="C4785" s="51">
        <v>1000</v>
      </c>
      <c r="D4785" s="52"/>
      <c r="F4785" s="51" t="s">
        <v>5676</v>
      </c>
      <c r="G4785" s="51">
        <v>599</v>
      </c>
      <c r="H4785" s="51">
        <v>673</v>
      </c>
      <c r="I4785" s="51">
        <v>74</v>
      </c>
      <c r="J4785" s="51" t="s">
        <v>3985</v>
      </c>
      <c r="K4785" s="315">
        <v>37</v>
      </c>
      <c r="L4785" t="s">
        <v>4084</v>
      </c>
    </row>
    <row r="4786" spans="1:12" ht="15.6">
      <c r="A4786" s="16">
        <v>44007</v>
      </c>
      <c r="C4786" s="51">
        <v>3000</v>
      </c>
      <c r="D4786" s="52"/>
      <c r="F4786" s="51" t="s">
        <v>5677</v>
      </c>
      <c r="G4786" s="51">
        <v>1797</v>
      </c>
      <c r="H4786" s="51">
        <v>1851</v>
      </c>
      <c r="I4786" s="51">
        <v>54</v>
      </c>
      <c r="J4786" s="51" t="s">
        <v>3088</v>
      </c>
      <c r="K4786" s="315">
        <v>27</v>
      </c>
      <c r="L4786" t="s">
        <v>4084</v>
      </c>
    </row>
    <row r="4787" spans="1:12" ht="15.6">
      <c r="A4787" s="16"/>
      <c r="D4787" s="52"/>
      <c r="K4787" s="315"/>
    </row>
    <row r="4788" spans="1:12" ht="15.6">
      <c r="A4788" s="16"/>
      <c r="D4788" s="52"/>
      <c r="K4788" s="315"/>
    </row>
    <row r="4789" spans="1:12" ht="15.6">
      <c r="A4789" s="16"/>
      <c r="D4789" s="52"/>
      <c r="K4789" s="315"/>
    </row>
    <row r="4790" spans="1:12" ht="15.6">
      <c r="A4790" s="16"/>
      <c r="D4790" s="52"/>
      <c r="E4790" s="110" t="s">
        <v>5678</v>
      </c>
      <c r="F4790" s="110" t="s">
        <v>5678</v>
      </c>
      <c r="K4790" s="315"/>
    </row>
    <row r="4791" spans="1:12" ht="15.6">
      <c r="A4791" s="16"/>
      <c r="D4791" s="52"/>
      <c r="E4791" s="52" t="s">
        <v>3449</v>
      </c>
      <c r="F4791" s="52" t="s">
        <v>3449</v>
      </c>
      <c r="K4791" s="315"/>
    </row>
    <row r="4792" spans="1:12" ht="15.6">
      <c r="A4792" s="16"/>
      <c r="D4792" s="52"/>
      <c r="E4792" s="695" t="s">
        <v>5690</v>
      </c>
      <c r="F4792" s="196" t="s">
        <v>5691</v>
      </c>
      <c r="K4792" s="315"/>
    </row>
    <row r="4793" spans="1:12" ht="15.6">
      <c r="A4793" s="16"/>
      <c r="D4793" s="52"/>
      <c r="E4793" s="695" t="s">
        <v>5692</v>
      </c>
      <c r="F4793" s="196" t="s">
        <v>5693</v>
      </c>
      <c r="K4793" s="315"/>
    </row>
    <row r="4794" spans="1:12" ht="15.6">
      <c r="A4794" s="16"/>
      <c r="D4794" s="52"/>
      <c r="E4794" s="695" t="s">
        <v>5694</v>
      </c>
      <c r="F4794" s="196" t="s">
        <v>5695</v>
      </c>
      <c r="K4794" s="315"/>
    </row>
    <row r="4795" spans="1:12" ht="15.6">
      <c r="A4795" s="16"/>
      <c r="D4795" s="52"/>
      <c r="E4795" s="695" t="s">
        <v>5696</v>
      </c>
      <c r="F4795" s="196" t="s">
        <v>5697</v>
      </c>
      <c r="K4795" s="315"/>
    </row>
    <row r="4796" spans="1:12" ht="15.6">
      <c r="A4796" s="16"/>
      <c r="D4796" s="52"/>
      <c r="E4796" s="695" t="s">
        <v>5698</v>
      </c>
      <c r="F4796" s="196" t="s">
        <v>5699</v>
      </c>
      <c r="K4796" s="315"/>
    </row>
    <row r="4797" spans="1:12" ht="15.6">
      <c r="A4797" s="16"/>
      <c r="D4797" s="52"/>
      <c r="K4797" s="315"/>
    </row>
    <row r="4798" spans="1:12" ht="15.6">
      <c r="A4798" s="16">
        <v>44007</v>
      </c>
      <c r="C4798" s="51">
        <v>3000</v>
      </c>
      <c r="D4798" s="52"/>
      <c r="F4798" s="51" t="s">
        <v>5700</v>
      </c>
      <c r="G4798" s="51">
        <v>1797</v>
      </c>
      <c r="H4798" s="51">
        <v>2019</v>
      </c>
      <c r="I4798" s="51">
        <v>222</v>
      </c>
      <c r="J4798" s="51" t="s">
        <v>5679</v>
      </c>
      <c r="K4798" s="315">
        <v>111</v>
      </c>
      <c r="L4798" t="s">
        <v>100</v>
      </c>
    </row>
    <row r="4799" spans="1:12" ht="15.6">
      <c r="A4799" s="16">
        <v>44008</v>
      </c>
      <c r="B4799" s="196">
        <v>6000</v>
      </c>
      <c r="D4799" s="52"/>
      <c r="E4799" s="1" t="s">
        <v>5681</v>
      </c>
      <c r="F4799" s="241">
        <v>1.1000000000000001</v>
      </c>
      <c r="G4799" s="716"/>
      <c r="H4799" s="196" t="s">
        <v>3433</v>
      </c>
      <c r="I4799" s="51">
        <v>120</v>
      </c>
      <c r="J4799" s="196" t="s">
        <v>5680</v>
      </c>
      <c r="K4799" s="315">
        <v>60</v>
      </c>
      <c r="L4799" t="s">
        <v>100</v>
      </c>
    </row>
    <row r="4800" spans="1:12" ht="15.6">
      <c r="A4800" s="16">
        <v>44008</v>
      </c>
      <c r="B4800" s="196">
        <v>6000</v>
      </c>
      <c r="D4800" s="52"/>
      <c r="E4800" s="1" t="s">
        <v>5681</v>
      </c>
      <c r="F4800" s="241">
        <v>1.1000000000000001</v>
      </c>
      <c r="G4800" s="716"/>
      <c r="H4800" s="196" t="s">
        <v>3433</v>
      </c>
      <c r="I4800" s="51">
        <v>120</v>
      </c>
      <c r="J4800" s="196" t="s">
        <v>5680</v>
      </c>
      <c r="K4800" s="315">
        <v>60</v>
      </c>
      <c r="L4800" t="s">
        <v>100</v>
      </c>
    </row>
    <row r="4801" spans="1:12" ht="15.6">
      <c r="A4801" s="16">
        <v>44008</v>
      </c>
      <c r="C4801" s="196">
        <v>4000</v>
      </c>
      <c r="D4801" s="52"/>
      <c r="E4801" s="1" t="s">
        <v>5681</v>
      </c>
      <c r="F4801" s="196">
        <v>0.01</v>
      </c>
      <c r="G4801" s="716"/>
      <c r="H4801" s="241" t="s">
        <v>3433</v>
      </c>
      <c r="I4801" s="51">
        <v>80</v>
      </c>
      <c r="J4801" s="196" t="s">
        <v>5680</v>
      </c>
      <c r="K4801" s="315">
        <v>40</v>
      </c>
      <c r="L4801" t="s">
        <v>100</v>
      </c>
    </row>
    <row r="4802" spans="1:12" ht="15.6">
      <c r="A4802" s="16">
        <v>44011</v>
      </c>
      <c r="C4802" s="51">
        <v>4500</v>
      </c>
      <c r="D4802" s="52"/>
      <c r="F4802" s="51" t="s">
        <v>5701</v>
      </c>
      <c r="G4802" s="51">
        <v>2722.5</v>
      </c>
      <c r="H4802" s="51">
        <v>3055.5</v>
      </c>
      <c r="I4802" s="51">
        <v>333</v>
      </c>
      <c r="J4802" s="51" t="s">
        <v>4837</v>
      </c>
      <c r="K4802" s="315">
        <v>166.5</v>
      </c>
      <c r="L4802" t="s">
        <v>4059</v>
      </c>
    </row>
    <row r="4803" spans="1:12" ht="15.6">
      <c r="A4803" s="16">
        <v>44007</v>
      </c>
      <c r="C4803" s="51">
        <v>3000</v>
      </c>
      <c r="D4803" s="52"/>
      <c r="F4803" s="51" t="s">
        <v>5702</v>
      </c>
      <c r="G4803" s="51">
        <v>1815</v>
      </c>
      <c r="H4803" s="51">
        <v>1944</v>
      </c>
      <c r="I4803" s="51">
        <v>129</v>
      </c>
      <c r="J4803" s="51" t="s">
        <v>3080</v>
      </c>
      <c r="K4803" s="315">
        <v>64.5</v>
      </c>
    </row>
    <row r="4804" spans="1:12" ht="15.6">
      <c r="A4804" s="16">
        <v>44011</v>
      </c>
      <c r="B4804" s="151">
        <v>2000</v>
      </c>
      <c r="D4804" s="52"/>
      <c r="F4804" s="51" t="s">
        <v>5703</v>
      </c>
      <c r="G4804" s="51">
        <v>2190</v>
      </c>
      <c r="H4804" s="51">
        <v>2230</v>
      </c>
      <c r="I4804" s="51">
        <v>40</v>
      </c>
      <c r="J4804" s="51" t="s">
        <v>2825</v>
      </c>
      <c r="K4804" s="315">
        <v>20</v>
      </c>
      <c r="L4804" t="s">
        <v>4059</v>
      </c>
    </row>
    <row r="4805" spans="1:12" ht="15.6">
      <c r="A4805" s="16"/>
      <c r="D4805" s="52"/>
      <c r="K4805" s="315"/>
    </row>
    <row r="4806" spans="1:12" ht="15.6">
      <c r="A4806" s="16"/>
      <c r="D4806" s="52"/>
      <c r="K4806" s="315"/>
    </row>
    <row r="4807" spans="1:12" ht="18">
      <c r="A4807" s="36" t="s">
        <v>2439</v>
      </c>
      <c r="B4807" s="14">
        <f>SUM(B4698:B4806)</f>
        <v>74500</v>
      </c>
      <c r="C4807" s="14">
        <f>SUM(C4699:C4806)</f>
        <v>133200</v>
      </c>
      <c r="D4807" s="602">
        <f>SUM(D4699:D4806)</f>
        <v>1500</v>
      </c>
      <c r="E4807" s="14">
        <f>SUM(B4807:D4807)</f>
        <v>209200</v>
      </c>
      <c r="I4807" s="51">
        <f>SUM(I4698:I4806)</f>
        <v>12043.3</v>
      </c>
      <c r="K4807" s="310">
        <f>SUM(K4698:K4806)</f>
        <v>5558</v>
      </c>
    </row>
    <row r="4810" spans="1:12">
      <c r="A4810" s="237"/>
      <c r="B4810" s="714"/>
      <c r="C4810" s="714"/>
      <c r="D4810" s="714"/>
      <c r="E4810" s="714"/>
      <c r="F4810" s="714"/>
      <c r="G4810" s="714"/>
      <c r="H4810" s="714"/>
      <c r="J4810" s="714"/>
      <c r="K4810" s="715"/>
      <c r="L4810" s="714"/>
    </row>
    <row r="4812" spans="1:12" ht="28.8">
      <c r="B4812" s="675" t="s">
        <v>3720</v>
      </c>
      <c r="C4812" s="675" t="s">
        <v>3719</v>
      </c>
      <c r="E4812" s="182" t="s">
        <v>3707</v>
      </c>
      <c r="F4812" s="146"/>
      <c r="G4812" s="99" t="s">
        <v>3718</v>
      </c>
      <c r="H4812" s="676"/>
      <c r="I4812" s="51" t="s">
        <v>3796</v>
      </c>
      <c r="J4812" s="181" t="s">
        <v>4995</v>
      </c>
      <c r="K4812" s="324" t="s">
        <v>4997</v>
      </c>
    </row>
    <row r="4813" spans="1:12" ht="45">
      <c r="B4813" s="164" t="s">
        <v>2798</v>
      </c>
      <c r="D4813" s="226">
        <v>2020</v>
      </c>
      <c r="E4813" s="710" t="s">
        <v>1464</v>
      </c>
      <c r="F4813" s="245" t="s">
        <v>5706</v>
      </c>
      <c r="G4813" s="717" t="s">
        <v>5708</v>
      </c>
      <c r="H4813" s="718" t="s">
        <v>5707</v>
      </c>
      <c r="J4813" s="164" t="s">
        <v>2798</v>
      </c>
      <c r="L4813" s="687" t="s">
        <v>3961</v>
      </c>
    </row>
    <row r="4814" spans="1:12" ht="18">
      <c r="C4814" s="170"/>
      <c r="D4814" s="170">
        <v>2020</v>
      </c>
      <c r="E4814" s="188" t="s">
        <v>3958</v>
      </c>
      <c r="F4814" s="225" t="s">
        <v>5010</v>
      </c>
      <c r="G4814" s="229">
        <v>2018</v>
      </c>
      <c r="H4814" s="230">
        <v>2019</v>
      </c>
      <c r="I4814" s="51">
        <v>2020</v>
      </c>
      <c r="J4814" s="169" t="s">
        <v>5616</v>
      </c>
      <c r="K4814" s="327" t="s">
        <v>3796</v>
      </c>
      <c r="L4814" s="165" t="s">
        <v>3962</v>
      </c>
    </row>
    <row r="4815" spans="1:12" ht="18">
      <c r="C4815" s="170"/>
      <c r="E4815" s="166" t="s">
        <v>647</v>
      </c>
      <c r="F4815" s="204" t="s">
        <v>5105</v>
      </c>
      <c r="G4815" s="50">
        <v>126.5</v>
      </c>
      <c r="H4815" s="141">
        <v>152.5</v>
      </c>
      <c r="I4815" s="51">
        <v>106.2</v>
      </c>
      <c r="J4815" s="14" t="s">
        <v>5685</v>
      </c>
      <c r="K4815" s="310" t="s">
        <v>5108</v>
      </c>
      <c r="L4815" s="171" t="s">
        <v>5106</v>
      </c>
    </row>
    <row r="4816" spans="1:12" ht="18">
      <c r="C4816" s="170"/>
      <c r="E4816" s="166" t="s">
        <v>648</v>
      </c>
      <c r="F4816" s="204" t="s">
        <v>5191</v>
      </c>
      <c r="G4816" s="50">
        <v>90.5</v>
      </c>
      <c r="H4816" s="141">
        <v>134.9</v>
      </c>
      <c r="I4816" s="51">
        <v>123.8</v>
      </c>
      <c r="J4816" s="14" t="s">
        <v>5686</v>
      </c>
      <c r="K4816" s="310" t="s">
        <v>5190</v>
      </c>
      <c r="L4816" s="171" t="s">
        <v>5192</v>
      </c>
    </row>
    <row r="4817" spans="3:12" ht="18">
      <c r="C4817" s="170"/>
      <c r="E4817" s="166" t="s">
        <v>2310</v>
      </c>
      <c r="F4817" s="141" t="s">
        <v>5311</v>
      </c>
      <c r="G4817" s="50">
        <v>54.2</v>
      </c>
      <c r="H4817" s="141">
        <v>145.69999999999999</v>
      </c>
      <c r="I4817" s="51">
        <v>206.05</v>
      </c>
      <c r="J4817" s="14" t="s">
        <v>5687</v>
      </c>
      <c r="K4817" s="310" t="s">
        <v>5313</v>
      </c>
      <c r="L4817" s="183" t="s">
        <v>5312</v>
      </c>
    </row>
    <row r="4818" spans="3:12" ht="18">
      <c r="C4818" s="170"/>
      <c r="E4818" s="166" t="s">
        <v>2428</v>
      </c>
      <c r="F4818" s="141" t="s">
        <v>5427</v>
      </c>
      <c r="G4818" s="50">
        <v>72</v>
      </c>
      <c r="H4818" s="141">
        <v>112.5</v>
      </c>
      <c r="I4818" s="51">
        <v>138.19999999999999</v>
      </c>
      <c r="J4818" s="14" t="s">
        <v>5688</v>
      </c>
      <c r="K4818" s="310" t="s">
        <v>5429</v>
      </c>
      <c r="L4818" s="171" t="s">
        <v>5426</v>
      </c>
    </row>
    <row r="4819" spans="3:12" ht="18">
      <c r="C4819" s="170"/>
      <c r="E4819" s="166" t="s">
        <v>2510</v>
      </c>
      <c r="F4819" s="141" t="s">
        <v>5558</v>
      </c>
      <c r="G4819" s="50">
        <v>92.1</v>
      </c>
      <c r="H4819" s="147">
        <v>130.9</v>
      </c>
      <c r="I4819" s="51">
        <v>244.1</v>
      </c>
      <c r="J4819" s="14" t="s">
        <v>5689</v>
      </c>
      <c r="K4819" s="332" t="s">
        <v>5555</v>
      </c>
      <c r="L4819" s="183" t="s">
        <v>5557</v>
      </c>
    </row>
    <row r="4820" spans="3:12" ht="18">
      <c r="C4820" s="170"/>
      <c r="E4820" s="166" t="s">
        <v>2630</v>
      </c>
      <c r="F4820" s="141" t="s">
        <v>5683</v>
      </c>
      <c r="G4820" s="50">
        <v>129</v>
      </c>
      <c r="H4820" s="147">
        <v>140.80000000000001</v>
      </c>
      <c r="I4820" s="51">
        <v>209.2</v>
      </c>
      <c r="J4820" s="242" t="s">
        <v>5705</v>
      </c>
      <c r="K4820" s="310" t="s">
        <v>5704</v>
      </c>
      <c r="L4820" s="183" t="s">
        <v>5682</v>
      </c>
    </row>
    <row r="4821" spans="3:12" ht="18">
      <c r="C4821" s="170"/>
      <c r="E4821" s="166" t="s">
        <v>2798</v>
      </c>
      <c r="F4821" s="204" t="s">
        <v>5826</v>
      </c>
      <c r="G4821" s="50">
        <v>146.80000000000001</v>
      </c>
      <c r="H4821" s="141">
        <v>153.6</v>
      </c>
      <c r="I4821" s="51">
        <v>135.5</v>
      </c>
      <c r="J4821" s="14" t="s">
        <v>5825</v>
      </c>
      <c r="K4821" s="310" t="s">
        <v>5824</v>
      </c>
      <c r="L4821" s="171" t="s">
        <v>5827</v>
      </c>
    </row>
    <row r="4822" spans="3:12" ht="18">
      <c r="E4822" s="166" t="s">
        <v>4451</v>
      </c>
      <c r="F4822" s="141"/>
      <c r="G4822" s="50">
        <v>154.1</v>
      </c>
      <c r="H4822" s="141">
        <v>145</v>
      </c>
      <c r="J4822" s="52"/>
      <c r="K4822" s="296"/>
      <c r="L4822" s="183"/>
    </row>
    <row r="4823" spans="3:12" ht="18">
      <c r="E4823" s="166" t="s">
        <v>4555</v>
      </c>
      <c r="F4823" s="141"/>
      <c r="G4823" s="50">
        <v>101.6</v>
      </c>
      <c r="H4823" s="141">
        <v>176.9</v>
      </c>
      <c r="J4823" s="52"/>
      <c r="K4823" s="296"/>
      <c r="L4823" s="183"/>
    </row>
    <row r="4824" spans="3:12" ht="18">
      <c r="E4824" s="166" t="s">
        <v>4675</v>
      </c>
      <c r="F4824" s="141"/>
      <c r="G4824" s="50">
        <v>183.4</v>
      </c>
      <c r="H4824" s="141">
        <v>186</v>
      </c>
      <c r="J4824" s="52"/>
      <c r="K4824" s="296"/>
      <c r="L4824" s="183"/>
    </row>
    <row r="4825" spans="3:12" ht="18">
      <c r="E4825" s="166" t="s">
        <v>1786</v>
      </c>
      <c r="F4825" s="141"/>
      <c r="G4825" s="50">
        <v>137.4</v>
      </c>
      <c r="H4825" s="141">
        <v>191.8</v>
      </c>
      <c r="J4825" s="52"/>
      <c r="K4825" s="296"/>
      <c r="L4825" s="183"/>
    </row>
    <row r="4826" spans="3:12" ht="18">
      <c r="E4826" s="166" t="s">
        <v>1955</v>
      </c>
      <c r="F4826" s="141"/>
      <c r="G4826" s="50">
        <v>151.5</v>
      </c>
      <c r="H4826" s="141">
        <v>152.4</v>
      </c>
      <c r="J4826" s="52"/>
      <c r="K4826" s="296"/>
      <c r="L4826" s="183"/>
    </row>
    <row r="4827" spans="3:12" ht="18">
      <c r="F4827" s="244" t="s">
        <v>295</v>
      </c>
      <c r="G4827" s="243">
        <f>SUM(G4815:G4826)</f>
        <v>1439.1000000000001</v>
      </c>
      <c r="H4827" s="218">
        <f>SUM(H4815:H4826)</f>
        <v>1823.0000000000002</v>
      </c>
      <c r="I4827" s="51">
        <f>SUM(I4815:I4826)</f>
        <v>1163.05</v>
      </c>
      <c r="J4827" s="52"/>
      <c r="L4827" s="193"/>
    </row>
    <row r="4829" spans="3:12" ht="15.6">
      <c r="E4829" s="110" t="s">
        <v>5684</v>
      </c>
      <c r="F4829" s="110" t="s">
        <v>5684</v>
      </c>
    </row>
    <row r="4830" spans="3:12" ht="15.6">
      <c r="E4830" s="52" t="s">
        <v>3449</v>
      </c>
      <c r="F4830" s="52" t="s">
        <v>3449</v>
      </c>
    </row>
    <row r="4831" spans="3:12" ht="15.6">
      <c r="E4831" s="695" t="s">
        <v>5690</v>
      </c>
      <c r="F4831" s="196" t="s">
        <v>5691</v>
      </c>
    </row>
    <row r="4832" spans="3:12" ht="15.6">
      <c r="E4832" s="695" t="s">
        <v>5692</v>
      </c>
      <c r="F4832" s="196" t="s">
        <v>5693</v>
      </c>
    </row>
    <row r="4833" spans="1:12" ht="15.6">
      <c r="E4833" s="695" t="s">
        <v>5694</v>
      </c>
      <c r="F4833" s="196" t="s">
        <v>5695</v>
      </c>
    </row>
    <row r="4834" spans="1:12" ht="15.6">
      <c r="E4834" s="695" t="s">
        <v>5696</v>
      </c>
      <c r="F4834" s="196" t="s">
        <v>5697</v>
      </c>
    </row>
    <row r="4835" spans="1:12" ht="15.6">
      <c r="E4835" s="695" t="s">
        <v>5698</v>
      </c>
      <c r="F4835" s="196" t="s">
        <v>5699</v>
      </c>
    </row>
    <row r="4836" spans="1:12">
      <c r="B4836" s="559" t="s">
        <v>5710</v>
      </c>
      <c r="C4836" s="20" t="s">
        <v>5709</v>
      </c>
      <c r="D4836" s="559" t="s">
        <v>5711</v>
      </c>
    </row>
    <row r="4837" spans="1:12" ht="15.6">
      <c r="A4837" s="70"/>
      <c r="K4837" s="693"/>
    </row>
    <row r="4838" spans="1:12" ht="15.6">
      <c r="A4838" s="70">
        <v>44013</v>
      </c>
      <c r="C4838" s="51">
        <v>2000</v>
      </c>
      <c r="F4838" s="51" t="s">
        <v>5712</v>
      </c>
      <c r="G4838" s="51">
        <v>1210</v>
      </c>
      <c r="H4838" s="51">
        <v>1368</v>
      </c>
      <c r="I4838" s="51">
        <v>158</v>
      </c>
      <c r="J4838" s="51" t="s">
        <v>982</v>
      </c>
      <c r="K4838" s="315">
        <v>79</v>
      </c>
    </row>
    <row r="4839" spans="1:12" ht="15.6">
      <c r="A4839" s="70">
        <v>44013</v>
      </c>
      <c r="B4839" s="51">
        <v>2000</v>
      </c>
      <c r="F4839" s="51" t="s">
        <v>5713</v>
      </c>
      <c r="G4839" s="51">
        <v>2160</v>
      </c>
      <c r="H4839" s="51">
        <v>2368</v>
      </c>
      <c r="I4839" s="51">
        <v>208</v>
      </c>
      <c r="J4839" s="51" t="s">
        <v>982</v>
      </c>
      <c r="K4839" s="315">
        <v>104</v>
      </c>
    </row>
    <row r="4840" spans="1:12" ht="15.6">
      <c r="A4840" s="70">
        <v>44013</v>
      </c>
      <c r="B4840" s="50">
        <v>500</v>
      </c>
      <c r="F4840" s="50" t="s">
        <v>5714</v>
      </c>
      <c r="G4840" s="50">
        <v>540</v>
      </c>
      <c r="H4840" s="50">
        <v>555</v>
      </c>
      <c r="I4840" s="51">
        <v>15</v>
      </c>
      <c r="J4840" s="50" t="s">
        <v>5715</v>
      </c>
      <c r="K4840" s="315">
        <v>7.5</v>
      </c>
      <c r="L4840" t="s">
        <v>100</v>
      </c>
    </row>
    <row r="4841" spans="1:12" ht="15.6">
      <c r="A4841" s="70">
        <v>44013</v>
      </c>
      <c r="C4841" s="50">
        <v>1000</v>
      </c>
      <c r="F4841" s="50" t="s">
        <v>5717</v>
      </c>
      <c r="G4841" s="50">
        <v>605</v>
      </c>
      <c r="H4841" s="50">
        <v>645</v>
      </c>
      <c r="I4841" s="51">
        <v>40</v>
      </c>
      <c r="J4841" s="50" t="s">
        <v>5715</v>
      </c>
      <c r="K4841" s="315">
        <v>20</v>
      </c>
      <c r="L4841" t="s">
        <v>100</v>
      </c>
    </row>
    <row r="4842" spans="1:12" ht="15.6">
      <c r="A4842" s="70">
        <v>44014</v>
      </c>
      <c r="C4842" s="51">
        <v>3000</v>
      </c>
      <c r="F4842" s="51" t="s">
        <v>5716</v>
      </c>
      <c r="G4842" s="51">
        <v>1815</v>
      </c>
      <c r="H4842" s="51">
        <v>2025</v>
      </c>
      <c r="I4842" s="51">
        <v>210</v>
      </c>
      <c r="J4842" s="51" t="s">
        <v>5718</v>
      </c>
      <c r="K4842" s="315">
        <v>105</v>
      </c>
      <c r="L4842" t="s">
        <v>100</v>
      </c>
    </row>
    <row r="4843" spans="1:12" ht="15.6">
      <c r="A4843" s="70">
        <v>44014</v>
      </c>
      <c r="C4843" s="51">
        <v>1000</v>
      </c>
      <c r="F4843" s="51" t="s">
        <v>5719</v>
      </c>
      <c r="G4843" s="51">
        <v>605</v>
      </c>
      <c r="H4843" s="51">
        <v>705</v>
      </c>
      <c r="I4843" s="51">
        <v>100</v>
      </c>
      <c r="J4843" s="51" t="s">
        <v>5720</v>
      </c>
      <c r="K4843" s="315">
        <v>50</v>
      </c>
      <c r="L4843" t="s">
        <v>3433</v>
      </c>
    </row>
    <row r="4844" spans="1:12" ht="15.6">
      <c r="A4844" s="70"/>
      <c r="K4844" s="693"/>
    </row>
    <row r="4845" spans="1:12" ht="15.6">
      <c r="A4845" s="70"/>
      <c r="E4845" s="110" t="s">
        <v>5721</v>
      </c>
      <c r="F4845" s="110" t="s">
        <v>5721</v>
      </c>
      <c r="K4845" s="693"/>
    </row>
    <row r="4846" spans="1:12" ht="15.6">
      <c r="A4846" s="70"/>
      <c r="E4846" s="52" t="s">
        <v>3449</v>
      </c>
      <c r="F4846" s="52" t="s">
        <v>3449</v>
      </c>
      <c r="K4846" s="693"/>
    </row>
    <row r="4847" spans="1:12" ht="15.6">
      <c r="A4847" s="70"/>
      <c r="E4847" s="695" t="s">
        <v>5723</v>
      </c>
      <c r="F4847" s="196" t="s">
        <v>5724</v>
      </c>
      <c r="K4847" s="693"/>
    </row>
    <row r="4848" spans="1:12" ht="15.6">
      <c r="A4848" s="70"/>
      <c r="E4848" s="695" t="s">
        <v>5725</v>
      </c>
      <c r="F4848" s="196" t="s">
        <v>5726</v>
      </c>
      <c r="K4848" s="693"/>
    </row>
    <row r="4849" spans="1:12" ht="15.6">
      <c r="A4849" s="70"/>
      <c r="E4849" s="695" t="s">
        <v>5727</v>
      </c>
      <c r="F4849" s="196" t="s">
        <v>5728</v>
      </c>
      <c r="K4849" s="693"/>
    </row>
    <row r="4850" spans="1:12" ht="15.6">
      <c r="A4850" s="70"/>
      <c r="E4850" s="695" t="s">
        <v>5729</v>
      </c>
      <c r="F4850" s="196" t="s">
        <v>5730</v>
      </c>
      <c r="K4850" s="693"/>
    </row>
    <row r="4851" spans="1:12" ht="15.6">
      <c r="A4851" s="70"/>
      <c r="E4851" s="695" t="s">
        <v>5731</v>
      </c>
      <c r="F4851" s="196" t="s">
        <v>5732</v>
      </c>
      <c r="K4851" s="693"/>
    </row>
    <row r="4852" spans="1:12" ht="15.6">
      <c r="A4852" s="70"/>
      <c r="K4852" s="693"/>
    </row>
    <row r="4853" spans="1:12" ht="15.6">
      <c r="A4853" s="70">
        <v>44015</v>
      </c>
      <c r="C4853" s="51">
        <v>4000</v>
      </c>
      <c r="F4853" s="51" t="s">
        <v>5733</v>
      </c>
      <c r="G4853" s="51">
        <v>2444</v>
      </c>
      <c r="H4853" s="51">
        <v>2820</v>
      </c>
      <c r="I4853" s="51">
        <v>376</v>
      </c>
      <c r="J4853" s="51" t="s">
        <v>2538</v>
      </c>
      <c r="K4853" s="315">
        <v>188</v>
      </c>
      <c r="L4853" t="s">
        <v>3329</v>
      </c>
    </row>
    <row r="4854" spans="1:12" ht="15.6">
      <c r="A4854" s="70">
        <v>44018</v>
      </c>
      <c r="C4854" s="69">
        <v>1000</v>
      </c>
      <c r="F4854" s="51" t="s">
        <v>5734</v>
      </c>
      <c r="G4854" s="51">
        <v>611</v>
      </c>
      <c r="H4854" s="51">
        <v>705</v>
      </c>
      <c r="I4854" s="51">
        <v>94</v>
      </c>
      <c r="J4854" s="51" t="s">
        <v>5720</v>
      </c>
      <c r="K4854" s="315">
        <v>47</v>
      </c>
      <c r="L4854" t="s">
        <v>3329</v>
      </c>
    </row>
    <row r="4855" spans="1:12" ht="15.6">
      <c r="A4855" s="70">
        <v>44018</v>
      </c>
      <c r="B4855" s="50">
        <v>5000</v>
      </c>
      <c r="F4855" s="50">
        <v>1.0569999999999999</v>
      </c>
      <c r="J4855" s="50" t="s">
        <v>5722</v>
      </c>
      <c r="K4855" s="315">
        <v>25</v>
      </c>
      <c r="L4855" t="s">
        <v>100</v>
      </c>
    </row>
    <row r="4856" spans="1:12" ht="15.6">
      <c r="A4856" s="70">
        <v>44018</v>
      </c>
      <c r="D4856" s="50">
        <v>3000</v>
      </c>
      <c r="F4856" s="50">
        <v>1.2470000000000001</v>
      </c>
      <c r="J4856" s="50" t="s">
        <v>5722</v>
      </c>
      <c r="K4856" s="315">
        <v>15</v>
      </c>
      <c r="L4856" t="s">
        <v>100</v>
      </c>
    </row>
    <row r="4857" spans="1:12" ht="15.6">
      <c r="A4857" s="70">
        <v>44018</v>
      </c>
      <c r="C4857" s="51">
        <v>4000</v>
      </c>
      <c r="F4857" s="51" t="s">
        <v>5736</v>
      </c>
      <c r="G4857" s="51">
        <v>2444</v>
      </c>
      <c r="H4857" s="51">
        <v>2684</v>
      </c>
      <c r="I4857" s="51">
        <v>240</v>
      </c>
      <c r="J4857" s="51" t="s">
        <v>2385</v>
      </c>
      <c r="K4857" s="315">
        <v>120</v>
      </c>
      <c r="L4857" t="s">
        <v>4904</v>
      </c>
    </row>
    <row r="4858" spans="1:12" ht="15.6">
      <c r="A4858" s="70">
        <v>44018</v>
      </c>
      <c r="C4858" s="51">
        <v>1000</v>
      </c>
      <c r="F4858" s="51" t="s">
        <v>5735</v>
      </c>
      <c r="G4858" s="51">
        <v>611</v>
      </c>
      <c r="H4858" s="51">
        <v>661</v>
      </c>
      <c r="I4858" s="51">
        <v>50</v>
      </c>
      <c r="J4858" s="51" t="s">
        <v>5737</v>
      </c>
      <c r="K4858" s="315">
        <v>25</v>
      </c>
      <c r="L4858" t="s">
        <v>4904</v>
      </c>
    </row>
    <row r="4859" spans="1:12" ht="15.6">
      <c r="A4859" s="70">
        <v>44019</v>
      </c>
      <c r="C4859" s="51">
        <v>1500</v>
      </c>
      <c r="F4859" s="51" t="s">
        <v>5738</v>
      </c>
      <c r="G4859" s="51">
        <v>916.5</v>
      </c>
      <c r="H4859" s="51">
        <v>961.5</v>
      </c>
      <c r="I4859" s="51">
        <v>45</v>
      </c>
      <c r="J4859" s="51" t="s">
        <v>5739</v>
      </c>
      <c r="K4859" s="315">
        <v>22.5</v>
      </c>
      <c r="L4859" t="s">
        <v>4904</v>
      </c>
    </row>
    <row r="4860" spans="1:12" ht="15.6">
      <c r="A4860" s="70">
        <v>44019</v>
      </c>
      <c r="B4860" s="51">
        <v>4000</v>
      </c>
      <c r="F4860" s="51" t="s">
        <v>5740</v>
      </c>
      <c r="G4860" s="51">
        <v>4348</v>
      </c>
      <c r="H4860" s="51">
        <v>4956</v>
      </c>
      <c r="I4860" s="51">
        <v>608</v>
      </c>
      <c r="J4860" s="51" t="s">
        <v>4326</v>
      </c>
      <c r="K4860" s="317">
        <v>203</v>
      </c>
      <c r="L4860" t="s">
        <v>4904</v>
      </c>
    </row>
    <row r="4861" spans="1:12" ht="15.6">
      <c r="A4861" s="70">
        <v>44019</v>
      </c>
      <c r="C4861" s="51">
        <v>3000</v>
      </c>
      <c r="F4861" s="51" t="s">
        <v>5741</v>
      </c>
      <c r="G4861" s="51">
        <v>1833</v>
      </c>
      <c r="H4861" s="51">
        <v>2217</v>
      </c>
      <c r="I4861" s="51">
        <v>384</v>
      </c>
      <c r="J4861" s="51" t="s">
        <v>4326</v>
      </c>
      <c r="K4861" s="317">
        <v>128</v>
      </c>
      <c r="L4861" t="s">
        <v>4904</v>
      </c>
    </row>
    <row r="4862" spans="1:12" ht="15.6">
      <c r="A4862" s="70">
        <v>44020</v>
      </c>
      <c r="B4862" s="50">
        <v>3000</v>
      </c>
      <c r="F4862" s="50" t="s">
        <v>5743</v>
      </c>
      <c r="G4862" s="50">
        <v>3261</v>
      </c>
      <c r="H4862" s="50">
        <v>3567</v>
      </c>
      <c r="I4862" s="51">
        <v>306</v>
      </c>
      <c r="J4862" s="50" t="s">
        <v>2992</v>
      </c>
      <c r="K4862" s="315">
        <v>102</v>
      </c>
      <c r="L4862" t="s">
        <v>100</v>
      </c>
    </row>
    <row r="4863" spans="1:12" ht="15.6">
      <c r="A4863" s="70">
        <v>44020</v>
      </c>
      <c r="B4863" s="50">
        <v>4000</v>
      </c>
      <c r="F4863" s="50" t="s">
        <v>5744</v>
      </c>
      <c r="G4863" s="50">
        <v>4348</v>
      </c>
      <c r="H4863" s="50">
        <v>4636</v>
      </c>
      <c r="I4863" s="51">
        <v>288</v>
      </c>
      <c r="J4863" s="148" t="s">
        <v>5745</v>
      </c>
      <c r="K4863" s="315">
        <v>96</v>
      </c>
      <c r="L4863" t="s">
        <v>100</v>
      </c>
    </row>
    <row r="4864" spans="1:12" ht="15.6">
      <c r="A4864" s="70">
        <v>44020</v>
      </c>
      <c r="C4864" s="51">
        <v>1500</v>
      </c>
      <c r="F4864" s="51" t="s">
        <v>5742</v>
      </c>
      <c r="G4864" s="51">
        <v>915.5</v>
      </c>
      <c r="H4864" s="51">
        <v>1033.5</v>
      </c>
      <c r="I4864" s="51">
        <v>118</v>
      </c>
      <c r="J4864" s="51" t="s">
        <v>3781</v>
      </c>
      <c r="K4864" s="315">
        <v>59</v>
      </c>
      <c r="L4864" t="s">
        <v>100</v>
      </c>
    </row>
    <row r="4865" spans="1:12" ht="15.6">
      <c r="A4865" s="70">
        <v>44021</v>
      </c>
      <c r="C4865" s="51">
        <v>1500</v>
      </c>
      <c r="F4865" s="51" t="s">
        <v>5746</v>
      </c>
      <c r="G4865" s="51">
        <v>916.5</v>
      </c>
      <c r="H4865" s="51">
        <v>1018.5</v>
      </c>
      <c r="I4865" s="51">
        <v>102</v>
      </c>
      <c r="J4865" s="51" t="s">
        <v>3175</v>
      </c>
      <c r="K4865" s="315">
        <v>51</v>
      </c>
      <c r="L4865" t="s">
        <v>100</v>
      </c>
    </row>
    <row r="4866" spans="1:12" ht="15.6">
      <c r="A4866" s="70">
        <v>44021</v>
      </c>
      <c r="B4866" s="51">
        <v>5000</v>
      </c>
      <c r="F4866" s="51" t="s">
        <v>5747</v>
      </c>
      <c r="G4866" s="51">
        <v>5435</v>
      </c>
      <c r="H4866" s="51">
        <v>5495</v>
      </c>
      <c r="I4866" s="51">
        <v>60</v>
      </c>
      <c r="J4866" s="51" t="s">
        <v>5748</v>
      </c>
      <c r="K4866" s="315">
        <v>30</v>
      </c>
      <c r="L4866" t="s">
        <v>100</v>
      </c>
    </row>
    <row r="4867" spans="1:12" ht="15.6">
      <c r="A4867" s="70">
        <v>44022</v>
      </c>
      <c r="B4867" s="51">
        <v>2000</v>
      </c>
      <c r="F4867" s="51" t="s">
        <v>5750</v>
      </c>
      <c r="G4867" s="51">
        <v>2174</v>
      </c>
      <c r="H4867" s="51">
        <v>2274</v>
      </c>
      <c r="I4867" s="51">
        <v>100</v>
      </c>
      <c r="J4867" s="51" t="s">
        <v>4238</v>
      </c>
      <c r="K4867" s="315">
        <v>50</v>
      </c>
    </row>
    <row r="4868" spans="1:12" ht="15.6">
      <c r="A4868" s="70">
        <v>44022</v>
      </c>
      <c r="C4868" s="51">
        <v>4000</v>
      </c>
      <c r="F4868" s="51" t="s">
        <v>5749</v>
      </c>
      <c r="G4868" s="51">
        <v>2444</v>
      </c>
      <c r="H4868" s="51">
        <v>2604</v>
      </c>
      <c r="I4868" s="51">
        <v>160</v>
      </c>
      <c r="J4868" s="51" t="s">
        <v>4238</v>
      </c>
      <c r="K4868" s="315">
        <v>80</v>
      </c>
    </row>
    <row r="4869" spans="1:12" ht="15.6">
      <c r="A4869" s="70">
        <v>44022</v>
      </c>
      <c r="B4869" s="51">
        <v>2000</v>
      </c>
      <c r="F4869" s="51" t="s">
        <v>5751</v>
      </c>
      <c r="G4869" s="51">
        <v>2174</v>
      </c>
      <c r="H4869" s="51">
        <v>2378</v>
      </c>
      <c r="I4869" s="51">
        <v>204</v>
      </c>
      <c r="J4869" s="51" t="s">
        <v>982</v>
      </c>
      <c r="K4869" s="315">
        <v>102</v>
      </c>
    </row>
    <row r="4870" spans="1:12" ht="15.6">
      <c r="A4870" s="70"/>
      <c r="K4870" s="693"/>
    </row>
    <row r="4871" spans="1:12" ht="15.6">
      <c r="A4871" s="70"/>
      <c r="E4871" s="110" t="s">
        <v>5753</v>
      </c>
      <c r="F4871" s="110" t="s">
        <v>5753</v>
      </c>
      <c r="K4871" s="693"/>
    </row>
    <row r="4872" spans="1:12" ht="15.6">
      <c r="A4872" s="70"/>
      <c r="E4872" s="52" t="s">
        <v>3449</v>
      </c>
      <c r="F4872" s="52" t="s">
        <v>3449</v>
      </c>
      <c r="K4872" s="693"/>
    </row>
    <row r="4873" spans="1:12" ht="15.6">
      <c r="A4873" s="70"/>
      <c r="E4873" s="695" t="s">
        <v>5754</v>
      </c>
      <c r="F4873" s="196" t="s">
        <v>5755</v>
      </c>
      <c r="K4873" s="693"/>
    </row>
    <row r="4874" spans="1:12" ht="15.6">
      <c r="A4874" s="70"/>
      <c r="E4874" s="695" t="s">
        <v>5756</v>
      </c>
      <c r="F4874" s="196" t="s">
        <v>5757</v>
      </c>
      <c r="K4874" s="693"/>
    </row>
    <row r="4875" spans="1:12" ht="15.6">
      <c r="A4875" s="70"/>
      <c r="E4875" s="695" t="s">
        <v>5758</v>
      </c>
      <c r="F4875" s="196" t="s">
        <v>5759</v>
      </c>
      <c r="K4875" s="693"/>
    </row>
    <row r="4876" spans="1:12" ht="15.6">
      <c r="A4876" s="70"/>
      <c r="E4876" s="695" t="s">
        <v>5760</v>
      </c>
      <c r="F4876" s="196" t="s">
        <v>5761</v>
      </c>
      <c r="K4876" s="693"/>
    </row>
    <row r="4877" spans="1:12" ht="15.6">
      <c r="A4877" s="70"/>
      <c r="E4877" s="695" t="s">
        <v>5762</v>
      </c>
      <c r="F4877" s="196" t="s">
        <v>5763</v>
      </c>
      <c r="K4877" s="693"/>
    </row>
    <row r="4878" spans="1:12" ht="15.6">
      <c r="A4878" s="70"/>
      <c r="K4878" s="693"/>
    </row>
    <row r="4879" spans="1:12" ht="15.6">
      <c r="A4879" s="70">
        <v>44023</v>
      </c>
      <c r="B4879" s="51">
        <v>2500</v>
      </c>
      <c r="F4879" s="51" t="s">
        <v>5764</v>
      </c>
      <c r="G4879" s="51">
        <v>2740</v>
      </c>
      <c r="H4879" s="51">
        <v>2947.5</v>
      </c>
      <c r="I4879" s="51">
        <v>207.5</v>
      </c>
      <c r="J4879" s="51" t="s">
        <v>5752</v>
      </c>
      <c r="K4879" s="315">
        <v>103.75</v>
      </c>
      <c r="L4879" t="s">
        <v>5768</v>
      </c>
    </row>
    <row r="4880" spans="1:12" ht="15.6">
      <c r="A4880" s="70">
        <v>44025</v>
      </c>
      <c r="C4880" s="51">
        <v>1000</v>
      </c>
      <c r="F4880" s="51" t="s">
        <v>5767</v>
      </c>
      <c r="G4880" s="51">
        <v>620</v>
      </c>
      <c r="H4880" s="51">
        <v>671</v>
      </c>
      <c r="I4880" s="51">
        <v>51</v>
      </c>
      <c r="J4880" s="51" t="s">
        <v>3111</v>
      </c>
      <c r="K4880" s="315">
        <v>25.5</v>
      </c>
      <c r="L4880" t="s">
        <v>5768</v>
      </c>
    </row>
    <row r="4881" spans="1:12" ht="15.6">
      <c r="A4881" s="70">
        <v>44026</v>
      </c>
      <c r="C4881" s="69">
        <v>3000</v>
      </c>
      <c r="F4881" s="51" t="s">
        <v>5766</v>
      </c>
      <c r="G4881" s="51">
        <v>1860</v>
      </c>
      <c r="H4881" s="51">
        <v>1950</v>
      </c>
      <c r="I4881" s="51">
        <v>90</v>
      </c>
      <c r="J4881" s="51" t="s">
        <v>3110</v>
      </c>
      <c r="K4881" s="315">
        <v>45</v>
      </c>
      <c r="L4881" t="s">
        <v>5768</v>
      </c>
    </row>
    <row r="4882" spans="1:12" ht="18">
      <c r="A4882" s="70">
        <v>44026</v>
      </c>
      <c r="C4882" s="51">
        <v>2000</v>
      </c>
      <c r="F4882" s="51" t="s">
        <v>5766</v>
      </c>
      <c r="G4882" s="51">
        <v>1240</v>
      </c>
      <c r="H4882" s="51">
        <v>1300</v>
      </c>
      <c r="I4882" s="51">
        <v>60</v>
      </c>
      <c r="J4882" s="51" t="s">
        <v>5765</v>
      </c>
      <c r="K4882" s="315">
        <v>30</v>
      </c>
      <c r="L4882" s="14" t="s">
        <v>3433</v>
      </c>
    </row>
    <row r="4883" spans="1:12" ht="18">
      <c r="A4883" s="70">
        <v>44027</v>
      </c>
      <c r="C4883" s="51">
        <v>7000</v>
      </c>
      <c r="F4883" s="51" t="s">
        <v>5769</v>
      </c>
      <c r="G4883" s="51">
        <v>4340</v>
      </c>
      <c r="H4883" s="51">
        <v>4550</v>
      </c>
      <c r="I4883" s="51">
        <v>210</v>
      </c>
      <c r="J4883" s="51" t="s">
        <v>4311</v>
      </c>
      <c r="K4883" s="315">
        <v>105</v>
      </c>
      <c r="L4883" s="14" t="s">
        <v>3433</v>
      </c>
    </row>
    <row r="4884" spans="1:12" ht="18">
      <c r="A4884" s="70">
        <v>44028</v>
      </c>
      <c r="C4884" s="51">
        <v>3000</v>
      </c>
      <c r="F4884" s="51" t="s">
        <v>5770</v>
      </c>
      <c r="G4884" s="51">
        <v>1860</v>
      </c>
      <c r="H4884" s="51">
        <v>1980</v>
      </c>
      <c r="I4884" s="51">
        <v>120</v>
      </c>
      <c r="J4884" s="51" t="s">
        <v>3080</v>
      </c>
      <c r="K4884" s="315">
        <v>60</v>
      </c>
      <c r="L4884" s="14" t="s">
        <v>3433</v>
      </c>
    </row>
    <row r="4885" spans="1:12" ht="18">
      <c r="A4885" s="70">
        <v>44028</v>
      </c>
      <c r="C4885" s="51">
        <v>1500</v>
      </c>
      <c r="F4885" s="51" t="s">
        <v>5770</v>
      </c>
      <c r="G4885" s="51">
        <v>930</v>
      </c>
      <c r="H4885" s="51">
        <v>990</v>
      </c>
      <c r="I4885" s="51">
        <v>60</v>
      </c>
      <c r="J4885" s="51" t="s">
        <v>5138</v>
      </c>
      <c r="K4885" s="315">
        <v>30</v>
      </c>
      <c r="L4885" s="14" t="s">
        <v>3433</v>
      </c>
    </row>
    <row r="4886" spans="1:12" ht="15.6">
      <c r="A4886" s="70"/>
      <c r="K4886" s="315"/>
    </row>
    <row r="4887" spans="1:12" ht="15.6">
      <c r="A4887" s="70"/>
      <c r="E4887" s="110" t="s">
        <v>5772</v>
      </c>
      <c r="F4887" s="110" t="s">
        <v>5772</v>
      </c>
      <c r="K4887" s="693"/>
    </row>
    <row r="4888" spans="1:12" ht="15.6">
      <c r="A4888" s="70"/>
      <c r="E4888" s="52" t="s">
        <v>3449</v>
      </c>
      <c r="F4888" s="52" t="s">
        <v>3449</v>
      </c>
      <c r="K4888" s="693"/>
    </row>
    <row r="4889" spans="1:12" ht="15.6">
      <c r="A4889" s="70"/>
      <c r="E4889" s="695" t="s">
        <v>5774</v>
      </c>
      <c r="F4889" s="196" t="s">
        <v>5775</v>
      </c>
      <c r="K4889" s="693"/>
    </row>
    <row r="4890" spans="1:12" ht="15.6">
      <c r="A4890" s="70"/>
      <c r="E4890" s="695" t="s">
        <v>5778</v>
      </c>
      <c r="F4890" s="196" t="s">
        <v>5779</v>
      </c>
      <c r="K4890" s="693"/>
    </row>
    <row r="4891" spans="1:12" ht="15.6">
      <c r="A4891" s="70"/>
      <c r="E4891" s="695" t="s">
        <v>5784</v>
      </c>
      <c r="F4891" s="196" t="s">
        <v>5785</v>
      </c>
      <c r="K4891" s="693"/>
    </row>
    <row r="4892" spans="1:12" ht="15.6">
      <c r="A4892" s="70"/>
      <c r="E4892" s="695" t="s">
        <v>5787</v>
      </c>
      <c r="F4892" s="196" t="s">
        <v>5788</v>
      </c>
      <c r="K4892" s="693"/>
    </row>
    <row r="4893" spans="1:12" ht="15.6">
      <c r="A4893" s="70"/>
      <c r="E4893" s="695" t="s">
        <v>5789</v>
      </c>
      <c r="F4893" s="196" t="s">
        <v>5699</v>
      </c>
      <c r="K4893" s="693"/>
    </row>
    <row r="4894" spans="1:12" ht="15.6">
      <c r="A4894" s="70"/>
      <c r="K4894" s="693"/>
    </row>
    <row r="4895" spans="1:12" ht="15.6">
      <c r="A4895" s="70">
        <v>44028</v>
      </c>
      <c r="C4895" s="51">
        <v>1000</v>
      </c>
      <c r="F4895" s="51" t="s">
        <v>5780</v>
      </c>
      <c r="G4895" s="51">
        <v>617</v>
      </c>
      <c r="H4895" s="51">
        <v>699</v>
      </c>
      <c r="I4895" s="51">
        <v>82</v>
      </c>
      <c r="J4895" s="51" t="s">
        <v>4589</v>
      </c>
      <c r="K4895" s="315">
        <v>41</v>
      </c>
    </row>
    <row r="4896" spans="1:12" ht="15.6">
      <c r="A4896" s="70">
        <v>44032</v>
      </c>
      <c r="C4896" s="51">
        <v>2000</v>
      </c>
      <c r="F4896" s="69" t="s">
        <v>5781</v>
      </c>
      <c r="G4896" s="69">
        <v>1234</v>
      </c>
      <c r="H4896" s="69">
        <v>1498</v>
      </c>
      <c r="I4896" s="51">
        <v>264</v>
      </c>
      <c r="J4896" s="69" t="s">
        <v>4735</v>
      </c>
      <c r="K4896" s="317">
        <v>88</v>
      </c>
    </row>
    <row r="4897" spans="1:12" ht="15.6">
      <c r="A4897" s="70">
        <v>44032</v>
      </c>
      <c r="C4897" s="51">
        <v>1000</v>
      </c>
      <c r="F4897" s="51" t="s">
        <v>5782</v>
      </c>
      <c r="G4897" s="51">
        <v>617</v>
      </c>
      <c r="H4897" s="51">
        <v>729</v>
      </c>
      <c r="I4897" s="51">
        <v>112</v>
      </c>
      <c r="J4897" s="51" t="s">
        <v>5645</v>
      </c>
      <c r="K4897" s="315">
        <v>56</v>
      </c>
    </row>
    <row r="4898" spans="1:12" ht="15.6">
      <c r="A4898" s="70">
        <v>44032</v>
      </c>
      <c r="B4898" s="51">
        <v>1000</v>
      </c>
      <c r="F4898" s="51" t="s">
        <v>5776</v>
      </c>
      <c r="G4898" s="51">
        <v>1092</v>
      </c>
      <c r="H4898" s="51">
        <v>1151</v>
      </c>
      <c r="I4898" s="51">
        <v>58</v>
      </c>
      <c r="J4898" s="51" t="s">
        <v>5773</v>
      </c>
      <c r="K4898" s="317">
        <v>29</v>
      </c>
    </row>
    <row r="4899" spans="1:12" ht="15.6">
      <c r="A4899" s="70">
        <v>44032</v>
      </c>
      <c r="C4899" s="51">
        <v>2000</v>
      </c>
      <c r="F4899" s="51" t="s">
        <v>5783</v>
      </c>
      <c r="G4899" s="51">
        <v>1234</v>
      </c>
      <c r="H4899" s="51">
        <v>1382</v>
      </c>
      <c r="I4899" s="51">
        <v>148</v>
      </c>
      <c r="J4899" s="51" t="s">
        <v>982</v>
      </c>
      <c r="K4899" s="315">
        <v>74</v>
      </c>
    </row>
    <row r="4900" spans="1:12" ht="15.6">
      <c r="A4900" s="70">
        <v>20</v>
      </c>
      <c r="B4900" s="51">
        <v>2000</v>
      </c>
      <c r="F4900" s="51" t="s">
        <v>5777</v>
      </c>
      <c r="G4900" s="51">
        <v>2184</v>
      </c>
      <c r="H4900" s="51">
        <v>2388</v>
      </c>
      <c r="I4900" s="51">
        <v>208</v>
      </c>
      <c r="J4900" s="51" t="s">
        <v>982</v>
      </c>
      <c r="K4900" s="315">
        <v>104</v>
      </c>
    </row>
    <row r="4901" spans="1:12" ht="15.6">
      <c r="A4901" s="70">
        <v>44032</v>
      </c>
      <c r="B4901" s="151">
        <v>4000</v>
      </c>
      <c r="F4901" s="51" t="s">
        <v>5786</v>
      </c>
      <c r="G4901" s="51">
        <v>4428</v>
      </c>
      <c r="H4901" s="51">
        <v>4480</v>
      </c>
      <c r="I4901" s="51">
        <v>52</v>
      </c>
      <c r="J4901" s="51" t="s">
        <v>2825</v>
      </c>
      <c r="K4901" s="315">
        <v>26</v>
      </c>
    </row>
    <row r="4902" spans="1:12" ht="15.6">
      <c r="A4902" s="70">
        <v>44033</v>
      </c>
      <c r="B4902" s="51">
        <v>1000</v>
      </c>
      <c r="F4902" s="51" t="s">
        <v>5790</v>
      </c>
      <c r="G4902" s="51">
        <v>1092</v>
      </c>
      <c r="H4902" s="51">
        <v>1199</v>
      </c>
      <c r="I4902" s="51">
        <v>107</v>
      </c>
      <c r="J4902" s="51" t="s">
        <v>2561</v>
      </c>
      <c r="K4902" s="315">
        <v>53.5</v>
      </c>
    </row>
    <row r="4903" spans="1:12" ht="15.6">
      <c r="A4903" s="70">
        <v>44034</v>
      </c>
      <c r="B4903" s="50">
        <v>2000</v>
      </c>
      <c r="F4903" s="50" t="s">
        <v>5791</v>
      </c>
      <c r="G4903" s="50">
        <v>2184</v>
      </c>
      <c r="H4903" s="50">
        <v>2388</v>
      </c>
      <c r="I4903" s="51">
        <v>204</v>
      </c>
      <c r="J4903" s="50" t="s">
        <v>1398</v>
      </c>
      <c r="K4903" s="315">
        <v>68</v>
      </c>
      <c r="L4903" s="20" t="s">
        <v>4004</v>
      </c>
    </row>
    <row r="4904" spans="1:12" ht="15.6">
      <c r="A4904" s="70">
        <v>44034</v>
      </c>
      <c r="C4904" s="50">
        <v>5000</v>
      </c>
      <c r="F4904" s="50" t="s">
        <v>5792</v>
      </c>
      <c r="G4904" s="50">
        <v>3085</v>
      </c>
      <c r="H4904" s="50">
        <v>3470</v>
      </c>
      <c r="I4904" s="51">
        <v>385</v>
      </c>
      <c r="J4904" s="50" t="s">
        <v>1398</v>
      </c>
      <c r="K4904" s="315">
        <v>128.25</v>
      </c>
      <c r="L4904" s="20" t="s">
        <v>4004</v>
      </c>
    </row>
    <row r="4905" spans="1:12" ht="15.6">
      <c r="A4905" s="70">
        <v>44034</v>
      </c>
      <c r="B4905" s="50">
        <v>3500</v>
      </c>
      <c r="F4905" s="50" t="s">
        <v>5793</v>
      </c>
      <c r="G4905" s="50">
        <v>3822</v>
      </c>
      <c r="H4905" s="50">
        <v>4074</v>
      </c>
      <c r="I4905" s="51">
        <v>252</v>
      </c>
      <c r="J4905" s="148" t="s">
        <v>5794</v>
      </c>
      <c r="K4905" s="315">
        <v>84</v>
      </c>
      <c r="L4905" s="20" t="s">
        <v>4004</v>
      </c>
    </row>
    <row r="4906" spans="1:12" ht="18">
      <c r="A4906" s="70">
        <v>44035</v>
      </c>
      <c r="C4906" s="51">
        <v>1000</v>
      </c>
      <c r="F4906" s="51" t="s">
        <v>5795</v>
      </c>
      <c r="G4906" s="51">
        <v>617</v>
      </c>
      <c r="H4906" s="51">
        <v>697</v>
      </c>
      <c r="I4906" s="51">
        <v>80</v>
      </c>
      <c r="J4906" s="51" t="s">
        <v>1410</v>
      </c>
      <c r="K4906" s="315">
        <v>40</v>
      </c>
      <c r="L4906" s="14" t="s">
        <v>3438</v>
      </c>
    </row>
    <row r="4907" spans="1:12" ht="15.6">
      <c r="A4907" s="70">
        <v>44035</v>
      </c>
      <c r="F4907" s="50" t="s">
        <v>5797</v>
      </c>
      <c r="J4907" s="50" t="s">
        <v>5796</v>
      </c>
      <c r="K4907" s="317">
        <v>0</v>
      </c>
    </row>
    <row r="4908" spans="1:12" ht="15.6">
      <c r="A4908" s="70">
        <v>44035</v>
      </c>
      <c r="K4908" s="693"/>
    </row>
    <row r="4909" spans="1:12" ht="15.6">
      <c r="A4909" s="70"/>
      <c r="E4909" s="110" t="s">
        <v>5798</v>
      </c>
      <c r="F4909" s="110" t="s">
        <v>5798</v>
      </c>
      <c r="K4909" s="693"/>
    </row>
    <row r="4910" spans="1:12" ht="15.6">
      <c r="A4910" s="70"/>
      <c r="E4910" s="52" t="s">
        <v>3449</v>
      </c>
      <c r="F4910" s="52" t="s">
        <v>3449</v>
      </c>
      <c r="K4910" s="693"/>
    </row>
    <row r="4911" spans="1:12" ht="15.6">
      <c r="A4911" s="70"/>
      <c r="E4911" s="695" t="s">
        <v>5754</v>
      </c>
      <c r="F4911" s="196" t="s">
        <v>5755</v>
      </c>
      <c r="K4911" s="693"/>
    </row>
    <row r="4912" spans="1:12" ht="15.6">
      <c r="A4912" s="70"/>
      <c r="E4912" s="695" t="s">
        <v>5801</v>
      </c>
      <c r="F4912" s="196" t="s">
        <v>5757</v>
      </c>
      <c r="K4912" s="693"/>
    </row>
    <row r="4913" spans="1:12" ht="15.6">
      <c r="A4913" s="70"/>
      <c r="E4913" s="695" t="s">
        <v>5758</v>
      </c>
      <c r="F4913" s="196" t="s">
        <v>5759</v>
      </c>
      <c r="K4913" s="693"/>
    </row>
    <row r="4914" spans="1:12" ht="15.6">
      <c r="A4914" s="70"/>
      <c r="E4914" s="695" t="s">
        <v>5802</v>
      </c>
      <c r="F4914" s="196" t="s">
        <v>5803</v>
      </c>
      <c r="K4914" s="693"/>
    </row>
    <row r="4915" spans="1:12" ht="15.6">
      <c r="A4915" s="70"/>
      <c r="E4915" s="695" t="s">
        <v>5804</v>
      </c>
      <c r="F4915" s="196" t="s">
        <v>5805</v>
      </c>
      <c r="K4915" s="693"/>
    </row>
    <row r="4916" spans="1:12" ht="15.6">
      <c r="A4916" s="70"/>
      <c r="K4916" s="693"/>
    </row>
    <row r="4917" spans="1:12" ht="15.6">
      <c r="A4917" s="70">
        <v>44036</v>
      </c>
      <c r="B4917" s="151">
        <v>2500</v>
      </c>
      <c r="F4917" s="51" t="s">
        <v>5806</v>
      </c>
      <c r="G4917" s="51">
        <v>2777.5</v>
      </c>
      <c r="H4917" s="51">
        <v>2917.5</v>
      </c>
      <c r="I4917" s="51">
        <v>140</v>
      </c>
      <c r="J4917" s="51" t="s">
        <v>5799</v>
      </c>
      <c r="K4917" s="315">
        <v>70</v>
      </c>
      <c r="L4917" t="s">
        <v>100</v>
      </c>
    </row>
    <row r="4918" spans="1:12" ht="15.6">
      <c r="A4918" s="70">
        <v>44036</v>
      </c>
      <c r="C4918" s="51">
        <v>1000</v>
      </c>
      <c r="F4918" s="51" t="s">
        <v>5807</v>
      </c>
      <c r="G4918" s="51">
        <v>620</v>
      </c>
      <c r="H4918" s="51">
        <v>697</v>
      </c>
      <c r="I4918" s="51">
        <v>77</v>
      </c>
      <c r="J4918" s="51" t="s">
        <v>3985</v>
      </c>
      <c r="K4918" s="315">
        <v>38.5</v>
      </c>
      <c r="L4918" t="s">
        <v>100</v>
      </c>
    </row>
    <row r="4919" spans="1:12" ht="15.6">
      <c r="A4919" s="70">
        <v>44036</v>
      </c>
      <c r="C4919" s="69">
        <v>1500</v>
      </c>
      <c r="F4919" s="51" t="s">
        <v>5808</v>
      </c>
      <c r="G4919" s="51">
        <v>930</v>
      </c>
      <c r="H4919" s="51">
        <v>1041</v>
      </c>
      <c r="I4919" s="51">
        <v>111</v>
      </c>
      <c r="J4919" s="51" t="s">
        <v>5800</v>
      </c>
      <c r="K4919" s="315">
        <v>55.5</v>
      </c>
      <c r="L4919" t="s">
        <v>100</v>
      </c>
    </row>
    <row r="4920" spans="1:12" ht="15.6">
      <c r="A4920" s="70">
        <v>44040</v>
      </c>
      <c r="B4920" s="51">
        <v>5000</v>
      </c>
      <c r="F4920" s="51" t="s">
        <v>5809</v>
      </c>
      <c r="G4920" s="51">
        <v>5480</v>
      </c>
      <c r="H4920" s="51">
        <v>5505</v>
      </c>
      <c r="I4920" s="51">
        <v>25</v>
      </c>
      <c r="J4920" s="51" t="s">
        <v>2545</v>
      </c>
      <c r="K4920" s="315">
        <v>25</v>
      </c>
    </row>
    <row r="4921" spans="1:12" ht="15.6">
      <c r="A4921" s="70">
        <v>44040</v>
      </c>
      <c r="C4921" s="51">
        <v>1000</v>
      </c>
      <c r="F4921" s="51" t="s">
        <v>5810</v>
      </c>
      <c r="G4921" s="51">
        <v>620</v>
      </c>
      <c r="H4921" s="51">
        <v>695</v>
      </c>
      <c r="I4921" s="51">
        <v>75</v>
      </c>
      <c r="J4921" s="51" t="s">
        <v>5232</v>
      </c>
      <c r="K4921" s="315">
        <v>37.5</v>
      </c>
    </row>
    <row r="4922" spans="1:12" ht="15.6">
      <c r="A4922" s="70">
        <v>44040</v>
      </c>
      <c r="D4922" s="51">
        <v>500</v>
      </c>
      <c r="F4922" s="51" t="s">
        <v>5811</v>
      </c>
      <c r="G4922" s="51">
        <v>655.5</v>
      </c>
      <c r="H4922" s="51">
        <v>755.5</v>
      </c>
      <c r="I4922" s="51">
        <v>100</v>
      </c>
      <c r="J4922" s="51" t="s">
        <v>3675</v>
      </c>
      <c r="K4922" s="315">
        <v>50</v>
      </c>
    </row>
    <row r="4923" spans="1:12" ht="15.6">
      <c r="A4923" s="70">
        <v>44040</v>
      </c>
      <c r="D4923" s="51">
        <v>1000</v>
      </c>
      <c r="F4923" s="69" t="s">
        <v>5813</v>
      </c>
      <c r="G4923" s="51">
        <v>1311</v>
      </c>
      <c r="H4923" s="51">
        <v>1581</v>
      </c>
      <c r="I4923" s="51">
        <v>270</v>
      </c>
      <c r="J4923" s="51" t="s">
        <v>5812</v>
      </c>
      <c r="K4923" s="315">
        <v>135</v>
      </c>
    </row>
    <row r="4924" spans="1:12" ht="15.6">
      <c r="A4924" s="70">
        <v>44040</v>
      </c>
      <c r="D4924" s="51">
        <v>2500</v>
      </c>
      <c r="F4924" s="51" t="s">
        <v>5814</v>
      </c>
      <c r="G4924" s="51">
        <v>1550</v>
      </c>
      <c r="H4924" s="51">
        <v>1665</v>
      </c>
      <c r="I4924" s="51">
        <v>115</v>
      </c>
      <c r="J4924" s="51" t="s">
        <v>3080</v>
      </c>
      <c r="K4924" s="315">
        <v>57.5</v>
      </c>
    </row>
    <row r="4925" spans="1:12" ht="15.6">
      <c r="A4925" s="70">
        <v>44104</v>
      </c>
      <c r="B4925" s="51">
        <v>4000</v>
      </c>
      <c r="F4925" s="51" t="s">
        <v>5815</v>
      </c>
      <c r="G4925" s="51">
        <v>4444</v>
      </c>
      <c r="H4925" s="51">
        <v>4792</v>
      </c>
      <c r="I4925" s="51">
        <v>348</v>
      </c>
      <c r="J4925" s="51" t="s">
        <v>5816</v>
      </c>
      <c r="K4925" s="315">
        <v>174</v>
      </c>
      <c r="L4925" t="s">
        <v>4084</v>
      </c>
    </row>
    <row r="4926" spans="1:12" ht="18">
      <c r="A4926" s="70">
        <v>44042</v>
      </c>
      <c r="C4926" s="51">
        <v>2000</v>
      </c>
      <c r="D4926" s="110" t="s">
        <v>3293</v>
      </c>
      <c r="F4926" s="51" t="s">
        <v>5817</v>
      </c>
      <c r="G4926" s="51">
        <v>1240</v>
      </c>
      <c r="H4926" s="51">
        <v>1538</v>
      </c>
      <c r="I4926" s="51">
        <v>298</v>
      </c>
      <c r="J4926" s="51" t="s">
        <v>5818</v>
      </c>
      <c r="K4926" s="315">
        <v>149</v>
      </c>
      <c r="L4926" s="15" t="s">
        <v>4084</v>
      </c>
    </row>
    <row r="4927" spans="1:12" ht="15.6">
      <c r="A4927" s="70">
        <v>44042</v>
      </c>
      <c r="C4927" s="51">
        <v>2000</v>
      </c>
      <c r="F4927" s="51" t="s">
        <v>5771</v>
      </c>
      <c r="G4927" s="51">
        <v>1240</v>
      </c>
      <c r="H4927" s="51">
        <v>1398</v>
      </c>
      <c r="I4927" s="51">
        <v>158</v>
      </c>
      <c r="J4927" s="51" t="s">
        <v>4227</v>
      </c>
      <c r="K4927" s="315">
        <v>79</v>
      </c>
      <c r="L4927" t="s">
        <v>4084</v>
      </c>
    </row>
    <row r="4928" spans="1:12" ht="15.6">
      <c r="A4928" s="70">
        <v>44042</v>
      </c>
      <c r="C4928" s="51">
        <v>5000</v>
      </c>
      <c r="F4928" s="51" t="s">
        <v>5819</v>
      </c>
      <c r="G4928" s="51">
        <v>3100</v>
      </c>
      <c r="H4928" s="51">
        <v>3600</v>
      </c>
      <c r="I4928" s="51">
        <v>500</v>
      </c>
      <c r="J4928" s="51" t="s">
        <v>5820</v>
      </c>
      <c r="K4928" s="315">
        <v>250</v>
      </c>
      <c r="L4928" t="s">
        <v>4084</v>
      </c>
    </row>
    <row r="4929" spans="1:16" ht="15.6">
      <c r="A4929" s="73">
        <v>44042</v>
      </c>
      <c r="C4929" s="51">
        <v>1000</v>
      </c>
      <c r="F4929" s="51" t="s">
        <v>5823</v>
      </c>
      <c r="G4929" s="51">
        <v>620</v>
      </c>
      <c r="H4929" s="51">
        <v>680</v>
      </c>
      <c r="I4929" s="51">
        <v>60</v>
      </c>
      <c r="J4929" s="51" t="s">
        <v>2457</v>
      </c>
      <c r="K4929" s="315">
        <v>30</v>
      </c>
      <c r="L4929" t="s">
        <v>4084</v>
      </c>
    </row>
    <row r="4930" spans="1:16" ht="15.6">
      <c r="A4930" s="73">
        <v>44042</v>
      </c>
      <c r="B4930" s="51">
        <v>2000</v>
      </c>
      <c r="F4930" s="51" t="s">
        <v>5815</v>
      </c>
      <c r="G4930" s="51">
        <v>2222</v>
      </c>
      <c r="H4930" s="51">
        <v>2396</v>
      </c>
      <c r="I4930" s="51">
        <v>174</v>
      </c>
      <c r="J4930" s="51" t="s">
        <v>982</v>
      </c>
      <c r="K4930" s="315">
        <v>87</v>
      </c>
      <c r="L4930" t="s">
        <v>4084</v>
      </c>
    </row>
    <row r="4932" spans="1:16" ht="15.6">
      <c r="A4932" s="70"/>
      <c r="C4932" t="s">
        <v>474</v>
      </c>
    </row>
    <row r="4933" spans="1:16" ht="18">
      <c r="A4933" s="36" t="s">
        <v>295</v>
      </c>
      <c r="B4933" s="14">
        <f>SUM(B4837:B4932)</f>
        <v>57000</v>
      </c>
      <c r="C4933" s="14">
        <f>SUM(C4837:C4932)</f>
        <v>71500</v>
      </c>
      <c r="D4933" s="14">
        <f>SUM(D4837:D4932)</f>
        <v>7000</v>
      </c>
      <c r="E4933" s="14">
        <f>SUM(B4933:D4933)</f>
        <v>135500</v>
      </c>
      <c r="I4933" s="51">
        <f>SUM(I4837:I4932)</f>
        <v>9067.5</v>
      </c>
      <c r="K4933" s="310">
        <f>SUM(K4837:K4932)</f>
        <v>4138</v>
      </c>
    </row>
    <row r="4935" spans="1:16">
      <c r="A4935" s="237"/>
      <c r="B4935" s="714"/>
      <c r="C4935" s="714"/>
      <c r="D4935" s="714"/>
      <c r="E4935" s="714"/>
      <c r="F4935" s="714"/>
      <c r="G4935" s="714"/>
      <c r="H4935" s="714"/>
      <c r="J4935" s="714"/>
      <c r="K4935" s="715"/>
      <c r="L4935" s="714"/>
    </row>
    <row r="4938" spans="1:16" ht="28.8">
      <c r="B4938" s="675" t="s">
        <v>3720</v>
      </c>
      <c r="C4938" s="675" t="s">
        <v>3719</v>
      </c>
      <c r="E4938" s="182" t="s">
        <v>3707</v>
      </c>
      <c r="F4938" s="146"/>
      <c r="G4938" s="99" t="s">
        <v>3718</v>
      </c>
      <c r="H4938" s="676"/>
      <c r="I4938" s="51" t="s">
        <v>3796</v>
      </c>
      <c r="J4938" s="181" t="s">
        <v>4995</v>
      </c>
      <c r="K4938" s="324" t="s">
        <v>4997</v>
      </c>
    </row>
    <row r="4939" spans="1:16" ht="45">
      <c r="B4939" s="164" t="s">
        <v>4451</v>
      </c>
      <c r="D4939" s="226">
        <v>2020</v>
      </c>
      <c r="E4939" s="710" t="s">
        <v>1464</v>
      </c>
      <c r="F4939" s="245" t="s">
        <v>5706</v>
      </c>
      <c r="G4939" s="717" t="s">
        <v>5708</v>
      </c>
      <c r="H4939" s="718" t="s">
        <v>5707</v>
      </c>
      <c r="J4939" s="164" t="s">
        <v>4451</v>
      </c>
      <c r="L4939" s="687" t="s">
        <v>3961</v>
      </c>
    </row>
    <row r="4940" spans="1:16" ht="18">
      <c r="C4940" s="170"/>
      <c r="D4940" s="170">
        <v>2020</v>
      </c>
      <c r="E4940" s="188" t="s">
        <v>3958</v>
      </c>
      <c r="F4940" s="225" t="s">
        <v>5010</v>
      </c>
      <c r="G4940" s="229">
        <v>2018</v>
      </c>
      <c r="H4940" s="230">
        <v>2019</v>
      </c>
      <c r="I4940" s="51">
        <v>2020</v>
      </c>
      <c r="J4940" s="169" t="s">
        <v>5616</v>
      </c>
      <c r="K4940" s="327" t="s">
        <v>3796</v>
      </c>
      <c r="L4940" s="165" t="s">
        <v>3962</v>
      </c>
    </row>
    <row r="4941" spans="1:16" ht="18">
      <c r="C4941" s="170"/>
      <c r="E4941" s="166" t="s">
        <v>647</v>
      </c>
      <c r="F4941" s="204" t="s">
        <v>5105</v>
      </c>
      <c r="G4941" s="50">
        <v>126.5</v>
      </c>
      <c r="H4941" s="141">
        <v>152.5</v>
      </c>
      <c r="I4941" s="51">
        <v>106.2</v>
      </c>
      <c r="J4941" s="14" t="s">
        <v>5685</v>
      </c>
      <c r="K4941" s="310" t="s">
        <v>5108</v>
      </c>
      <c r="L4941" s="171" t="s">
        <v>5106</v>
      </c>
    </row>
    <row r="4942" spans="1:16" ht="18">
      <c r="C4942" s="170"/>
      <c r="E4942" s="166" t="s">
        <v>648</v>
      </c>
      <c r="F4942" s="204" t="s">
        <v>5191</v>
      </c>
      <c r="G4942" s="50">
        <v>90.5</v>
      </c>
      <c r="H4942" s="141">
        <v>134.9</v>
      </c>
      <c r="I4942" s="51">
        <v>123.8</v>
      </c>
      <c r="J4942" s="14" t="s">
        <v>5686</v>
      </c>
      <c r="K4942" s="310" t="s">
        <v>5190</v>
      </c>
      <c r="L4942" s="171" t="s">
        <v>5192</v>
      </c>
    </row>
    <row r="4943" spans="1:16" ht="18">
      <c r="C4943" s="170"/>
      <c r="E4943" s="166" t="s">
        <v>2310</v>
      </c>
      <c r="F4943" s="141" t="s">
        <v>5311</v>
      </c>
      <c r="G4943" s="50">
        <v>54.2</v>
      </c>
      <c r="H4943" s="141">
        <v>145.69999999999999</v>
      </c>
      <c r="I4943" s="51">
        <v>206.05</v>
      </c>
      <c r="J4943" s="14" t="s">
        <v>5687</v>
      </c>
      <c r="K4943" s="310" t="s">
        <v>5313</v>
      </c>
      <c r="L4943" s="183" t="s">
        <v>5312</v>
      </c>
    </row>
    <row r="4944" spans="1:16" ht="18">
      <c r="C4944" s="170"/>
      <c r="E4944" s="166" t="s">
        <v>2428</v>
      </c>
      <c r="F4944" s="141" t="s">
        <v>5427</v>
      </c>
      <c r="G4944" s="50">
        <v>72</v>
      </c>
      <c r="H4944" s="141">
        <v>112.5</v>
      </c>
      <c r="I4944" s="51">
        <v>138.19999999999999</v>
      </c>
      <c r="J4944" s="14" t="s">
        <v>5688</v>
      </c>
      <c r="K4944" s="310" t="s">
        <v>5429</v>
      </c>
      <c r="L4944" s="171" t="s">
        <v>5426</v>
      </c>
      <c r="P4944" s="1"/>
    </row>
    <row r="4945" spans="3:16" ht="18">
      <c r="C4945" s="170"/>
      <c r="E4945" s="166" t="s">
        <v>2510</v>
      </c>
      <c r="F4945" s="141" t="s">
        <v>5558</v>
      </c>
      <c r="G4945" s="50">
        <v>92.1</v>
      </c>
      <c r="H4945" s="147">
        <v>130.9</v>
      </c>
      <c r="I4945" s="51">
        <v>244.1</v>
      </c>
      <c r="J4945" s="14" t="s">
        <v>5689</v>
      </c>
      <c r="K4945" s="332" t="s">
        <v>5555</v>
      </c>
      <c r="L4945" s="183" t="s">
        <v>5557</v>
      </c>
      <c r="P4945" s="1"/>
    </row>
    <row r="4946" spans="3:16" ht="18">
      <c r="C4946" s="170"/>
      <c r="E4946" s="166" t="s">
        <v>2630</v>
      </c>
      <c r="F4946" s="141" t="s">
        <v>5683</v>
      </c>
      <c r="G4946" s="50">
        <v>129</v>
      </c>
      <c r="H4946" s="147">
        <v>140.80000000000001</v>
      </c>
      <c r="I4946" s="51">
        <v>209.2</v>
      </c>
      <c r="J4946" s="242" t="s">
        <v>5705</v>
      </c>
      <c r="K4946" s="310" t="s">
        <v>5704</v>
      </c>
      <c r="L4946" s="183" t="s">
        <v>5682</v>
      </c>
      <c r="P4946" s="1"/>
    </row>
    <row r="4947" spans="3:16" ht="18">
      <c r="C4947" s="170"/>
      <c r="E4947" s="166" t="s">
        <v>2798</v>
      </c>
      <c r="F4947" s="204" t="s">
        <v>5826</v>
      </c>
      <c r="G4947" s="50">
        <v>146.80000000000001</v>
      </c>
      <c r="H4947" s="141">
        <v>153.6</v>
      </c>
      <c r="I4947" s="51">
        <v>135.5</v>
      </c>
      <c r="J4947" s="14" t="s">
        <v>5825</v>
      </c>
      <c r="K4947" s="310" t="s">
        <v>5824</v>
      </c>
      <c r="L4947" s="171" t="s">
        <v>5827</v>
      </c>
      <c r="P4947" s="1"/>
    </row>
    <row r="4948" spans="3:16" ht="18">
      <c r="E4948" s="166" t="s">
        <v>4451</v>
      </c>
      <c r="F4948" s="141" t="s">
        <v>5975</v>
      </c>
      <c r="G4948" s="50">
        <v>154.1</v>
      </c>
      <c r="H4948" s="141">
        <v>145</v>
      </c>
      <c r="I4948" s="51">
        <v>222.4</v>
      </c>
      <c r="J4948" s="14" t="s">
        <v>5973</v>
      </c>
      <c r="K4948" s="310" t="s">
        <v>5972</v>
      </c>
      <c r="L4948" s="183" t="s">
        <v>5974</v>
      </c>
      <c r="P4948" s="1"/>
    </row>
    <row r="4949" spans="3:16" ht="18">
      <c r="E4949" s="166" t="s">
        <v>4555</v>
      </c>
      <c r="F4949" s="141"/>
      <c r="G4949" s="50">
        <v>101.6</v>
      </c>
      <c r="H4949" s="141">
        <v>176.9</v>
      </c>
      <c r="J4949" s="52"/>
      <c r="K4949" s="296"/>
      <c r="L4949" s="183"/>
      <c r="P4949" s="1"/>
    </row>
    <row r="4950" spans="3:16" ht="18">
      <c r="E4950" s="166" t="s">
        <v>4675</v>
      </c>
      <c r="F4950" s="141"/>
      <c r="G4950" s="50">
        <v>183.4</v>
      </c>
      <c r="H4950" s="141">
        <v>186</v>
      </c>
      <c r="J4950" s="52"/>
      <c r="K4950" s="296"/>
      <c r="L4950" s="183"/>
      <c r="P4950" s="1"/>
    </row>
    <row r="4951" spans="3:16" ht="18">
      <c r="E4951" s="166" t="s">
        <v>1786</v>
      </c>
      <c r="F4951" s="141"/>
      <c r="G4951" s="50">
        <v>137.4</v>
      </c>
      <c r="H4951" s="141">
        <v>191.8</v>
      </c>
      <c r="J4951" s="52"/>
      <c r="K4951" s="296"/>
      <c r="L4951" s="183"/>
      <c r="P4951" s="1"/>
    </row>
    <row r="4952" spans="3:16" ht="18">
      <c r="E4952" s="166" t="s">
        <v>1955</v>
      </c>
      <c r="F4952" s="141"/>
      <c r="G4952" s="50">
        <v>151.5</v>
      </c>
      <c r="H4952" s="141">
        <v>152.4</v>
      </c>
      <c r="J4952" s="52"/>
      <c r="K4952" s="296"/>
      <c r="L4952" s="183"/>
      <c r="P4952" s="1"/>
    </row>
    <row r="4953" spans="3:16" ht="18">
      <c r="F4953" s="244" t="s">
        <v>295</v>
      </c>
      <c r="G4953" s="243">
        <f>SUM(G4941:G4952)</f>
        <v>1439.1000000000001</v>
      </c>
      <c r="H4953" s="218">
        <f>SUM(H4941:H4952)</f>
        <v>1823.0000000000002</v>
      </c>
      <c r="I4953" s="51">
        <f>SUM(I4941:I4952)</f>
        <v>1385.45</v>
      </c>
      <c r="J4953" s="52"/>
      <c r="L4953" s="193"/>
      <c r="P4953" s="1"/>
    </row>
    <row r="4954" spans="3:16">
      <c r="E4954" s="1"/>
      <c r="P4954" s="1"/>
    </row>
    <row r="4955" spans="3:16" ht="15.6">
      <c r="E4955" s="110" t="s">
        <v>5821</v>
      </c>
      <c r="F4955" s="110" t="s">
        <v>5822</v>
      </c>
      <c r="P4955" s="1"/>
    </row>
    <row r="4956" spans="3:16" ht="15.6">
      <c r="E4956" s="52" t="s">
        <v>3449</v>
      </c>
      <c r="F4956" s="52" t="s">
        <v>3449</v>
      </c>
      <c r="P4956" s="1"/>
    </row>
    <row r="4957" spans="3:16" ht="15.6">
      <c r="E4957" s="695" t="s">
        <v>5830</v>
      </c>
      <c r="F4957" s="196" t="s">
        <v>5831</v>
      </c>
      <c r="P4957" s="1"/>
    </row>
    <row r="4958" spans="3:16" ht="15.6">
      <c r="E4958" s="695" t="s">
        <v>5829</v>
      </c>
      <c r="F4958" s="196" t="s">
        <v>5832</v>
      </c>
      <c r="P4958" s="1"/>
    </row>
    <row r="4959" spans="3:16" ht="15.6">
      <c r="E4959" s="695" t="s">
        <v>5833</v>
      </c>
      <c r="F4959" s="196" t="s">
        <v>5834</v>
      </c>
      <c r="P4959" s="1"/>
    </row>
    <row r="4960" spans="3:16" ht="15.6">
      <c r="E4960" s="695" t="s">
        <v>5835</v>
      </c>
      <c r="F4960" s="196" t="s">
        <v>5836</v>
      </c>
      <c r="P4960" s="1"/>
    </row>
    <row r="4961" spans="1:16" ht="15.6">
      <c r="E4961" s="695" t="s">
        <v>5837</v>
      </c>
      <c r="F4961" s="196" t="s">
        <v>5838</v>
      </c>
      <c r="P4961" s="1"/>
    </row>
    <row r="4962" spans="1:16">
      <c r="E4962" s="1"/>
      <c r="P4962" s="1"/>
    </row>
    <row r="4963" spans="1:16" ht="15.6">
      <c r="A4963" s="16">
        <v>44044</v>
      </c>
      <c r="C4963" s="51">
        <v>3000</v>
      </c>
      <c r="E4963" s="1"/>
      <c r="F4963" s="51" t="s">
        <v>5839</v>
      </c>
      <c r="G4963" s="51">
        <v>1830</v>
      </c>
      <c r="H4963" s="51">
        <v>2067</v>
      </c>
      <c r="I4963" s="51">
        <v>237</v>
      </c>
      <c r="J4963" s="51" t="s">
        <v>2556</v>
      </c>
      <c r="K4963" s="315">
        <v>118.5</v>
      </c>
      <c r="P4963" s="1"/>
    </row>
    <row r="4964" spans="1:16" ht="15.6">
      <c r="A4964" s="16">
        <v>44046</v>
      </c>
      <c r="C4964" s="51">
        <v>4500</v>
      </c>
      <c r="E4964" s="1"/>
      <c r="F4964" s="51" t="s">
        <v>5840</v>
      </c>
      <c r="G4964" s="51">
        <v>2745</v>
      </c>
      <c r="H4964" s="51">
        <v>3195</v>
      </c>
      <c r="I4964" s="51">
        <v>450</v>
      </c>
      <c r="J4964" s="51" t="s">
        <v>2538</v>
      </c>
      <c r="K4964" s="315">
        <v>225</v>
      </c>
      <c r="P4964" s="1"/>
    </row>
    <row r="4965" spans="1:16" ht="15.6">
      <c r="A4965" s="16">
        <v>44046</v>
      </c>
      <c r="C4965" s="51">
        <v>3500</v>
      </c>
      <c r="D4965" s="52"/>
      <c r="E4965" s="52"/>
      <c r="F4965" s="51" t="s">
        <v>5841</v>
      </c>
      <c r="G4965" s="51">
        <v>2135</v>
      </c>
      <c r="H4965" s="51">
        <v>2271.5</v>
      </c>
      <c r="I4965" s="51">
        <v>136.5</v>
      </c>
      <c r="J4965" s="51" t="s">
        <v>5828</v>
      </c>
      <c r="K4965" s="315">
        <v>68.25</v>
      </c>
      <c r="P4965" s="1"/>
    </row>
    <row r="4966" spans="1:16" ht="15.6">
      <c r="A4966" s="16">
        <v>44046</v>
      </c>
      <c r="C4966" s="51">
        <v>1000</v>
      </c>
      <c r="E4966" s="1"/>
      <c r="F4966" s="51" t="s">
        <v>5842</v>
      </c>
      <c r="G4966" s="51">
        <v>610</v>
      </c>
      <c r="H4966" s="51">
        <v>705</v>
      </c>
      <c r="I4966" s="51">
        <v>95</v>
      </c>
      <c r="J4966" s="51" t="s">
        <v>3058</v>
      </c>
      <c r="K4966" s="317">
        <v>47.5</v>
      </c>
      <c r="P4966" s="1"/>
    </row>
    <row r="4967" spans="1:16" ht="15.6">
      <c r="A4967" s="10">
        <v>44048</v>
      </c>
      <c r="B4967" s="246">
        <v>1000</v>
      </c>
      <c r="E4967" s="1"/>
      <c r="I4967" s="51">
        <v>20</v>
      </c>
      <c r="J4967" s="246" t="s">
        <v>5843</v>
      </c>
      <c r="K4967" s="315">
        <v>10</v>
      </c>
      <c r="P4967" s="1"/>
    </row>
    <row r="4968" spans="1:16" ht="15.6">
      <c r="A4968" s="10">
        <v>44048</v>
      </c>
      <c r="C4968" s="246">
        <v>15000</v>
      </c>
      <c r="E4968" s="1"/>
      <c r="I4968" s="51">
        <v>150</v>
      </c>
      <c r="J4968" s="246" t="s">
        <v>5843</v>
      </c>
      <c r="K4968" s="315">
        <v>75</v>
      </c>
      <c r="P4968" s="1"/>
    </row>
    <row r="4969" spans="1:16" ht="15.6">
      <c r="A4969" s="10">
        <v>44048</v>
      </c>
      <c r="C4969" s="246">
        <v>950</v>
      </c>
      <c r="E4969" s="1"/>
      <c r="I4969" s="51">
        <v>9.5</v>
      </c>
      <c r="J4969" s="246" t="s">
        <v>5844</v>
      </c>
      <c r="K4969" s="318">
        <v>4.75</v>
      </c>
      <c r="P4969" s="1"/>
    </row>
    <row r="4970" spans="1:16" ht="15.6">
      <c r="A4970" s="16">
        <v>44049</v>
      </c>
      <c r="C4970" s="51">
        <v>3000</v>
      </c>
      <c r="F4970" s="51" t="s">
        <v>5845</v>
      </c>
      <c r="G4970" s="51">
        <v>1830</v>
      </c>
      <c r="H4970" s="51">
        <v>1980</v>
      </c>
      <c r="I4970" s="51">
        <v>150</v>
      </c>
      <c r="J4970" s="51" t="s">
        <v>5482</v>
      </c>
      <c r="K4970" s="315">
        <v>75</v>
      </c>
    </row>
    <row r="4971" spans="1:16" ht="15.6">
      <c r="A4971" s="16">
        <v>44049</v>
      </c>
      <c r="B4971" s="50">
        <v>3000</v>
      </c>
      <c r="F4971" s="96" t="s">
        <v>5846</v>
      </c>
      <c r="G4971" s="96">
        <v>3252</v>
      </c>
      <c r="H4971" s="96">
        <v>3567</v>
      </c>
      <c r="I4971" s="51">
        <v>315</v>
      </c>
      <c r="J4971" s="50" t="s">
        <v>1398</v>
      </c>
      <c r="K4971" s="315">
        <v>105</v>
      </c>
    </row>
    <row r="4972" spans="1:16" ht="15.6">
      <c r="A4972" s="16">
        <v>44049</v>
      </c>
      <c r="C4972" s="50">
        <v>3000</v>
      </c>
      <c r="F4972" s="41" t="s">
        <v>5839</v>
      </c>
      <c r="G4972" s="41">
        <v>1830</v>
      </c>
      <c r="H4972" s="41">
        <v>2067</v>
      </c>
      <c r="I4972" s="51">
        <v>237</v>
      </c>
      <c r="J4972" s="50" t="s">
        <v>1398</v>
      </c>
      <c r="K4972" s="317">
        <v>79</v>
      </c>
    </row>
    <row r="4973" spans="1:16" ht="15.6">
      <c r="A4973" s="16">
        <v>44049</v>
      </c>
      <c r="C4973" s="50">
        <v>2000</v>
      </c>
      <c r="F4973" s="41" t="s">
        <v>5839</v>
      </c>
      <c r="G4973" s="41">
        <v>1220</v>
      </c>
      <c r="H4973" s="41">
        <v>1378</v>
      </c>
      <c r="I4973" s="51">
        <v>158</v>
      </c>
      <c r="J4973" s="50" t="s">
        <v>1398</v>
      </c>
      <c r="K4973" s="317">
        <v>52.5</v>
      </c>
    </row>
    <row r="4974" spans="1:16" ht="15.6">
      <c r="A4974" s="16">
        <v>44050</v>
      </c>
      <c r="B4974" s="51">
        <v>2000</v>
      </c>
      <c r="F4974" s="51" t="s">
        <v>5847</v>
      </c>
      <c r="G4974" s="51">
        <v>2168</v>
      </c>
      <c r="H4974" s="51">
        <v>2378</v>
      </c>
      <c r="I4974" s="51">
        <v>210</v>
      </c>
      <c r="J4974" s="51" t="s">
        <v>982</v>
      </c>
      <c r="K4974" s="315">
        <v>105</v>
      </c>
    </row>
    <row r="4975" spans="1:16" ht="15.6">
      <c r="A4975" s="16">
        <v>44050</v>
      </c>
      <c r="C4975" s="51">
        <v>1200</v>
      </c>
      <c r="F4975" s="51" t="s">
        <v>5848</v>
      </c>
      <c r="G4975" s="51">
        <v>732</v>
      </c>
      <c r="H4975" s="51">
        <v>816</v>
      </c>
      <c r="I4975" s="51">
        <v>84</v>
      </c>
      <c r="J4975" s="51" t="s">
        <v>3793</v>
      </c>
      <c r="K4975" s="315">
        <v>42</v>
      </c>
    </row>
    <row r="4976" spans="1:16">
      <c r="K4976" s="693"/>
    </row>
    <row r="4977" spans="1:12" ht="15.6">
      <c r="E4977" s="110" t="s">
        <v>5850</v>
      </c>
      <c r="F4977" s="110" t="s">
        <v>5851</v>
      </c>
      <c r="K4977" s="693"/>
    </row>
    <row r="4978" spans="1:12" ht="15.6">
      <c r="E4978" s="52" t="s">
        <v>3449</v>
      </c>
      <c r="F4978" s="52" t="s">
        <v>3449</v>
      </c>
      <c r="K4978" s="693"/>
    </row>
    <row r="4979" spans="1:12" ht="15.6">
      <c r="E4979" s="695" t="s">
        <v>5854</v>
      </c>
      <c r="F4979" s="196" t="s">
        <v>5855</v>
      </c>
      <c r="K4979" s="693"/>
    </row>
    <row r="4980" spans="1:12" ht="15.6">
      <c r="E4980" s="695" t="s">
        <v>5856</v>
      </c>
      <c r="F4980" s="196" t="s">
        <v>5857</v>
      </c>
      <c r="K4980" s="693"/>
    </row>
    <row r="4981" spans="1:12" ht="15.6">
      <c r="E4981" s="695" t="s">
        <v>5858</v>
      </c>
      <c r="F4981" s="196" t="s">
        <v>5859</v>
      </c>
      <c r="K4981" s="693"/>
    </row>
    <row r="4982" spans="1:12" ht="15.6">
      <c r="E4982" s="695" t="s">
        <v>5860</v>
      </c>
      <c r="F4982" s="196" t="s">
        <v>5861</v>
      </c>
      <c r="K4982" s="693"/>
    </row>
    <row r="4983" spans="1:12" ht="15.6">
      <c r="E4983" s="695" t="s">
        <v>5862</v>
      </c>
      <c r="F4983" s="196" t="s">
        <v>5863</v>
      </c>
      <c r="K4983" s="693"/>
    </row>
    <row r="4984" spans="1:12">
      <c r="K4984" s="693"/>
    </row>
    <row r="4985" spans="1:12" ht="15.6">
      <c r="A4985" s="16">
        <v>44050</v>
      </c>
      <c r="C4985" s="51">
        <v>1000</v>
      </c>
      <c r="F4985" s="51" t="s">
        <v>5864</v>
      </c>
      <c r="G4985" s="51">
        <v>613</v>
      </c>
      <c r="H4985" s="95">
        <v>699</v>
      </c>
      <c r="I4985" s="51">
        <v>86</v>
      </c>
      <c r="J4985" s="51" t="s">
        <v>4275</v>
      </c>
      <c r="K4985" s="315">
        <v>43</v>
      </c>
    </row>
    <row r="4986" spans="1:12" ht="15.6">
      <c r="A4986" s="16">
        <v>44050</v>
      </c>
      <c r="C4986" s="51">
        <v>1000</v>
      </c>
      <c r="F4986" s="51" t="s">
        <v>5864</v>
      </c>
      <c r="G4986" s="51">
        <v>613</v>
      </c>
      <c r="H4986" s="95">
        <v>699</v>
      </c>
      <c r="I4986" s="51">
        <v>86</v>
      </c>
      <c r="J4986" s="51" t="s">
        <v>5849</v>
      </c>
      <c r="K4986" s="315">
        <v>43</v>
      </c>
    </row>
    <row r="4987" spans="1:12" ht="15.6">
      <c r="A4987" s="16">
        <v>44051</v>
      </c>
      <c r="C4987" s="50">
        <v>2000</v>
      </c>
      <c r="F4987" s="41" t="s">
        <v>5864</v>
      </c>
      <c r="G4987" s="50">
        <v>2226</v>
      </c>
      <c r="H4987" s="50">
        <v>1398</v>
      </c>
      <c r="I4987" s="51">
        <v>172</v>
      </c>
      <c r="J4987" s="50" t="s">
        <v>5852</v>
      </c>
      <c r="K4987" s="315">
        <v>86</v>
      </c>
      <c r="L4987" t="s">
        <v>100</v>
      </c>
    </row>
    <row r="4988" spans="1:12" ht="15.6">
      <c r="A4988" s="16">
        <v>44053</v>
      </c>
      <c r="B4988" s="51">
        <v>2000</v>
      </c>
      <c r="F4988" s="51" t="s">
        <v>5865</v>
      </c>
      <c r="G4988" s="51">
        <v>2176</v>
      </c>
      <c r="H4988" s="51">
        <v>2268</v>
      </c>
      <c r="I4988" s="51">
        <v>92</v>
      </c>
      <c r="J4988" s="51" t="s">
        <v>5853</v>
      </c>
      <c r="K4988" s="315">
        <v>46</v>
      </c>
      <c r="L4988" t="s">
        <v>100</v>
      </c>
    </row>
    <row r="4989" spans="1:12" ht="15.6">
      <c r="A4989" s="16">
        <v>44053</v>
      </c>
      <c r="C4989" s="51">
        <v>4000</v>
      </c>
      <c r="F4989" s="51" t="s">
        <v>5866</v>
      </c>
      <c r="G4989" s="51">
        <v>2452</v>
      </c>
      <c r="H4989" s="51">
        <v>2640</v>
      </c>
      <c r="I4989" s="51">
        <v>188</v>
      </c>
      <c r="J4989" s="51" t="s">
        <v>5853</v>
      </c>
      <c r="K4989" s="315">
        <v>94</v>
      </c>
      <c r="L4989" t="s">
        <v>100</v>
      </c>
    </row>
    <row r="4990" spans="1:12" ht="15.6">
      <c r="A4990" s="16">
        <v>44053</v>
      </c>
      <c r="C4990" s="51">
        <v>3000</v>
      </c>
      <c r="F4990" s="51" t="s">
        <v>5867</v>
      </c>
      <c r="G4990" s="51">
        <v>1839</v>
      </c>
      <c r="H4990" s="51">
        <v>2019</v>
      </c>
      <c r="I4990" s="51">
        <v>180</v>
      </c>
      <c r="J4990" s="51" t="s">
        <v>3080</v>
      </c>
      <c r="K4990" s="315">
        <v>90</v>
      </c>
      <c r="L4990" t="s">
        <v>100</v>
      </c>
    </row>
    <row r="4991" spans="1:12" ht="15.6">
      <c r="A4991" s="16">
        <v>44054</v>
      </c>
      <c r="C4991" s="51">
        <v>1500</v>
      </c>
      <c r="F4991" s="51" t="s">
        <v>5868</v>
      </c>
      <c r="G4991" s="51">
        <v>919.5</v>
      </c>
      <c r="H4991" s="51">
        <v>1086</v>
      </c>
      <c r="I4991" s="51">
        <v>166.5</v>
      </c>
      <c r="J4991" s="51" t="s">
        <v>2538</v>
      </c>
      <c r="K4991" s="315">
        <v>83.25</v>
      </c>
      <c r="L4991" t="s">
        <v>100</v>
      </c>
    </row>
    <row r="4992" spans="1:12" ht="15.6">
      <c r="A4992" s="16">
        <v>44054</v>
      </c>
      <c r="B4992" s="247">
        <v>2500</v>
      </c>
      <c r="C4992" s="719"/>
      <c r="D4992" s="719"/>
      <c r="E4992" s="248" t="s">
        <v>5878</v>
      </c>
      <c r="F4992" s="247">
        <v>1.0820000000000001</v>
      </c>
      <c r="G4992" s="719"/>
      <c r="H4992" s="719"/>
      <c r="I4992" s="51">
        <v>50</v>
      </c>
      <c r="J4992" s="247" t="s">
        <v>5869</v>
      </c>
      <c r="K4992" s="315">
        <v>25</v>
      </c>
      <c r="L4992" t="s">
        <v>100</v>
      </c>
    </row>
    <row r="4993" spans="1:12" ht="15.6">
      <c r="A4993" s="16">
        <v>44054</v>
      </c>
      <c r="B4993" s="247">
        <v>3000</v>
      </c>
      <c r="C4993" s="719"/>
      <c r="D4993" s="719"/>
      <c r="E4993" s="248" t="s">
        <v>5878</v>
      </c>
      <c r="F4993" s="247">
        <v>1.0820000000000001</v>
      </c>
      <c r="G4993" s="719"/>
      <c r="H4993" s="719"/>
      <c r="I4993" s="51">
        <v>60</v>
      </c>
      <c r="J4993" s="247" t="s">
        <v>5869</v>
      </c>
      <c r="K4993" s="315">
        <v>30</v>
      </c>
      <c r="L4993" t="s">
        <v>100</v>
      </c>
    </row>
    <row r="4994" spans="1:12" ht="15.6">
      <c r="A4994" s="16">
        <v>44055</v>
      </c>
      <c r="B4994" s="50">
        <v>6000</v>
      </c>
      <c r="F4994" s="50" t="s">
        <v>5870</v>
      </c>
      <c r="G4994" s="50">
        <v>6528</v>
      </c>
      <c r="H4994" s="50">
        <v>6984</v>
      </c>
      <c r="I4994" s="51">
        <v>456</v>
      </c>
      <c r="J4994" s="148" t="s">
        <v>5871</v>
      </c>
      <c r="K4994" s="315">
        <v>152</v>
      </c>
      <c r="L4994" t="s">
        <v>100</v>
      </c>
    </row>
    <row r="4995" spans="1:12" ht="15.6">
      <c r="A4995" s="16">
        <v>44055</v>
      </c>
      <c r="C4995" s="50">
        <v>500</v>
      </c>
      <c r="E4995" s="6" t="s">
        <v>5873</v>
      </c>
      <c r="F4995" s="50">
        <v>0.61299999999999999</v>
      </c>
      <c r="G4995" s="50"/>
      <c r="H4995" s="50">
        <v>613</v>
      </c>
      <c r="I4995" s="51">
        <v>0</v>
      </c>
      <c r="J4995" s="50" t="s">
        <v>5872</v>
      </c>
      <c r="K4995" s="315">
        <v>0</v>
      </c>
      <c r="L4995" t="s">
        <v>100</v>
      </c>
    </row>
    <row r="4996" spans="1:12" ht="15.6">
      <c r="A4996" s="16">
        <v>44055</v>
      </c>
      <c r="B4996" s="247">
        <v>500</v>
      </c>
      <c r="C4996" s="719"/>
      <c r="D4996" s="719"/>
      <c r="E4996" s="248" t="s">
        <v>5876</v>
      </c>
      <c r="F4996" s="247">
        <v>1.0820000000000001</v>
      </c>
      <c r="G4996" s="719"/>
      <c r="H4996" s="719"/>
      <c r="I4996" s="51">
        <v>5</v>
      </c>
      <c r="J4996" s="247" t="s">
        <v>5874</v>
      </c>
      <c r="K4996" s="315">
        <v>5</v>
      </c>
      <c r="L4996" t="s">
        <v>4084</v>
      </c>
    </row>
    <row r="4997" spans="1:12" ht="15.6">
      <c r="A4997" s="16">
        <v>44055</v>
      </c>
      <c r="B4997" s="51">
        <v>2000</v>
      </c>
      <c r="F4997" s="51" t="s">
        <v>5875</v>
      </c>
      <c r="G4997" s="51">
        <v>2176</v>
      </c>
      <c r="H4997" s="51">
        <v>2378</v>
      </c>
      <c r="I4997" s="51">
        <v>202</v>
      </c>
      <c r="J4997" s="51" t="s">
        <v>3283</v>
      </c>
      <c r="K4997" s="315">
        <v>101</v>
      </c>
      <c r="L4997" t="s">
        <v>3329</v>
      </c>
    </row>
    <row r="4998" spans="1:12" ht="15.6">
      <c r="A4998" s="16">
        <v>44055</v>
      </c>
      <c r="B4998" s="247">
        <v>1000</v>
      </c>
      <c r="C4998" s="719"/>
      <c r="D4998" s="719"/>
      <c r="E4998" s="720" t="s">
        <v>5877</v>
      </c>
      <c r="F4998" s="247" t="s">
        <v>5880</v>
      </c>
      <c r="G4998" s="719"/>
      <c r="H4998" s="719"/>
      <c r="I4998" s="51">
        <v>10</v>
      </c>
      <c r="J4998" s="247" t="s">
        <v>5874</v>
      </c>
      <c r="K4998" s="315">
        <v>10</v>
      </c>
      <c r="L4998" t="s">
        <v>4084</v>
      </c>
    </row>
    <row r="4999" spans="1:12" ht="15.6">
      <c r="A4999" s="16">
        <v>44056</v>
      </c>
      <c r="B4999" s="247">
        <v>1000</v>
      </c>
      <c r="E4999" s="720" t="s">
        <v>5879</v>
      </c>
      <c r="F4999" s="247" t="s">
        <v>5881</v>
      </c>
      <c r="G4999" s="719"/>
      <c r="H4999" s="719"/>
      <c r="I4999" s="51">
        <v>10</v>
      </c>
      <c r="J4999" s="247" t="s">
        <v>5874</v>
      </c>
      <c r="K4999" s="315">
        <v>10</v>
      </c>
      <c r="L4999" t="s">
        <v>3329</v>
      </c>
    </row>
    <row r="5000" spans="1:12" ht="15.6">
      <c r="A5000" s="16">
        <v>44056</v>
      </c>
      <c r="B5000" s="50">
        <v>500</v>
      </c>
      <c r="F5000" s="50" t="s">
        <v>5882</v>
      </c>
      <c r="G5000" s="526"/>
      <c r="H5000" s="526"/>
      <c r="I5000" s="51">
        <v>20</v>
      </c>
      <c r="J5000" s="50" t="s">
        <v>3585</v>
      </c>
      <c r="K5000" s="315">
        <v>10</v>
      </c>
      <c r="L5000" t="s">
        <v>3329</v>
      </c>
    </row>
    <row r="5001" spans="1:12" ht="15.6">
      <c r="A5001" s="16">
        <v>44056</v>
      </c>
      <c r="C5001" s="50">
        <v>1000</v>
      </c>
      <c r="F5001" s="50" t="s">
        <v>5883</v>
      </c>
      <c r="G5001" s="50">
        <v>613</v>
      </c>
      <c r="H5001" s="50">
        <v>653</v>
      </c>
      <c r="I5001" s="51">
        <v>40</v>
      </c>
      <c r="J5001" s="50" t="s">
        <v>3585</v>
      </c>
      <c r="K5001" s="315">
        <v>20</v>
      </c>
      <c r="L5001" t="s">
        <v>3329</v>
      </c>
    </row>
    <row r="5002" spans="1:12" ht="15.6">
      <c r="A5002" s="16">
        <v>44057</v>
      </c>
      <c r="B5002" s="51">
        <v>5000</v>
      </c>
      <c r="F5002" s="51" t="s">
        <v>5884</v>
      </c>
      <c r="G5002" s="51">
        <v>5440</v>
      </c>
      <c r="H5002" s="51">
        <v>6220</v>
      </c>
      <c r="I5002" s="51">
        <v>780</v>
      </c>
      <c r="J5002" s="51" t="s">
        <v>1521</v>
      </c>
      <c r="K5002" s="315">
        <v>260</v>
      </c>
      <c r="L5002" t="s">
        <v>3329</v>
      </c>
    </row>
    <row r="5003" spans="1:12" ht="15.6">
      <c r="A5003" s="16">
        <v>44057</v>
      </c>
      <c r="B5003" s="51">
        <v>1000</v>
      </c>
      <c r="F5003" s="51" t="s">
        <v>5885</v>
      </c>
      <c r="G5003" s="51">
        <v>1088</v>
      </c>
      <c r="H5003" s="51">
        <v>1118</v>
      </c>
      <c r="I5003" s="51">
        <v>30</v>
      </c>
      <c r="J5003" s="51" t="s">
        <v>4649</v>
      </c>
      <c r="K5003" s="315">
        <v>15</v>
      </c>
      <c r="L5003" t="s">
        <v>3329</v>
      </c>
    </row>
    <row r="5004" spans="1:12" ht="15.6">
      <c r="A5004" s="16">
        <v>44057</v>
      </c>
      <c r="C5004" s="51">
        <v>1000</v>
      </c>
      <c r="F5004" s="51" t="s">
        <v>5886</v>
      </c>
      <c r="G5004" s="51">
        <v>613</v>
      </c>
      <c r="H5004" s="51">
        <v>643</v>
      </c>
      <c r="I5004" s="51">
        <v>30</v>
      </c>
      <c r="J5004" s="51" t="s">
        <v>3367</v>
      </c>
      <c r="K5004" s="315">
        <v>15</v>
      </c>
      <c r="L5004" t="s">
        <v>3329</v>
      </c>
    </row>
    <row r="5005" spans="1:12" ht="15.6">
      <c r="A5005" s="16"/>
      <c r="K5005" s="315"/>
    </row>
    <row r="5006" spans="1:12" ht="15.6">
      <c r="A5006" s="16"/>
      <c r="E5006" s="110" t="s">
        <v>5888</v>
      </c>
      <c r="F5006" s="110" t="s">
        <v>5889</v>
      </c>
      <c r="K5006" s="315"/>
    </row>
    <row r="5007" spans="1:12" ht="15.6">
      <c r="A5007" s="16"/>
      <c r="E5007" s="52" t="s">
        <v>3449</v>
      </c>
      <c r="F5007" s="52" t="s">
        <v>3449</v>
      </c>
      <c r="K5007" s="315"/>
    </row>
    <row r="5008" spans="1:12" ht="15.6">
      <c r="A5008" s="16"/>
      <c r="E5008" s="695" t="s">
        <v>5890</v>
      </c>
      <c r="F5008" s="196" t="s">
        <v>5724</v>
      </c>
      <c r="K5008" s="315"/>
    </row>
    <row r="5009" spans="1:12" ht="15.6">
      <c r="A5009" s="16"/>
      <c r="E5009" s="695" t="s">
        <v>5891</v>
      </c>
      <c r="F5009" s="196" t="s">
        <v>5892</v>
      </c>
      <c r="K5009" s="315"/>
    </row>
    <row r="5010" spans="1:12" ht="15.6">
      <c r="A5010" s="16"/>
      <c r="E5010" s="695" t="s">
        <v>5893</v>
      </c>
      <c r="F5010" s="196" t="s">
        <v>5728</v>
      </c>
      <c r="K5010" s="315"/>
    </row>
    <row r="5011" spans="1:12" ht="15.6">
      <c r="A5011" s="16"/>
      <c r="E5011" s="695" t="s">
        <v>5894</v>
      </c>
      <c r="F5011" s="196" t="s">
        <v>5895</v>
      </c>
      <c r="K5011" s="315"/>
    </row>
    <row r="5012" spans="1:12" ht="15.6">
      <c r="A5012" s="16"/>
      <c r="E5012" s="695" t="s">
        <v>5896</v>
      </c>
      <c r="F5012" s="196" t="s">
        <v>5897</v>
      </c>
      <c r="K5012" s="315"/>
    </row>
    <row r="5013" spans="1:12" ht="15.6">
      <c r="A5013" s="16"/>
      <c r="K5013" s="315"/>
    </row>
    <row r="5014" spans="1:12" ht="15.6">
      <c r="A5014" s="16">
        <v>44060</v>
      </c>
      <c r="C5014" s="51">
        <v>6000</v>
      </c>
      <c r="F5014" s="51" t="s">
        <v>5900</v>
      </c>
      <c r="G5014" s="51">
        <v>3672</v>
      </c>
      <c r="H5014" s="51">
        <v>3864</v>
      </c>
      <c r="I5014" s="51">
        <v>192</v>
      </c>
      <c r="J5014" s="51" t="s">
        <v>206</v>
      </c>
      <c r="K5014" s="315">
        <v>96</v>
      </c>
      <c r="L5014" t="s">
        <v>100</v>
      </c>
    </row>
    <row r="5015" spans="1:12" ht="15.6">
      <c r="A5015" s="16">
        <v>44060</v>
      </c>
      <c r="B5015" s="247">
        <v>2500</v>
      </c>
      <c r="E5015" s="247" t="s">
        <v>5887</v>
      </c>
      <c r="F5015" s="247" t="s">
        <v>5901</v>
      </c>
      <c r="I5015" s="51">
        <v>50</v>
      </c>
      <c r="J5015" s="247" t="s">
        <v>5874</v>
      </c>
      <c r="K5015" s="315">
        <v>25</v>
      </c>
      <c r="L5015" t="s">
        <v>100</v>
      </c>
    </row>
    <row r="5016" spans="1:12" ht="15.6">
      <c r="A5016" s="16">
        <v>44060</v>
      </c>
      <c r="C5016" s="51">
        <v>1000</v>
      </c>
      <c r="F5016" s="51" t="s">
        <v>5898</v>
      </c>
      <c r="G5016" s="51">
        <v>612</v>
      </c>
      <c r="H5016" s="51">
        <v>724</v>
      </c>
      <c r="I5016" s="51">
        <v>112</v>
      </c>
      <c r="J5016" s="51" t="s">
        <v>1804</v>
      </c>
      <c r="K5016" s="315">
        <v>56</v>
      </c>
      <c r="L5016" t="s">
        <v>4084</v>
      </c>
    </row>
    <row r="5017" spans="1:12" ht="15.6">
      <c r="A5017" s="16">
        <v>44061</v>
      </c>
      <c r="C5017" s="51">
        <v>1000</v>
      </c>
      <c r="F5017" s="51" t="s">
        <v>5898</v>
      </c>
      <c r="G5017" s="51">
        <v>612</v>
      </c>
      <c r="H5017" s="51">
        <v>724</v>
      </c>
      <c r="I5017" s="51">
        <v>112</v>
      </c>
      <c r="J5017" s="51" t="s">
        <v>5899</v>
      </c>
      <c r="K5017" s="315">
        <v>56</v>
      </c>
      <c r="L5017" t="s">
        <v>100</v>
      </c>
    </row>
    <row r="5018" spans="1:12" ht="15.6">
      <c r="A5018" s="16">
        <v>44061</v>
      </c>
      <c r="B5018" s="247">
        <v>3000</v>
      </c>
      <c r="E5018" s="247" t="s">
        <v>5887</v>
      </c>
      <c r="F5018" s="249" t="s">
        <v>5909</v>
      </c>
      <c r="I5018" s="51">
        <v>60</v>
      </c>
      <c r="J5018" s="247" t="s">
        <v>5874</v>
      </c>
      <c r="K5018" s="315">
        <v>30</v>
      </c>
      <c r="L5018" t="s">
        <v>4084</v>
      </c>
    </row>
    <row r="5019" spans="1:12" ht="15.6">
      <c r="A5019" s="16">
        <v>44061</v>
      </c>
      <c r="B5019" s="51">
        <v>2000</v>
      </c>
      <c r="F5019" s="51" t="s">
        <v>5902</v>
      </c>
      <c r="G5019" s="51">
        <v>2174</v>
      </c>
      <c r="H5019" s="51">
        <v>2388</v>
      </c>
      <c r="I5019" s="51">
        <v>214</v>
      </c>
      <c r="J5019" s="51" t="s">
        <v>982</v>
      </c>
      <c r="K5019" s="315">
        <v>107</v>
      </c>
      <c r="L5019" t="s">
        <v>4084</v>
      </c>
    </row>
    <row r="5020" spans="1:12" ht="15.6">
      <c r="A5020" s="16">
        <v>44061</v>
      </c>
      <c r="C5020" s="51">
        <v>1000</v>
      </c>
      <c r="F5020" s="51" t="s">
        <v>5898</v>
      </c>
      <c r="G5020" s="51">
        <v>612</v>
      </c>
      <c r="H5020" s="51">
        <v>724</v>
      </c>
      <c r="I5020" s="51">
        <v>112</v>
      </c>
      <c r="J5020" s="51" t="s">
        <v>3425</v>
      </c>
      <c r="K5020" s="315">
        <v>56</v>
      </c>
      <c r="L5020" t="s">
        <v>4084</v>
      </c>
    </row>
    <row r="5021" spans="1:12" ht="15.6">
      <c r="A5021" s="16">
        <v>44062</v>
      </c>
      <c r="C5021" s="51">
        <v>2000</v>
      </c>
      <c r="F5021" s="51" t="s">
        <v>5903</v>
      </c>
      <c r="G5021" s="51">
        <v>1224</v>
      </c>
      <c r="H5021" s="51">
        <v>1346</v>
      </c>
      <c r="I5021" s="51">
        <v>122</v>
      </c>
      <c r="J5021" s="51" t="s">
        <v>5904</v>
      </c>
      <c r="K5021" s="315">
        <v>61</v>
      </c>
      <c r="L5021" t="s">
        <v>100</v>
      </c>
    </row>
    <row r="5022" spans="1:12" ht="15.6">
      <c r="A5022" s="16">
        <v>44062</v>
      </c>
      <c r="C5022" s="51">
        <v>8000</v>
      </c>
      <c r="F5022" s="51" t="s">
        <v>5905</v>
      </c>
      <c r="G5022" s="51">
        <v>4896</v>
      </c>
      <c r="H5022" s="51">
        <v>5144</v>
      </c>
      <c r="I5022" s="51">
        <v>248</v>
      </c>
      <c r="J5022" s="51" t="s">
        <v>5906</v>
      </c>
      <c r="K5022" s="315">
        <v>124</v>
      </c>
      <c r="L5022" t="s">
        <v>5918</v>
      </c>
    </row>
    <row r="5023" spans="1:12" ht="15.6">
      <c r="A5023" s="16">
        <v>44063</v>
      </c>
      <c r="C5023" s="51">
        <v>2000</v>
      </c>
      <c r="F5023" s="51" t="s">
        <v>5907</v>
      </c>
      <c r="G5023" s="51">
        <v>1224</v>
      </c>
      <c r="H5023" s="51">
        <v>1388</v>
      </c>
      <c r="I5023" s="51">
        <v>164</v>
      </c>
      <c r="J5023" s="51" t="s">
        <v>982</v>
      </c>
      <c r="K5023" s="315">
        <v>82</v>
      </c>
      <c r="L5023" t="s">
        <v>5918</v>
      </c>
    </row>
    <row r="5024" spans="1:12" ht="15.6">
      <c r="A5024" s="16">
        <v>44063</v>
      </c>
      <c r="C5024" s="51">
        <v>3000</v>
      </c>
      <c r="F5024" s="51" t="s">
        <v>5908</v>
      </c>
      <c r="G5024" s="51">
        <v>1836</v>
      </c>
      <c r="H5024" s="51">
        <v>2046</v>
      </c>
      <c r="I5024" s="51">
        <v>210</v>
      </c>
      <c r="J5024" s="51" t="s">
        <v>3092</v>
      </c>
      <c r="K5024" s="315">
        <v>105</v>
      </c>
      <c r="L5024" t="s">
        <v>5918</v>
      </c>
    </row>
    <row r="5025" spans="1:12" ht="15.6">
      <c r="A5025" s="16">
        <v>44063</v>
      </c>
      <c r="B5025" s="51">
        <v>1000</v>
      </c>
      <c r="E5025" s="708"/>
      <c r="F5025" s="69" t="s">
        <v>5910</v>
      </c>
      <c r="G5025" s="69">
        <v>1087</v>
      </c>
      <c r="H5025" s="51">
        <v>1234</v>
      </c>
      <c r="I5025" s="51">
        <v>147</v>
      </c>
      <c r="J5025" s="51" t="s">
        <v>3207</v>
      </c>
      <c r="K5025" s="315">
        <v>73.75</v>
      </c>
      <c r="L5025" t="s">
        <v>5918</v>
      </c>
    </row>
    <row r="5026" spans="1:12" ht="15.6">
      <c r="A5026" s="16">
        <v>44063</v>
      </c>
      <c r="B5026" s="247">
        <v>2500</v>
      </c>
      <c r="E5026" s="720" t="s">
        <v>5911</v>
      </c>
      <c r="F5026" s="247" t="s">
        <v>5912</v>
      </c>
      <c r="I5026" s="51">
        <v>50</v>
      </c>
      <c r="J5026" s="247" t="s">
        <v>5874</v>
      </c>
      <c r="K5026" s="315">
        <v>25</v>
      </c>
      <c r="L5026" t="s">
        <v>4027</v>
      </c>
    </row>
    <row r="5027" spans="1:12" ht="15.6">
      <c r="A5027" s="16">
        <v>44063</v>
      </c>
      <c r="B5027" s="247">
        <v>3500</v>
      </c>
      <c r="E5027" s="720" t="s">
        <v>5913</v>
      </c>
      <c r="F5027" s="247" t="s">
        <v>5914</v>
      </c>
      <c r="I5027" s="51">
        <v>0</v>
      </c>
      <c r="J5027" s="247" t="s">
        <v>5874</v>
      </c>
      <c r="K5027" s="315">
        <v>0</v>
      </c>
      <c r="L5027" t="s">
        <v>4027</v>
      </c>
    </row>
    <row r="5028" spans="1:12" ht="15.6">
      <c r="A5028" s="16">
        <v>44063</v>
      </c>
      <c r="B5028" s="247">
        <v>1000</v>
      </c>
      <c r="E5028" s="248" t="s">
        <v>5915</v>
      </c>
      <c r="F5028" s="248" t="s">
        <v>5916</v>
      </c>
      <c r="I5028" s="51">
        <v>20</v>
      </c>
      <c r="J5028" s="247" t="s">
        <v>5874</v>
      </c>
      <c r="K5028" s="315">
        <v>10</v>
      </c>
      <c r="L5028" t="s">
        <v>4027</v>
      </c>
    </row>
    <row r="5029" spans="1:12" ht="15.6">
      <c r="A5029" s="16">
        <v>44063</v>
      </c>
      <c r="B5029" s="247">
        <v>500</v>
      </c>
      <c r="E5029" s="248" t="s">
        <v>5917</v>
      </c>
      <c r="F5029" s="248" t="s">
        <v>5920</v>
      </c>
      <c r="I5029" s="51">
        <v>10</v>
      </c>
      <c r="J5029" s="247" t="s">
        <v>5874</v>
      </c>
      <c r="K5029" s="315">
        <v>5</v>
      </c>
      <c r="L5029" t="s">
        <v>4027</v>
      </c>
    </row>
    <row r="5030" spans="1:12" ht="15.6">
      <c r="A5030" s="16"/>
      <c r="K5030" s="315"/>
    </row>
    <row r="5031" spans="1:12" ht="15.6">
      <c r="A5031" s="16"/>
      <c r="E5031" s="110" t="s">
        <v>5933</v>
      </c>
      <c r="F5031" s="110" t="s">
        <v>5934</v>
      </c>
      <c r="K5031" s="315"/>
    </row>
    <row r="5032" spans="1:12" ht="15.6">
      <c r="A5032" s="16"/>
      <c r="E5032" s="52" t="s">
        <v>3449</v>
      </c>
      <c r="F5032" s="52" t="s">
        <v>3449</v>
      </c>
      <c r="K5032" s="315"/>
    </row>
    <row r="5033" spans="1:12" ht="15.6">
      <c r="A5033" s="16"/>
      <c r="E5033" s="695" t="s">
        <v>5925</v>
      </c>
      <c r="F5033" s="196" t="s">
        <v>5831</v>
      </c>
      <c r="K5033" s="315"/>
    </row>
    <row r="5034" spans="1:12" ht="15.6">
      <c r="A5034" s="16"/>
      <c r="E5034" s="695" t="s">
        <v>5926</v>
      </c>
      <c r="F5034" s="196" t="s">
        <v>5928</v>
      </c>
      <c r="K5034" s="315"/>
    </row>
    <row r="5035" spans="1:12" ht="15.6">
      <c r="A5035" s="16"/>
      <c r="E5035" s="695" t="s">
        <v>5927</v>
      </c>
      <c r="F5035" s="196" t="s">
        <v>5834</v>
      </c>
      <c r="K5035" s="315"/>
    </row>
    <row r="5036" spans="1:12" ht="15.6">
      <c r="A5036" s="16"/>
      <c r="E5036" s="695" t="s">
        <v>5894</v>
      </c>
      <c r="F5036" s="196" t="s">
        <v>5895</v>
      </c>
      <c r="K5036" s="315"/>
    </row>
    <row r="5037" spans="1:12" ht="15.6">
      <c r="A5037" s="16"/>
      <c r="E5037" s="695" t="s">
        <v>5896</v>
      </c>
      <c r="F5037" s="196" t="s">
        <v>5897</v>
      </c>
      <c r="K5037" s="315"/>
    </row>
    <row r="5038" spans="1:12" ht="15.6">
      <c r="A5038" s="16"/>
      <c r="K5038" s="315"/>
    </row>
    <row r="5039" spans="1:12" ht="15.6">
      <c r="A5039" s="16">
        <v>44063</v>
      </c>
      <c r="C5039" s="51">
        <v>1000</v>
      </c>
      <c r="F5039" s="51" t="s">
        <v>5929</v>
      </c>
      <c r="G5039" s="51">
        <v>609</v>
      </c>
      <c r="H5039" s="51">
        <v>692</v>
      </c>
      <c r="I5039" s="51">
        <v>83</v>
      </c>
      <c r="J5039" s="51" t="s">
        <v>3207</v>
      </c>
      <c r="K5039" s="315">
        <v>41.5</v>
      </c>
      <c r="L5039" t="s">
        <v>100</v>
      </c>
    </row>
    <row r="5040" spans="1:12" ht="15.6">
      <c r="A5040" s="16">
        <v>44067</v>
      </c>
      <c r="B5040" s="50">
        <v>7000</v>
      </c>
      <c r="E5040" s="52" t="s">
        <v>5932</v>
      </c>
      <c r="F5040" s="50">
        <v>1.0940000000000001</v>
      </c>
      <c r="I5040" s="51">
        <v>140</v>
      </c>
      <c r="J5040" s="50" t="s">
        <v>5553</v>
      </c>
      <c r="K5040" s="315">
        <v>70</v>
      </c>
      <c r="L5040" t="s">
        <v>100</v>
      </c>
    </row>
    <row r="5041" spans="1:12" ht="15.6">
      <c r="A5041" s="16">
        <v>44067</v>
      </c>
      <c r="B5041" s="50">
        <v>7000</v>
      </c>
      <c r="E5041" s="52" t="s">
        <v>5922</v>
      </c>
      <c r="F5041" s="50">
        <v>1.0940000000000001</v>
      </c>
      <c r="I5041" s="51">
        <v>140</v>
      </c>
      <c r="J5041" s="50" t="s">
        <v>5553</v>
      </c>
      <c r="K5041" s="315">
        <v>70</v>
      </c>
      <c r="L5041" t="s">
        <v>4084</v>
      </c>
    </row>
    <row r="5042" spans="1:12" ht="15.6">
      <c r="A5042" s="16">
        <v>44067</v>
      </c>
      <c r="C5042" s="50">
        <v>5000</v>
      </c>
      <c r="E5042" s="52" t="s">
        <v>5923</v>
      </c>
      <c r="F5042" s="50">
        <v>0.60399999999999998</v>
      </c>
      <c r="I5042" s="51">
        <v>100</v>
      </c>
      <c r="J5042" s="50" t="s">
        <v>5553</v>
      </c>
      <c r="K5042" s="315">
        <v>50</v>
      </c>
      <c r="L5042" t="s">
        <v>4084</v>
      </c>
    </row>
    <row r="5043" spans="1:12" ht="15.6">
      <c r="A5043" s="16">
        <v>44067</v>
      </c>
      <c r="B5043" s="247">
        <v>2000</v>
      </c>
      <c r="E5043" s="247" t="s">
        <v>5919</v>
      </c>
      <c r="F5043" s="247" t="s">
        <v>5921</v>
      </c>
      <c r="I5043" s="51">
        <v>40</v>
      </c>
      <c r="J5043" s="247" t="s">
        <v>5874</v>
      </c>
      <c r="K5043" s="315">
        <v>20</v>
      </c>
      <c r="L5043" t="s">
        <v>100</v>
      </c>
    </row>
    <row r="5044" spans="1:12" ht="15.6">
      <c r="A5044" s="16">
        <v>44067</v>
      </c>
      <c r="B5044" s="80">
        <v>5000</v>
      </c>
      <c r="F5044" s="80" t="s">
        <v>5930</v>
      </c>
      <c r="G5044" s="80">
        <v>5420</v>
      </c>
      <c r="H5044" s="80">
        <v>5450</v>
      </c>
      <c r="I5044" s="51">
        <v>100</v>
      </c>
      <c r="J5044" s="80" t="s">
        <v>2545</v>
      </c>
      <c r="K5044" s="315">
        <v>50</v>
      </c>
      <c r="L5044" t="s">
        <v>3432</v>
      </c>
    </row>
    <row r="5045" spans="1:12" ht="15.6">
      <c r="A5045" s="16">
        <v>44068</v>
      </c>
      <c r="C5045" s="51">
        <v>2500</v>
      </c>
      <c r="F5045" s="51" t="s">
        <v>5931</v>
      </c>
      <c r="G5045" s="51">
        <v>1522.5</v>
      </c>
      <c r="H5045" s="51">
        <v>1660</v>
      </c>
      <c r="I5045" s="51">
        <v>137.5</v>
      </c>
      <c r="J5045" s="51" t="s">
        <v>3080</v>
      </c>
      <c r="K5045" s="315">
        <v>68.75</v>
      </c>
      <c r="L5045" t="s">
        <v>3432</v>
      </c>
    </row>
    <row r="5046" spans="1:12" ht="15.6">
      <c r="A5046" s="16">
        <v>44068</v>
      </c>
      <c r="B5046" s="50">
        <v>5000</v>
      </c>
      <c r="E5046" s="52" t="s">
        <v>5924</v>
      </c>
      <c r="F5046" s="50">
        <v>1.0940000000000001</v>
      </c>
      <c r="I5046" s="51">
        <v>140</v>
      </c>
      <c r="J5046" s="50" t="s">
        <v>5553</v>
      </c>
      <c r="K5046" s="315">
        <v>50</v>
      </c>
      <c r="L5046" t="s">
        <v>4084</v>
      </c>
    </row>
    <row r="5047" spans="1:12" ht="15.6">
      <c r="A5047" s="16">
        <v>44068</v>
      </c>
      <c r="C5047" s="50">
        <v>5000</v>
      </c>
      <c r="E5047" s="52" t="s">
        <v>5924</v>
      </c>
      <c r="F5047" s="50">
        <v>0.60399999999999998</v>
      </c>
      <c r="I5047" s="51">
        <v>100</v>
      </c>
      <c r="J5047" s="50" t="s">
        <v>5553</v>
      </c>
      <c r="K5047" s="315">
        <v>50</v>
      </c>
      <c r="L5047" t="s">
        <v>4084</v>
      </c>
    </row>
    <row r="5048" spans="1:12" ht="15.6">
      <c r="A5048" s="16">
        <v>44069</v>
      </c>
      <c r="B5048" s="196">
        <v>5000</v>
      </c>
      <c r="F5048" s="196" t="s">
        <v>5935</v>
      </c>
      <c r="G5048" s="196">
        <v>5420</v>
      </c>
      <c r="H5048" s="196">
        <v>5970</v>
      </c>
      <c r="I5048" s="51">
        <v>450</v>
      </c>
      <c r="J5048" s="196" t="s">
        <v>1398</v>
      </c>
      <c r="K5048" s="315">
        <v>150</v>
      </c>
      <c r="L5048" t="s">
        <v>3432</v>
      </c>
    </row>
    <row r="5049" spans="1:12" ht="15.6">
      <c r="A5049" s="16">
        <v>44069</v>
      </c>
      <c r="C5049" s="196">
        <v>4000</v>
      </c>
      <c r="F5049" s="196" t="s">
        <v>5936</v>
      </c>
      <c r="G5049" s="196">
        <v>2436</v>
      </c>
      <c r="H5049" s="196">
        <v>2776</v>
      </c>
      <c r="I5049" s="51">
        <v>340</v>
      </c>
      <c r="J5049" s="196" t="s">
        <v>1398</v>
      </c>
      <c r="K5049" s="315">
        <v>113.25</v>
      </c>
      <c r="L5049" t="s">
        <v>3432</v>
      </c>
    </row>
    <row r="5050" spans="1:12" ht="15.6">
      <c r="A5050" s="16">
        <v>44069</v>
      </c>
      <c r="C5050" s="51">
        <v>5000</v>
      </c>
      <c r="F5050" s="51" t="s">
        <v>5938</v>
      </c>
      <c r="G5050" s="51">
        <v>3045</v>
      </c>
      <c r="H5050" s="51">
        <v>3245</v>
      </c>
      <c r="I5050" s="51">
        <v>200</v>
      </c>
      <c r="J5050" s="51" t="s">
        <v>5937</v>
      </c>
      <c r="K5050" s="315">
        <v>100</v>
      </c>
      <c r="L5050" t="s">
        <v>3432</v>
      </c>
    </row>
    <row r="5051" spans="1:12" ht="15.6">
      <c r="A5051" s="16">
        <v>44069</v>
      </c>
      <c r="B5051" s="246">
        <v>1500</v>
      </c>
      <c r="E5051" s="246" t="s">
        <v>5939</v>
      </c>
      <c r="F5051" s="246" t="s">
        <v>5941</v>
      </c>
      <c r="G5051" s="721"/>
      <c r="H5051" s="721"/>
      <c r="I5051" s="51">
        <v>30</v>
      </c>
      <c r="J5051" s="246" t="s">
        <v>5874</v>
      </c>
      <c r="K5051" s="315">
        <v>15</v>
      </c>
      <c r="L5051" t="s">
        <v>3432</v>
      </c>
    </row>
    <row r="5052" spans="1:12" ht="15.6">
      <c r="A5052" s="16">
        <v>44069</v>
      </c>
      <c r="C5052" s="246">
        <v>2000</v>
      </c>
      <c r="E5052" s="246" t="s">
        <v>5940</v>
      </c>
      <c r="F5052" s="246" t="s">
        <v>5942</v>
      </c>
      <c r="G5052" s="246"/>
      <c r="H5052" s="246"/>
      <c r="I5052" s="51">
        <v>40</v>
      </c>
      <c r="J5052" s="246" t="s">
        <v>5943</v>
      </c>
      <c r="K5052" s="315">
        <v>20</v>
      </c>
      <c r="L5052" t="s">
        <v>3432</v>
      </c>
    </row>
    <row r="5053" spans="1:12" ht="15.6">
      <c r="A5053" s="16">
        <v>44069</v>
      </c>
      <c r="C5053" s="246">
        <v>1250</v>
      </c>
      <c r="E5053" s="722" t="s">
        <v>5944</v>
      </c>
      <c r="F5053" s="246" t="s">
        <v>5945</v>
      </c>
      <c r="G5053" s="246"/>
      <c r="H5053" s="246"/>
      <c r="I5053" s="51">
        <v>24</v>
      </c>
      <c r="J5053" s="722" t="s">
        <v>5946</v>
      </c>
      <c r="K5053" s="315">
        <v>12</v>
      </c>
      <c r="L5053" t="s">
        <v>3432</v>
      </c>
    </row>
    <row r="5054" spans="1:12" ht="15.6">
      <c r="A5054" s="16">
        <v>44069</v>
      </c>
      <c r="C5054" s="246">
        <v>1500</v>
      </c>
      <c r="E5054" s="723" t="s">
        <v>5947</v>
      </c>
      <c r="F5054" s="246" t="s">
        <v>5949</v>
      </c>
      <c r="G5054" s="246"/>
      <c r="H5054" s="246"/>
      <c r="I5054" s="51">
        <v>30</v>
      </c>
      <c r="J5054" s="246" t="s">
        <v>5948</v>
      </c>
      <c r="K5054" s="315">
        <v>15</v>
      </c>
      <c r="L5054" t="s">
        <v>3432</v>
      </c>
    </row>
    <row r="5055" spans="1:12" ht="15.6">
      <c r="A5055" s="16">
        <v>44069</v>
      </c>
      <c r="C5055" s="51">
        <v>2000</v>
      </c>
      <c r="F5055" s="51" t="s">
        <v>5950</v>
      </c>
      <c r="G5055" s="51">
        <v>1218</v>
      </c>
      <c r="H5055" s="51">
        <v>1358</v>
      </c>
      <c r="I5055" s="51">
        <v>140</v>
      </c>
      <c r="J5055" s="51" t="s">
        <v>5532</v>
      </c>
      <c r="K5055" s="315">
        <v>70</v>
      </c>
      <c r="L5055" s="630" t="s">
        <v>3396</v>
      </c>
    </row>
    <row r="5056" spans="1:12" ht="15.6">
      <c r="A5056" s="16">
        <v>44070</v>
      </c>
      <c r="B5056" s="246">
        <v>3500</v>
      </c>
      <c r="E5056" s="246" t="s">
        <v>5951</v>
      </c>
      <c r="F5056" s="251">
        <v>1.08</v>
      </c>
      <c r="I5056" s="51">
        <v>70</v>
      </c>
      <c r="J5056" s="246" t="s">
        <v>5874</v>
      </c>
      <c r="K5056" s="315">
        <v>35</v>
      </c>
      <c r="L5056" s="630" t="s">
        <v>3396</v>
      </c>
    </row>
    <row r="5057" spans="1:12" ht="15.6">
      <c r="A5057" s="16">
        <v>44070</v>
      </c>
      <c r="C5057" s="246">
        <v>6000</v>
      </c>
      <c r="E5057" s="722" t="s">
        <v>5952</v>
      </c>
      <c r="F5057" s="252">
        <v>0.59899999999999998</v>
      </c>
      <c r="I5057" s="51">
        <v>120</v>
      </c>
      <c r="J5057" s="246" t="s">
        <v>5953</v>
      </c>
      <c r="K5057" s="315">
        <v>60</v>
      </c>
      <c r="L5057" s="630" t="s">
        <v>3396</v>
      </c>
    </row>
    <row r="5058" spans="1:12" ht="15.6">
      <c r="A5058" s="16">
        <v>44070</v>
      </c>
      <c r="C5058" s="246">
        <v>1000</v>
      </c>
      <c r="E5058" s="250" t="s">
        <v>5954</v>
      </c>
      <c r="F5058" s="252">
        <v>0.59899999999999998</v>
      </c>
      <c r="I5058" s="51">
        <v>20</v>
      </c>
      <c r="J5058" s="246" t="s">
        <v>5955</v>
      </c>
      <c r="K5058" s="315">
        <v>10</v>
      </c>
      <c r="L5058" s="630" t="s">
        <v>3396</v>
      </c>
    </row>
    <row r="5059" spans="1:12" ht="15.6">
      <c r="A5059" s="16">
        <v>44070</v>
      </c>
      <c r="C5059" s="246">
        <v>1000</v>
      </c>
      <c r="E5059" s="246" t="s">
        <v>5956</v>
      </c>
      <c r="F5059" s="252">
        <v>0.59899999999999998</v>
      </c>
      <c r="I5059" s="51">
        <v>20</v>
      </c>
      <c r="J5059" s="246" t="s">
        <v>5957</v>
      </c>
      <c r="K5059" s="315">
        <v>10</v>
      </c>
      <c r="L5059" s="630" t="s">
        <v>3396</v>
      </c>
    </row>
    <row r="5060" spans="1:12" ht="15.6">
      <c r="A5060" s="16">
        <v>44070</v>
      </c>
      <c r="C5060" s="246">
        <v>1000</v>
      </c>
      <c r="E5060" s="246" t="s">
        <v>5958</v>
      </c>
      <c r="F5060" s="252">
        <v>0.59899999999999998</v>
      </c>
      <c r="I5060" s="51">
        <v>20</v>
      </c>
      <c r="J5060" s="246" t="s">
        <v>5959</v>
      </c>
      <c r="K5060" s="315">
        <v>10</v>
      </c>
      <c r="L5060" s="630" t="s">
        <v>3396</v>
      </c>
    </row>
    <row r="5061" spans="1:12" ht="15.6">
      <c r="A5061" s="16">
        <v>44070</v>
      </c>
      <c r="C5061" s="246">
        <v>3500</v>
      </c>
      <c r="E5061" s="246" t="s">
        <v>5960</v>
      </c>
      <c r="F5061" s="246"/>
      <c r="I5061" s="51">
        <v>70</v>
      </c>
      <c r="J5061" s="246" t="s">
        <v>5961</v>
      </c>
      <c r="K5061" s="315">
        <v>35</v>
      </c>
      <c r="L5061" s="630" t="s">
        <v>3396</v>
      </c>
    </row>
    <row r="5062" spans="1:12" ht="15.6">
      <c r="A5062" s="16">
        <v>44071</v>
      </c>
      <c r="C5062" s="246">
        <v>1500</v>
      </c>
      <c r="E5062" s="246" t="s">
        <v>5965</v>
      </c>
      <c r="F5062" s="246" t="s">
        <v>5963</v>
      </c>
      <c r="I5062" s="51">
        <v>30</v>
      </c>
      <c r="J5062" s="246" t="s">
        <v>5964</v>
      </c>
      <c r="K5062" s="315">
        <v>15</v>
      </c>
      <c r="L5062" s="630"/>
    </row>
    <row r="5063" spans="1:12" ht="15.6">
      <c r="A5063" s="16">
        <v>44071</v>
      </c>
      <c r="B5063" s="51">
        <v>4000</v>
      </c>
      <c r="F5063" s="51" t="s">
        <v>5966</v>
      </c>
      <c r="G5063" s="51">
        <v>4336</v>
      </c>
      <c r="H5063" s="51">
        <v>4976</v>
      </c>
      <c r="I5063" s="51">
        <v>640</v>
      </c>
      <c r="J5063" s="51" t="s">
        <v>3081</v>
      </c>
      <c r="K5063" s="315">
        <v>213</v>
      </c>
      <c r="L5063" s="630"/>
    </row>
    <row r="5064" spans="1:12" ht="15.6">
      <c r="A5064" s="16">
        <v>44071</v>
      </c>
      <c r="C5064" s="51">
        <v>8000</v>
      </c>
      <c r="E5064" s="1" t="s">
        <v>5996</v>
      </c>
      <c r="F5064" s="51" t="s">
        <v>5967</v>
      </c>
      <c r="G5064" s="51">
        <v>4872</v>
      </c>
      <c r="H5064" s="51">
        <v>5952</v>
      </c>
      <c r="I5064" s="51">
        <v>1080</v>
      </c>
      <c r="J5064" s="51" t="s">
        <v>3081</v>
      </c>
      <c r="K5064" s="315">
        <v>360</v>
      </c>
      <c r="L5064" s="630" t="s">
        <v>3850</v>
      </c>
    </row>
    <row r="5065" spans="1:12" ht="15.6">
      <c r="A5065" s="16">
        <v>44071</v>
      </c>
      <c r="C5065" s="51">
        <v>2000</v>
      </c>
      <c r="F5065" s="51" t="s">
        <v>5967</v>
      </c>
      <c r="G5065" s="51">
        <v>1218</v>
      </c>
      <c r="H5065" s="51">
        <v>1488</v>
      </c>
      <c r="I5065" s="51">
        <v>270</v>
      </c>
      <c r="J5065" s="51" t="s">
        <v>4735</v>
      </c>
      <c r="K5065" s="315">
        <v>90</v>
      </c>
      <c r="L5065" s="630"/>
    </row>
    <row r="5066" spans="1:12" ht="15.6">
      <c r="A5066" s="16">
        <v>44071</v>
      </c>
      <c r="C5066" s="51">
        <v>2000</v>
      </c>
      <c r="F5066" s="51" t="s">
        <v>5962</v>
      </c>
      <c r="G5066" s="51">
        <v>1198</v>
      </c>
      <c r="H5066" s="51">
        <v>1478</v>
      </c>
      <c r="I5066" s="51">
        <v>280</v>
      </c>
      <c r="J5066" s="51" t="s">
        <v>3017</v>
      </c>
      <c r="K5066" s="315">
        <v>140</v>
      </c>
      <c r="L5066" s="630"/>
    </row>
    <row r="5067" spans="1:12" ht="15.6">
      <c r="A5067" s="16">
        <v>44072</v>
      </c>
      <c r="B5067" s="51">
        <v>2000</v>
      </c>
      <c r="F5067" s="51" t="s">
        <v>5968</v>
      </c>
      <c r="G5067" s="51">
        <v>2166</v>
      </c>
      <c r="H5067" s="51">
        <v>2388</v>
      </c>
      <c r="I5067" s="51">
        <v>222</v>
      </c>
      <c r="J5067" s="51" t="s">
        <v>982</v>
      </c>
      <c r="K5067" s="315">
        <v>111</v>
      </c>
      <c r="L5067" s="630"/>
    </row>
    <row r="5068" spans="1:12" ht="15.6">
      <c r="A5068" s="16">
        <v>44074</v>
      </c>
      <c r="C5068" s="253">
        <v>1000</v>
      </c>
      <c r="E5068" s="246" t="s">
        <v>5956</v>
      </c>
      <c r="F5068" s="253">
        <v>0.59899999999999998</v>
      </c>
      <c r="I5068" s="51">
        <v>20</v>
      </c>
      <c r="J5068" s="246" t="s">
        <v>5957</v>
      </c>
      <c r="K5068" s="315">
        <v>10</v>
      </c>
      <c r="L5068" s="630"/>
    </row>
    <row r="5069" spans="1:12" ht="15.6">
      <c r="A5069" s="16"/>
      <c r="C5069" s="253">
        <v>1000</v>
      </c>
      <c r="E5069" s="720" t="s">
        <v>5879</v>
      </c>
      <c r="F5069" s="253">
        <v>0.59899999999999998</v>
      </c>
      <c r="I5069" s="51">
        <v>20</v>
      </c>
      <c r="J5069" s="253" t="s">
        <v>5969</v>
      </c>
      <c r="K5069" s="315">
        <v>10</v>
      </c>
      <c r="L5069" s="630"/>
    </row>
    <row r="5070" spans="1:12" ht="15.6">
      <c r="A5070" s="16"/>
      <c r="C5070" s="253">
        <v>1500</v>
      </c>
      <c r="E5070" s="724" t="s">
        <v>6000</v>
      </c>
      <c r="F5070" s="253" t="s">
        <v>5971</v>
      </c>
      <c r="I5070" s="51">
        <v>30</v>
      </c>
      <c r="J5070" s="253" t="s">
        <v>5970</v>
      </c>
      <c r="K5070" s="315">
        <v>15</v>
      </c>
      <c r="L5070" s="630"/>
    </row>
    <row r="5071" spans="1:12" ht="15.6">
      <c r="A5071" s="16"/>
      <c r="K5071" s="315"/>
      <c r="L5071" s="630"/>
    </row>
    <row r="5072" spans="1:12" ht="21">
      <c r="A5072" s="14" t="s">
        <v>295</v>
      </c>
      <c r="B5072" s="14">
        <f>SUM(B4963:B5066)</f>
        <v>86500</v>
      </c>
      <c r="C5072" s="14">
        <f>SUM(C4963:C5071)</f>
        <v>134900</v>
      </c>
      <c r="D5072" s="14">
        <f>SUM(D4963:D5066)</f>
        <v>0</v>
      </c>
      <c r="E5072" s="21">
        <f>SUM(B5072:D5072)</f>
        <v>221400</v>
      </c>
      <c r="F5072" t="s">
        <v>474</v>
      </c>
      <c r="I5072" s="51">
        <f>SUM(I4963:I5070)</f>
        <v>11885</v>
      </c>
      <c r="K5072" s="310">
        <f>SUM(K4963:K5070)</f>
        <v>5147</v>
      </c>
    </row>
    <row r="5075" spans="1:12">
      <c r="A5075" s="237"/>
      <c r="B5075" s="714"/>
      <c r="C5075" s="714"/>
      <c r="D5075" s="714"/>
      <c r="E5075" s="714"/>
      <c r="F5075" s="714"/>
      <c r="G5075" s="714"/>
      <c r="H5075" s="714"/>
      <c r="J5075" s="714"/>
      <c r="K5075" s="715"/>
      <c r="L5075" s="714"/>
    </row>
    <row r="5078" spans="1:12" ht="28.8">
      <c r="B5078" s="675" t="s">
        <v>3720</v>
      </c>
      <c r="C5078" s="675" t="s">
        <v>3719</v>
      </c>
      <c r="E5078" s="182" t="s">
        <v>3707</v>
      </c>
      <c r="F5078" s="146"/>
      <c r="G5078" s="99" t="s">
        <v>3718</v>
      </c>
      <c r="H5078" s="676"/>
      <c r="I5078" s="51" t="s">
        <v>3796</v>
      </c>
      <c r="J5078" s="181" t="s">
        <v>4995</v>
      </c>
      <c r="K5078" s="324" t="s">
        <v>4997</v>
      </c>
    </row>
    <row r="5079" spans="1:12" ht="45">
      <c r="A5079" s="280"/>
      <c r="B5079" s="279" t="s">
        <v>4555</v>
      </c>
      <c r="C5079" s="682"/>
      <c r="D5079" s="226">
        <v>2020</v>
      </c>
      <c r="E5079" s="710" t="s">
        <v>1464</v>
      </c>
      <c r="F5079" s="245" t="s">
        <v>5706</v>
      </c>
      <c r="G5079" s="717" t="s">
        <v>5708</v>
      </c>
      <c r="H5079" s="718" t="s">
        <v>5707</v>
      </c>
      <c r="J5079" s="279" t="s">
        <v>4555</v>
      </c>
      <c r="L5079" s="687" t="s">
        <v>3961</v>
      </c>
    </row>
    <row r="5080" spans="1:12" ht="18">
      <c r="C5080" s="170"/>
      <c r="D5080" s="170">
        <v>2020</v>
      </c>
      <c r="E5080" s="188" t="s">
        <v>3958</v>
      </c>
      <c r="F5080" s="225" t="s">
        <v>5010</v>
      </c>
      <c r="G5080" s="229">
        <v>2018</v>
      </c>
      <c r="H5080" s="230">
        <v>2019</v>
      </c>
      <c r="I5080" s="51">
        <v>2020</v>
      </c>
      <c r="J5080" s="169" t="s">
        <v>5616</v>
      </c>
      <c r="K5080" s="327" t="s">
        <v>3796</v>
      </c>
      <c r="L5080" s="165" t="s">
        <v>3962</v>
      </c>
    </row>
    <row r="5081" spans="1:12" ht="18">
      <c r="C5081" s="170"/>
      <c r="E5081" s="166" t="s">
        <v>647</v>
      </c>
      <c r="F5081" s="204" t="s">
        <v>5105</v>
      </c>
      <c r="G5081" s="50">
        <v>126.5</v>
      </c>
      <c r="H5081" s="141">
        <v>152.5</v>
      </c>
      <c r="I5081" s="51">
        <v>106.2</v>
      </c>
      <c r="J5081" s="14" t="s">
        <v>5685</v>
      </c>
      <c r="K5081" s="310" t="s">
        <v>5108</v>
      </c>
      <c r="L5081" s="171" t="s">
        <v>5106</v>
      </c>
    </row>
    <row r="5082" spans="1:12" ht="18">
      <c r="C5082" s="170"/>
      <c r="E5082" s="166" t="s">
        <v>648</v>
      </c>
      <c r="F5082" s="204" t="s">
        <v>5191</v>
      </c>
      <c r="G5082" s="50">
        <v>90.5</v>
      </c>
      <c r="H5082" s="141">
        <v>134.9</v>
      </c>
      <c r="I5082" s="51">
        <v>123.8</v>
      </c>
      <c r="J5082" s="14" t="s">
        <v>5686</v>
      </c>
      <c r="K5082" s="310" t="s">
        <v>5190</v>
      </c>
      <c r="L5082" s="171" t="s">
        <v>5192</v>
      </c>
    </row>
    <row r="5083" spans="1:12" ht="18">
      <c r="C5083" s="170"/>
      <c r="E5083" s="166" t="s">
        <v>2310</v>
      </c>
      <c r="F5083" s="141" t="s">
        <v>5311</v>
      </c>
      <c r="G5083" s="50">
        <v>54.2</v>
      </c>
      <c r="H5083" s="141">
        <v>145.69999999999999</v>
      </c>
      <c r="I5083" s="51">
        <v>206.05</v>
      </c>
      <c r="J5083" s="14" t="s">
        <v>5687</v>
      </c>
      <c r="K5083" s="310" t="s">
        <v>5313</v>
      </c>
      <c r="L5083" s="183" t="s">
        <v>5312</v>
      </c>
    </row>
    <row r="5084" spans="1:12" ht="18">
      <c r="C5084" s="170"/>
      <c r="E5084" s="166" t="s">
        <v>2428</v>
      </c>
      <c r="F5084" s="141" t="s">
        <v>5427</v>
      </c>
      <c r="G5084" s="50">
        <v>72</v>
      </c>
      <c r="H5084" s="141">
        <v>112.5</v>
      </c>
      <c r="I5084" s="51">
        <v>138.19999999999999</v>
      </c>
      <c r="J5084" s="14" t="s">
        <v>5688</v>
      </c>
      <c r="K5084" s="310" t="s">
        <v>5429</v>
      </c>
      <c r="L5084" s="171" t="s">
        <v>5426</v>
      </c>
    </row>
    <row r="5085" spans="1:12" ht="18">
      <c r="C5085" s="170"/>
      <c r="E5085" s="166" t="s">
        <v>2510</v>
      </c>
      <c r="F5085" s="141" t="s">
        <v>5558</v>
      </c>
      <c r="G5085" s="50">
        <v>92.1</v>
      </c>
      <c r="H5085" s="147">
        <v>130.9</v>
      </c>
      <c r="I5085" s="51">
        <v>244.1</v>
      </c>
      <c r="J5085" s="14" t="s">
        <v>5689</v>
      </c>
      <c r="K5085" s="310" t="s">
        <v>5555</v>
      </c>
      <c r="L5085" s="183" t="s">
        <v>5557</v>
      </c>
    </row>
    <row r="5086" spans="1:12" ht="18">
      <c r="C5086" s="170"/>
      <c r="E5086" s="166" t="s">
        <v>2630</v>
      </c>
      <c r="F5086" s="141" t="s">
        <v>5683</v>
      </c>
      <c r="G5086" s="50">
        <v>129</v>
      </c>
      <c r="H5086" s="147">
        <v>140.80000000000001</v>
      </c>
      <c r="I5086" s="51">
        <v>209.2</v>
      </c>
      <c r="J5086" s="242" t="s">
        <v>5705</v>
      </c>
      <c r="K5086" s="310" t="s">
        <v>5704</v>
      </c>
      <c r="L5086" s="183" t="s">
        <v>5682</v>
      </c>
    </row>
    <row r="5087" spans="1:12" ht="18">
      <c r="C5087" s="170"/>
      <c r="E5087" s="166" t="s">
        <v>2798</v>
      </c>
      <c r="F5087" s="204" t="s">
        <v>5826</v>
      </c>
      <c r="G5087" s="50">
        <v>146.80000000000001</v>
      </c>
      <c r="H5087" s="141">
        <v>153.6</v>
      </c>
      <c r="I5087" s="51">
        <v>135.5</v>
      </c>
      <c r="J5087" s="14" t="s">
        <v>5825</v>
      </c>
      <c r="K5087" s="310" t="s">
        <v>5824</v>
      </c>
      <c r="L5087" s="171" t="s">
        <v>5827</v>
      </c>
    </row>
    <row r="5088" spans="1:12" ht="18">
      <c r="E5088" s="166" t="s">
        <v>4451</v>
      </c>
      <c r="F5088" s="141" t="s">
        <v>5975</v>
      </c>
      <c r="G5088" s="50">
        <v>154.1</v>
      </c>
      <c r="H5088" s="141">
        <v>145</v>
      </c>
      <c r="I5088" s="51">
        <v>222.4</v>
      </c>
      <c r="J5088" s="14" t="s">
        <v>5973</v>
      </c>
      <c r="K5088" s="310" t="s">
        <v>5972</v>
      </c>
      <c r="L5088" s="183" t="s">
        <v>5974</v>
      </c>
    </row>
    <row r="5089" spans="1:12" ht="18">
      <c r="E5089" s="166" t="s">
        <v>4555</v>
      </c>
      <c r="F5089" s="141" t="s">
        <v>6259</v>
      </c>
      <c r="G5089" s="50">
        <v>101.6</v>
      </c>
      <c r="H5089" s="141">
        <v>176.9</v>
      </c>
      <c r="I5089" s="51">
        <v>334.1</v>
      </c>
      <c r="J5089" s="242">
        <v>280.45</v>
      </c>
      <c r="K5089" s="332" t="s">
        <v>6258</v>
      </c>
      <c r="L5089" s="183" t="s">
        <v>6260</v>
      </c>
    </row>
    <row r="5090" spans="1:12" ht="18">
      <c r="E5090" s="166" t="s">
        <v>4675</v>
      </c>
      <c r="F5090" s="141"/>
      <c r="G5090" s="50">
        <v>183.4</v>
      </c>
      <c r="H5090" s="141">
        <v>186</v>
      </c>
      <c r="J5090" s="52"/>
      <c r="K5090" s="296"/>
      <c r="L5090" s="183"/>
    </row>
    <row r="5091" spans="1:12" ht="18">
      <c r="E5091" s="166" t="s">
        <v>1786</v>
      </c>
      <c r="F5091" s="141"/>
      <c r="G5091" s="50">
        <v>137.4</v>
      </c>
      <c r="H5091" s="141">
        <v>191.8</v>
      </c>
      <c r="J5091" s="52"/>
      <c r="K5091" s="296"/>
      <c r="L5091" s="183"/>
    </row>
    <row r="5092" spans="1:12" ht="18">
      <c r="E5092" s="166" t="s">
        <v>1955</v>
      </c>
      <c r="F5092" s="141"/>
      <c r="G5092" s="50">
        <v>151.5</v>
      </c>
      <c r="H5092" s="141">
        <v>152.4</v>
      </c>
      <c r="J5092" s="52"/>
      <c r="K5092" s="296"/>
      <c r="L5092" s="183"/>
    </row>
    <row r="5093" spans="1:12" ht="18">
      <c r="F5093" s="244" t="s">
        <v>295</v>
      </c>
      <c r="G5093" s="243">
        <f>SUM(G5081:G5092)</f>
        <v>1439.1000000000001</v>
      </c>
      <c r="H5093" s="218">
        <f>SUM(H5081:H5092)</f>
        <v>1823.0000000000002</v>
      </c>
      <c r="I5093" s="51">
        <f>SUM(I5081:I5092)</f>
        <v>1719.5500000000002</v>
      </c>
      <c r="J5093" s="52"/>
      <c r="L5093" s="193"/>
    </row>
    <row r="5094" spans="1:12">
      <c r="E5094" s="1"/>
    </row>
    <row r="5095" spans="1:12" ht="15.6">
      <c r="E5095" s="110" t="s">
        <v>5976</v>
      </c>
      <c r="F5095" s="110" t="s">
        <v>5977</v>
      </c>
    </row>
    <row r="5096" spans="1:12" ht="15.6">
      <c r="E5096" s="52" t="s">
        <v>3449</v>
      </c>
      <c r="F5096" s="52" t="s">
        <v>3449</v>
      </c>
    </row>
    <row r="5097" spans="1:12" ht="15.6">
      <c r="E5097" s="695" t="s">
        <v>5978</v>
      </c>
      <c r="F5097" s="196" t="s">
        <v>5979</v>
      </c>
    </row>
    <row r="5098" spans="1:12" ht="15.6">
      <c r="E5098" s="695" t="s">
        <v>5980</v>
      </c>
      <c r="F5098" s="196" t="s">
        <v>5987</v>
      </c>
    </row>
    <row r="5099" spans="1:12" ht="15.6">
      <c r="E5099" s="695" t="s">
        <v>5981</v>
      </c>
      <c r="F5099" s="196" t="s">
        <v>5983</v>
      </c>
    </row>
    <row r="5100" spans="1:12" ht="15.6">
      <c r="E5100" s="695" t="s">
        <v>5982</v>
      </c>
      <c r="F5100" s="196" t="s">
        <v>5984</v>
      </c>
    </row>
    <row r="5101" spans="1:12" ht="15.6">
      <c r="E5101" s="695" t="s">
        <v>5985</v>
      </c>
      <c r="F5101" s="196" t="s">
        <v>5986</v>
      </c>
    </row>
    <row r="5102" spans="1:12">
      <c r="K5102" s="693"/>
    </row>
    <row r="5103" spans="1:12" ht="15.6">
      <c r="A5103" s="16">
        <v>44075</v>
      </c>
      <c r="C5103" s="51">
        <v>2000</v>
      </c>
      <c r="E5103" s="135" t="s">
        <v>5995</v>
      </c>
      <c r="F5103" s="51" t="s">
        <v>5988</v>
      </c>
      <c r="G5103" s="51">
        <v>1216</v>
      </c>
      <c r="H5103" s="51">
        <v>1282</v>
      </c>
      <c r="I5103" s="51">
        <v>66</v>
      </c>
      <c r="J5103" s="51" t="s">
        <v>5989</v>
      </c>
      <c r="K5103" s="316">
        <v>33</v>
      </c>
    </row>
    <row r="5104" spans="1:12" ht="15.6">
      <c r="A5104" s="16">
        <v>44075</v>
      </c>
      <c r="B5104" s="51">
        <v>2000</v>
      </c>
      <c r="F5104" s="51" t="s">
        <v>5990</v>
      </c>
      <c r="G5104" s="51">
        <v>2196</v>
      </c>
      <c r="H5104" s="51">
        <v>2216</v>
      </c>
      <c r="I5104" s="51">
        <v>20</v>
      </c>
      <c r="J5104" s="69" t="s">
        <v>2825</v>
      </c>
      <c r="K5104" s="316">
        <v>10</v>
      </c>
      <c r="L5104" t="s">
        <v>3850</v>
      </c>
    </row>
    <row r="5105" spans="1:12" ht="15.6">
      <c r="A5105" s="16">
        <v>44075</v>
      </c>
      <c r="C5105" s="51">
        <v>1500</v>
      </c>
      <c r="F5105" s="51" t="s">
        <v>1150</v>
      </c>
      <c r="G5105" s="51">
        <v>912</v>
      </c>
      <c r="H5105" s="51">
        <v>972</v>
      </c>
      <c r="I5105" s="51">
        <v>60</v>
      </c>
      <c r="J5105" s="51" t="s">
        <v>3275</v>
      </c>
      <c r="K5105" s="316">
        <v>30</v>
      </c>
      <c r="L5105" t="s">
        <v>3850</v>
      </c>
    </row>
    <row r="5106" spans="1:12" ht="15.6">
      <c r="A5106" s="16">
        <v>44075</v>
      </c>
      <c r="C5106" s="253">
        <v>6000</v>
      </c>
      <c r="E5106" s="722" t="s">
        <v>5952</v>
      </c>
      <c r="F5106" s="253">
        <v>0.59799999999999998</v>
      </c>
      <c r="G5106" s="52" t="s">
        <v>6076</v>
      </c>
      <c r="I5106" s="51">
        <v>120</v>
      </c>
      <c r="J5106" s="253" t="s">
        <v>5991</v>
      </c>
      <c r="K5106" s="316">
        <v>60</v>
      </c>
    </row>
    <row r="5107" spans="1:12" ht="15.6">
      <c r="A5107" s="16">
        <v>44075</v>
      </c>
      <c r="C5107" s="253">
        <v>6000</v>
      </c>
      <c r="E5107" s="256" t="s">
        <v>6001</v>
      </c>
      <c r="F5107" s="253">
        <v>0.59799999999999998</v>
      </c>
      <c r="G5107" s="52" t="s">
        <v>6076</v>
      </c>
      <c r="I5107" s="51">
        <v>120</v>
      </c>
      <c r="J5107" s="253" t="s">
        <v>5992</v>
      </c>
      <c r="K5107" s="316">
        <v>60</v>
      </c>
    </row>
    <row r="5108" spans="1:12" ht="15.6">
      <c r="A5108" s="16">
        <v>44075</v>
      </c>
      <c r="C5108" s="253">
        <v>6500</v>
      </c>
      <c r="E5108" s="256" t="s">
        <v>6002</v>
      </c>
      <c r="F5108" s="253">
        <v>0.59799999999999998</v>
      </c>
      <c r="G5108" s="52" t="s">
        <v>6076</v>
      </c>
      <c r="I5108" s="51">
        <v>130</v>
      </c>
      <c r="J5108" s="253" t="s">
        <v>5993</v>
      </c>
      <c r="K5108" s="316">
        <v>65</v>
      </c>
      <c r="L5108" s="708" t="s">
        <v>3850</v>
      </c>
    </row>
    <row r="5109" spans="1:12" ht="15.6">
      <c r="A5109" s="16">
        <v>44075</v>
      </c>
      <c r="B5109" s="253">
        <v>1000</v>
      </c>
      <c r="E5109" s="256" t="s">
        <v>6001</v>
      </c>
      <c r="F5109" s="253">
        <v>1.079</v>
      </c>
      <c r="G5109" s="52"/>
      <c r="I5109" s="51">
        <v>20</v>
      </c>
      <c r="J5109" s="253" t="s">
        <v>5874</v>
      </c>
      <c r="K5109" s="316">
        <v>10</v>
      </c>
    </row>
    <row r="5110" spans="1:12" ht="15.6">
      <c r="A5110" s="16">
        <v>44075</v>
      </c>
      <c r="C5110" s="253">
        <v>1500</v>
      </c>
      <c r="E5110" s="253" t="s">
        <v>5956</v>
      </c>
      <c r="F5110" s="253">
        <v>0.59799999999999998</v>
      </c>
      <c r="G5110" s="52" t="s">
        <v>6076</v>
      </c>
      <c r="I5110" s="51">
        <v>30</v>
      </c>
      <c r="J5110" s="253" t="s">
        <v>5994</v>
      </c>
      <c r="K5110" s="315">
        <v>15</v>
      </c>
    </row>
    <row r="5111" spans="1:12" ht="15.6">
      <c r="A5111" s="16">
        <v>44075</v>
      </c>
      <c r="C5111" s="253">
        <v>1500</v>
      </c>
      <c r="E5111" s="253" t="s">
        <v>5958</v>
      </c>
      <c r="F5111" s="257">
        <v>0.59799999999999998</v>
      </c>
      <c r="G5111" s="52" t="s">
        <v>6076</v>
      </c>
      <c r="I5111" s="51">
        <v>30</v>
      </c>
      <c r="J5111" s="253" t="s">
        <v>5991</v>
      </c>
      <c r="K5111" s="315">
        <v>15</v>
      </c>
    </row>
    <row r="5112" spans="1:12" ht="15.6">
      <c r="A5112" s="272">
        <v>44075</v>
      </c>
      <c r="B5112" s="253">
        <v>3000</v>
      </c>
      <c r="E5112" s="253" t="s">
        <v>6003</v>
      </c>
      <c r="F5112" s="253" t="s">
        <v>5998</v>
      </c>
      <c r="I5112" s="51">
        <v>60</v>
      </c>
      <c r="J5112" s="253" t="s">
        <v>5997</v>
      </c>
      <c r="K5112" s="333">
        <v>30</v>
      </c>
      <c r="L5112" s="58">
        <v>44078</v>
      </c>
    </row>
    <row r="5113" spans="1:12" ht="15.6">
      <c r="A5113" s="16">
        <v>44076</v>
      </c>
      <c r="B5113" s="51">
        <v>2000</v>
      </c>
      <c r="F5113" s="51" t="s">
        <v>5999</v>
      </c>
      <c r="G5113" s="51">
        <v>2166</v>
      </c>
      <c r="H5113" s="51">
        <v>2306</v>
      </c>
      <c r="I5113" s="51">
        <v>140</v>
      </c>
      <c r="J5113" s="51" t="s">
        <v>4820</v>
      </c>
      <c r="K5113" s="315">
        <v>70</v>
      </c>
      <c r="L5113" t="s">
        <v>3850</v>
      </c>
    </row>
    <row r="5114" spans="1:12" ht="15.6">
      <c r="A5114" s="272">
        <v>44076</v>
      </c>
      <c r="C5114" s="253">
        <v>1500</v>
      </c>
      <c r="D5114" s="725" t="s">
        <v>6012</v>
      </c>
      <c r="E5114" s="726" t="s">
        <v>6005</v>
      </c>
      <c r="F5114" s="726"/>
      <c r="I5114" s="51">
        <v>30</v>
      </c>
      <c r="J5114" s="253" t="s">
        <v>6004</v>
      </c>
      <c r="K5114" s="315">
        <v>15</v>
      </c>
      <c r="L5114" s="259" t="s">
        <v>3850</v>
      </c>
    </row>
    <row r="5115" spans="1:12" ht="15.6">
      <c r="A5115" s="16">
        <v>44076</v>
      </c>
      <c r="C5115" s="51">
        <v>1000</v>
      </c>
      <c r="E5115" s="51" t="s">
        <v>6006</v>
      </c>
      <c r="F5115" s="51" t="s">
        <v>6008</v>
      </c>
      <c r="G5115" s="613">
        <v>608</v>
      </c>
      <c r="H5115" s="613">
        <v>658</v>
      </c>
      <c r="I5115" s="51">
        <v>50</v>
      </c>
      <c r="J5115" s="51" t="s">
        <v>6007</v>
      </c>
      <c r="K5115" s="315">
        <v>25</v>
      </c>
      <c r="L5115" t="s">
        <v>6009</v>
      </c>
    </row>
    <row r="5116" spans="1:12" ht="15.6">
      <c r="A5116" s="16">
        <v>44076</v>
      </c>
      <c r="C5116" s="51">
        <v>2000</v>
      </c>
      <c r="F5116" s="51" t="s">
        <v>6010</v>
      </c>
      <c r="G5116" s="51">
        <v>1216</v>
      </c>
      <c r="H5116" s="51">
        <v>1470</v>
      </c>
      <c r="I5116" s="51">
        <v>254</v>
      </c>
      <c r="J5116" s="51" t="s">
        <v>4450</v>
      </c>
      <c r="K5116" s="315">
        <v>127</v>
      </c>
      <c r="L5116" s="240" t="s">
        <v>6011</v>
      </c>
    </row>
    <row r="5117" spans="1:12" ht="15.6">
      <c r="A5117" s="16">
        <v>44076</v>
      </c>
      <c r="B5117" s="699"/>
      <c r="C5117" s="699"/>
      <c r="D5117" s="699"/>
      <c r="E5117" s="153" t="s">
        <v>6193</v>
      </c>
      <c r="F5117" s="699"/>
      <c r="G5117" s="727"/>
      <c r="J5117" s="153" t="s">
        <v>3928</v>
      </c>
      <c r="K5117" s="693"/>
      <c r="L5117" t="s">
        <v>3850</v>
      </c>
    </row>
    <row r="5118" spans="1:12" ht="15.6">
      <c r="A5118" s="16">
        <v>44077</v>
      </c>
      <c r="C5118" s="253">
        <v>1000</v>
      </c>
      <c r="E5118" s="253" t="s">
        <v>5956</v>
      </c>
      <c r="F5118" s="255">
        <v>0.59799999999999998</v>
      </c>
      <c r="G5118" s="52" t="s">
        <v>6076</v>
      </c>
      <c r="I5118" s="51">
        <v>20</v>
      </c>
      <c r="J5118" s="253" t="s">
        <v>6013</v>
      </c>
      <c r="K5118" s="315">
        <v>10</v>
      </c>
      <c r="L5118" t="s">
        <v>6011</v>
      </c>
    </row>
    <row r="5119" spans="1:12" ht="15.6">
      <c r="A5119" s="16">
        <v>44077</v>
      </c>
      <c r="C5119" s="253">
        <v>1000</v>
      </c>
      <c r="E5119" s="253" t="s">
        <v>5958</v>
      </c>
      <c r="F5119" s="253">
        <v>0.59799999999999998</v>
      </c>
      <c r="G5119" s="52" t="s">
        <v>6076</v>
      </c>
      <c r="I5119" s="51">
        <v>20</v>
      </c>
      <c r="J5119" s="253" t="s">
        <v>6014</v>
      </c>
      <c r="K5119" s="315">
        <v>10</v>
      </c>
      <c r="L5119" t="s">
        <v>6011</v>
      </c>
    </row>
    <row r="5120" spans="1:12" ht="15.6">
      <c r="A5120" s="16">
        <v>44077</v>
      </c>
      <c r="C5120" s="253">
        <v>3000</v>
      </c>
      <c r="E5120" s="722" t="s">
        <v>5952</v>
      </c>
      <c r="F5120" s="253">
        <v>0.59799999999999998</v>
      </c>
      <c r="G5120" s="52" t="s">
        <v>6076</v>
      </c>
      <c r="I5120" s="51">
        <v>60</v>
      </c>
      <c r="J5120" s="256" t="s">
        <v>5991</v>
      </c>
      <c r="K5120" s="317">
        <v>30</v>
      </c>
      <c r="L5120" t="s">
        <v>6011</v>
      </c>
    </row>
    <row r="5121" spans="1:12" ht="15.6">
      <c r="A5121" s="16">
        <v>44077</v>
      </c>
      <c r="B5121" s="253">
        <v>600</v>
      </c>
      <c r="E5121" s="722" t="s">
        <v>5952</v>
      </c>
      <c r="F5121" s="253">
        <v>1.079</v>
      </c>
      <c r="G5121" s="52"/>
      <c r="I5121" s="51">
        <v>12</v>
      </c>
      <c r="J5121" s="253" t="s">
        <v>6015</v>
      </c>
      <c r="K5121" s="315">
        <v>6</v>
      </c>
      <c r="L5121" t="s">
        <v>6011</v>
      </c>
    </row>
    <row r="5122" spans="1:12" ht="15.6">
      <c r="A5122" s="16">
        <v>44077</v>
      </c>
      <c r="C5122" s="253">
        <v>3000</v>
      </c>
      <c r="E5122" s="253" t="s">
        <v>6016</v>
      </c>
      <c r="F5122" s="253">
        <v>0.59099999999999997</v>
      </c>
      <c r="G5122" s="52" t="s">
        <v>6076</v>
      </c>
      <c r="I5122" s="51">
        <v>60</v>
      </c>
      <c r="J5122" s="253" t="s">
        <v>6017</v>
      </c>
      <c r="K5122" s="315">
        <v>30</v>
      </c>
      <c r="L5122" t="s">
        <v>6011</v>
      </c>
    </row>
    <row r="5123" spans="1:12" ht="15.6">
      <c r="A5123" s="16">
        <v>44077</v>
      </c>
      <c r="B5123" t="s">
        <v>6066</v>
      </c>
      <c r="C5123" s="253">
        <v>3000</v>
      </c>
      <c r="E5123" s="253" t="s">
        <v>6018</v>
      </c>
      <c r="F5123" s="253">
        <v>0.59099999999999997</v>
      </c>
      <c r="G5123" s="52" t="s">
        <v>6076</v>
      </c>
      <c r="I5123" s="51">
        <v>60</v>
      </c>
      <c r="J5123" s="253" t="s">
        <v>6019</v>
      </c>
      <c r="K5123" s="315">
        <v>30</v>
      </c>
      <c r="L5123" t="s">
        <v>6011</v>
      </c>
    </row>
    <row r="5124" spans="1:12" ht="15.6">
      <c r="A5124" s="272">
        <v>44077</v>
      </c>
      <c r="C5124" s="253">
        <v>1700</v>
      </c>
      <c r="E5124" s="253" t="s">
        <v>6020</v>
      </c>
      <c r="F5124" s="253" t="s">
        <v>6022</v>
      </c>
      <c r="G5124" s="52" t="s">
        <v>6076</v>
      </c>
      <c r="I5124" s="51">
        <v>34</v>
      </c>
      <c r="J5124" s="253" t="s">
        <v>6021</v>
      </c>
      <c r="K5124" s="315">
        <v>17</v>
      </c>
      <c r="L5124" t="s">
        <v>6011</v>
      </c>
    </row>
    <row r="5125" spans="1:12" ht="15.6">
      <c r="K5125" s="315"/>
    </row>
    <row r="5126" spans="1:12" ht="15.6">
      <c r="E5126" s="110" t="s">
        <v>6034</v>
      </c>
      <c r="F5126" s="110" t="s">
        <v>6035</v>
      </c>
      <c r="K5126" s="315"/>
    </row>
    <row r="5127" spans="1:12" ht="15.6">
      <c r="E5127" s="52" t="s">
        <v>3449</v>
      </c>
      <c r="F5127" s="52" t="s">
        <v>3449</v>
      </c>
      <c r="K5127" s="315"/>
    </row>
    <row r="5128" spans="1:12" ht="15.6">
      <c r="E5128" s="695" t="s">
        <v>6026</v>
      </c>
      <c r="F5128" s="196" t="s">
        <v>6027</v>
      </c>
      <c r="K5128" s="315"/>
    </row>
    <row r="5129" spans="1:12" ht="15.6">
      <c r="E5129" s="695" t="s">
        <v>6028</v>
      </c>
      <c r="F5129" s="196" t="s">
        <v>6029</v>
      </c>
      <c r="K5129" s="315"/>
    </row>
    <row r="5130" spans="1:12" ht="15.6">
      <c r="E5130" s="695" t="s">
        <v>6030</v>
      </c>
      <c r="F5130" s="196" t="s">
        <v>6031</v>
      </c>
      <c r="K5130" s="315"/>
    </row>
    <row r="5131" spans="1:12" ht="15.6">
      <c r="E5131" s="695" t="s">
        <v>6032</v>
      </c>
      <c r="F5131" s="196" t="s">
        <v>6033</v>
      </c>
      <c r="K5131" s="315"/>
    </row>
    <row r="5132" spans="1:12" ht="15.6">
      <c r="E5132" s="695" t="s">
        <v>5896</v>
      </c>
      <c r="F5132" s="196" t="s">
        <v>5897</v>
      </c>
      <c r="K5132" s="315"/>
    </row>
    <row r="5133" spans="1:12" ht="15.6">
      <c r="K5133" s="315"/>
    </row>
    <row r="5134" spans="1:12" ht="15.6">
      <c r="A5134" s="16">
        <v>44076</v>
      </c>
      <c r="C5134" s="51">
        <v>2000</v>
      </c>
      <c r="F5134" s="51" t="s">
        <v>6036</v>
      </c>
      <c r="G5134" s="51">
        <v>1182</v>
      </c>
      <c r="H5134" s="51">
        <v>1450</v>
      </c>
      <c r="I5134" s="51">
        <v>268</v>
      </c>
      <c r="J5134" s="51" t="s">
        <v>4450</v>
      </c>
      <c r="K5134" s="315">
        <v>134</v>
      </c>
      <c r="L5134" s="8" t="s">
        <v>3395</v>
      </c>
    </row>
    <row r="5135" spans="1:12" ht="15.6">
      <c r="A5135" s="16">
        <v>44077</v>
      </c>
      <c r="B5135" s="50">
        <v>6000</v>
      </c>
      <c r="F5135" s="50" t="s">
        <v>6037</v>
      </c>
      <c r="G5135" s="50">
        <v>6384</v>
      </c>
      <c r="H5135" s="50">
        <v>6864</v>
      </c>
      <c r="I5135" s="51">
        <v>480</v>
      </c>
      <c r="J5135" s="148" t="s">
        <v>6023</v>
      </c>
      <c r="K5135" s="315">
        <v>160</v>
      </c>
      <c r="L5135" t="s">
        <v>6024</v>
      </c>
    </row>
    <row r="5136" spans="1:12" ht="15.6">
      <c r="A5136" s="16">
        <v>44081</v>
      </c>
      <c r="B5136" s="52"/>
      <c r="C5136" s="50">
        <v>2000</v>
      </c>
      <c r="F5136" s="50" t="s">
        <v>6151</v>
      </c>
      <c r="G5136" s="50">
        <v>1182</v>
      </c>
      <c r="H5136" s="50">
        <v>1256</v>
      </c>
      <c r="I5136" s="51">
        <v>74</v>
      </c>
      <c r="J5136" s="50" t="s">
        <v>6152</v>
      </c>
      <c r="K5136" s="315">
        <v>37</v>
      </c>
    </row>
    <row r="5137" spans="1:11" ht="15.6">
      <c r="A5137" s="16">
        <v>44078</v>
      </c>
      <c r="B5137" t="s">
        <v>6067</v>
      </c>
      <c r="C5137" s="262">
        <v>1000</v>
      </c>
      <c r="D5137" t="s">
        <v>100</v>
      </c>
      <c r="E5137" s="266" t="s">
        <v>6055</v>
      </c>
      <c r="F5137" s="266">
        <v>0.58099999999999996</v>
      </c>
      <c r="G5137" s="52" t="s">
        <v>6106</v>
      </c>
      <c r="I5137" s="51">
        <v>20</v>
      </c>
      <c r="J5137" s="266" t="s">
        <v>6056</v>
      </c>
      <c r="K5137" s="315">
        <v>10</v>
      </c>
    </row>
    <row r="5138" spans="1:11" ht="15.6">
      <c r="A5138" s="16">
        <v>44081</v>
      </c>
      <c r="B5138" t="s">
        <v>6065</v>
      </c>
      <c r="C5138" s="262">
        <v>1300</v>
      </c>
      <c r="D5138" t="s">
        <v>100</v>
      </c>
      <c r="E5138" s="266" t="s">
        <v>6053</v>
      </c>
      <c r="F5138" s="266">
        <v>0.58099999999999996</v>
      </c>
      <c r="G5138" s="52" t="s">
        <v>6076</v>
      </c>
      <c r="I5138" s="51">
        <v>26</v>
      </c>
      <c r="J5138" s="266" t="s">
        <v>6054</v>
      </c>
      <c r="K5138" s="315">
        <v>13</v>
      </c>
    </row>
    <row r="5139" spans="1:11" ht="15.6">
      <c r="A5139" s="16">
        <v>44081</v>
      </c>
      <c r="C5139" s="262">
        <v>800</v>
      </c>
      <c r="D5139" t="s">
        <v>100</v>
      </c>
      <c r="E5139" s="266" t="s">
        <v>6052</v>
      </c>
      <c r="F5139" s="266">
        <v>0.58099999999999996</v>
      </c>
      <c r="G5139" s="20" t="s">
        <v>6077</v>
      </c>
      <c r="I5139" s="51">
        <v>26</v>
      </c>
      <c r="J5139" s="266" t="s">
        <v>6051</v>
      </c>
      <c r="K5139" s="315">
        <v>13</v>
      </c>
    </row>
    <row r="5140" spans="1:11" ht="15.6">
      <c r="A5140" s="16">
        <v>44081</v>
      </c>
      <c r="C5140" s="262">
        <v>1500</v>
      </c>
      <c r="D5140" t="s">
        <v>100</v>
      </c>
      <c r="E5140" s="266" t="s">
        <v>6050</v>
      </c>
      <c r="F5140" s="266">
        <v>0.58099999999999996</v>
      </c>
      <c r="G5140" s="20" t="s">
        <v>6077</v>
      </c>
      <c r="I5140" s="51">
        <v>20</v>
      </c>
      <c r="J5140" s="266" t="s">
        <v>6051</v>
      </c>
      <c r="K5140" s="315">
        <v>10</v>
      </c>
    </row>
    <row r="5141" spans="1:11" ht="15.6">
      <c r="A5141" s="16">
        <v>44081</v>
      </c>
      <c r="B5141" t="s">
        <v>6064</v>
      </c>
      <c r="C5141" s="260">
        <v>1500</v>
      </c>
      <c r="E5141" s="266" t="s">
        <v>6049</v>
      </c>
      <c r="F5141" s="266">
        <v>0.58099999999999996</v>
      </c>
      <c r="G5141" s="20" t="s">
        <v>6077</v>
      </c>
      <c r="I5141" s="51">
        <v>30</v>
      </c>
      <c r="J5141" s="266" t="s">
        <v>6048</v>
      </c>
      <c r="K5141" s="315">
        <v>15</v>
      </c>
    </row>
    <row r="5142" spans="1:11" ht="15.6">
      <c r="A5142" s="16">
        <v>44081</v>
      </c>
      <c r="B5142" t="s">
        <v>6064</v>
      </c>
      <c r="C5142" s="260">
        <v>1500</v>
      </c>
      <c r="E5142" s="267" t="s">
        <v>6047</v>
      </c>
      <c r="F5142" s="266">
        <v>0.58099999999999996</v>
      </c>
      <c r="G5142" s="20" t="s">
        <v>6077</v>
      </c>
      <c r="I5142" s="51">
        <v>30</v>
      </c>
      <c r="J5142" s="269" t="s">
        <v>6048</v>
      </c>
      <c r="K5142" s="315">
        <v>15</v>
      </c>
    </row>
    <row r="5143" spans="1:11" ht="15.6">
      <c r="A5143" s="16">
        <v>44081</v>
      </c>
      <c r="B5143" t="s">
        <v>6064</v>
      </c>
      <c r="C5143" s="260">
        <v>4000</v>
      </c>
      <c r="E5143" s="266" t="s">
        <v>6045</v>
      </c>
      <c r="F5143" s="266">
        <v>0.58099999999999996</v>
      </c>
      <c r="G5143" s="20" t="s">
        <v>6077</v>
      </c>
      <c r="I5143" s="51">
        <v>80</v>
      </c>
      <c r="J5143" s="267" t="s">
        <v>6046</v>
      </c>
      <c r="K5143" s="315">
        <v>40</v>
      </c>
    </row>
    <row r="5144" spans="1:11" ht="15.6">
      <c r="A5144" s="16">
        <v>44081</v>
      </c>
      <c r="B5144" t="s">
        <v>6064</v>
      </c>
      <c r="C5144" s="263">
        <v>2800</v>
      </c>
      <c r="E5144" s="266" t="s">
        <v>6043</v>
      </c>
      <c r="F5144" s="266">
        <v>0.58099999999999996</v>
      </c>
      <c r="G5144" s="20" t="s">
        <v>6077</v>
      </c>
      <c r="I5144" s="51">
        <v>60</v>
      </c>
      <c r="J5144" s="267" t="s">
        <v>6044</v>
      </c>
      <c r="K5144" s="315">
        <v>30</v>
      </c>
    </row>
    <row r="5145" spans="1:11" ht="15.6">
      <c r="A5145" s="272">
        <v>44081</v>
      </c>
      <c r="B5145" s="261">
        <v>700</v>
      </c>
      <c r="D5145" t="s">
        <v>6064</v>
      </c>
      <c r="E5145" s="266" t="s">
        <v>6042</v>
      </c>
      <c r="F5145" s="266">
        <v>1.06</v>
      </c>
      <c r="I5145" s="51">
        <v>14</v>
      </c>
      <c r="J5145" s="269" t="s">
        <v>5874</v>
      </c>
      <c r="K5145" s="315">
        <v>7</v>
      </c>
    </row>
    <row r="5146" spans="1:11" ht="15.6">
      <c r="A5146" s="16">
        <v>44082</v>
      </c>
      <c r="C5146" s="260">
        <v>2000</v>
      </c>
      <c r="D5146" s="1"/>
      <c r="E5146" s="266" t="s">
        <v>6041</v>
      </c>
      <c r="F5146" s="266">
        <v>0.58099999999999996</v>
      </c>
      <c r="G5146" s="52" t="s">
        <v>6076</v>
      </c>
      <c r="I5146" s="51">
        <v>40</v>
      </c>
      <c r="J5146" s="266" t="s">
        <v>6040</v>
      </c>
      <c r="K5146" s="315">
        <v>20</v>
      </c>
    </row>
    <row r="5147" spans="1:11" ht="15.6">
      <c r="A5147" s="16">
        <v>44082</v>
      </c>
      <c r="C5147" s="260">
        <v>2000</v>
      </c>
      <c r="D5147" s="1"/>
      <c r="E5147" s="266" t="s">
        <v>6039</v>
      </c>
      <c r="F5147" s="266">
        <v>0.58099999999999996</v>
      </c>
      <c r="G5147" s="52" t="s">
        <v>6076</v>
      </c>
      <c r="I5147" s="51">
        <v>40</v>
      </c>
      <c r="J5147" s="266" t="s">
        <v>6040</v>
      </c>
      <c r="K5147" s="315">
        <v>20</v>
      </c>
    </row>
    <row r="5148" spans="1:11" ht="15.6">
      <c r="A5148" s="16">
        <v>44082</v>
      </c>
      <c r="C5148" s="260">
        <v>5000</v>
      </c>
      <c r="D5148" s="1"/>
      <c r="E5148" s="266" t="s">
        <v>6038</v>
      </c>
      <c r="F5148" s="266">
        <v>0.58099999999999996</v>
      </c>
      <c r="G5148" s="52" t="s">
        <v>6076</v>
      </c>
      <c r="I5148" s="51">
        <v>100</v>
      </c>
      <c r="J5148" s="266" t="s">
        <v>6105</v>
      </c>
      <c r="K5148" s="315">
        <v>50</v>
      </c>
    </row>
    <row r="5149" spans="1:11" ht="15.6">
      <c r="A5149" s="16">
        <v>44082</v>
      </c>
      <c r="C5149" s="260">
        <v>3000</v>
      </c>
      <c r="D5149" s="1"/>
      <c r="E5149" s="266" t="s">
        <v>6057</v>
      </c>
      <c r="F5149" s="268" t="s">
        <v>6062</v>
      </c>
      <c r="G5149" s="52" t="s">
        <v>6076</v>
      </c>
      <c r="I5149" s="51">
        <v>60</v>
      </c>
      <c r="J5149" s="266" t="s">
        <v>6058</v>
      </c>
      <c r="K5149" s="315">
        <v>30</v>
      </c>
    </row>
    <row r="5150" spans="1:11" ht="15.6">
      <c r="A5150" s="16">
        <v>44082</v>
      </c>
      <c r="C5150" s="260">
        <v>2000</v>
      </c>
      <c r="D5150" s="1"/>
      <c r="E5150" s="266" t="s">
        <v>6059</v>
      </c>
      <c r="F5150" s="268" t="s">
        <v>6083</v>
      </c>
      <c r="G5150" s="52" t="s">
        <v>6076</v>
      </c>
      <c r="I5150" s="51">
        <v>40</v>
      </c>
      <c r="J5150" s="266" t="s">
        <v>6060</v>
      </c>
      <c r="K5150" s="315">
        <v>20</v>
      </c>
    </row>
    <row r="5151" spans="1:11" ht="15.6">
      <c r="A5151" s="16">
        <v>44082</v>
      </c>
      <c r="C5151" s="260">
        <v>3000</v>
      </c>
      <c r="D5151" s="1"/>
      <c r="E5151" s="266" t="s">
        <v>6070</v>
      </c>
      <c r="F5151" s="268"/>
      <c r="G5151" s="52" t="s">
        <v>6076</v>
      </c>
      <c r="I5151" s="51">
        <v>60</v>
      </c>
      <c r="J5151" s="266" t="s">
        <v>6069</v>
      </c>
      <c r="K5151" s="315">
        <v>30</v>
      </c>
    </row>
    <row r="5152" spans="1:11" ht="15.6">
      <c r="A5152" s="16">
        <v>44082</v>
      </c>
      <c r="C5152" s="260">
        <v>1000</v>
      </c>
      <c r="D5152" s="1"/>
      <c r="E5152" s="266" t="s">
        <v>6071</v>
      </c>
      <c r="F5152" s="268">
        <v>0.58099999999999996</v>
      </c>
      <c r="G5152" s="52" t="s">
        <v>6076</v>
      </c>
      <c r="I5152" s="51">
        <v>20</v>
      </c>
      <c r="J5152" s="266" t="s">
        <v>6069</v>
      </c>
      <c r="K5152" s="315">
        <v>10</v>
      </c>
    </row>
    <row r="5153" spans="1:11" ht="15.6">
      <c r="A5153" s="16">
        <v>44082</v>
      </c>
      <c r="C5153" s="260">
        <v>2000</v>
      </c>
      <c r="D5153" s="1"/>
      <c r="E5153" s="266" t="s">
        <v>6072</v>
      </c>
      <c r="F5153" s="268">
        <v>0.58099999999999996</v>
      </c>
      <c r="G5153" s="52" t="s">
        <v>6076</v>
      </c>
      <c r="I5153" s="51">
        <v>40</v>
      </c>
      <c r="J5153" s="266" t="s">
        <v>6058</v>
      </c>
      <c r="K5153" s="315">
        <v>20</v>
      </c>
    </row>
    <row r="5154" spans="1:11" ht="15.6">
      <c r="A5154" s="272">
        <v>44082</v>
      </c>
      <c r="B5154" s="264">
        <v>900</v>
      </c>
      <c r="D5154" s="1"/>
      <c r="E5154" s="266" t="s">
        <v>6072</v>
      </c>
      <c r="F5154" s="268" t="s">
        <v>6082</v>
      </c>
      <c r="G5154" s="52" t="s">
        <v>6076</v>
      </c>
      <c r="I5154" s="51">
        <v>18</v>
      </c>
      <c r="J5154" s="266" t="s">
        <v>6073</v>
      </c>
      <c r="K5154" s="315">
        <v>9</v>
      </c>
    </row>
    <row r="5155" spans="1:11" ht="15.6">
      <c r="D5155" s="2" t="s">
        <v>6096</v>
      </c>
      <c r="K5155" s="315"/>
    </row>
    <row r="5156" spans="1:11" ht="15.6">
      <c r="A5156" s="16">
        <v>44082</v>
      </c>
      <c r="C5156" s="51">
        <v>2000</v>
      </c>
      <c r="F5156" s="51" t="s">
        <v>6025</v>
      </c>
      <c r="G5156" s="51">
        <v>1182</v>
      </c>
      <c r="H5156" s="51">
        <v>1348</v>
      </c>
      <c r="I5156" s="51">
        <v>166</v>
      </c>
      <c r="J5156" s="51" t="s">
        <v>982</v>
      </c>
      <c r="K5156" s="315">
        <v>83</v>
      </c>
    </row>
    <row r="5157" spans="1:11" ht="15.6">
      <c r="A5157" s="16">
        <v>44082</v>
      </c>
      <c r="C5157" s="51">
        <v>1000</v>
      </c>
      <c r="F5157" s="51" t="s">
        <v>6061</v>
      </c>
      <c r="G5157" s="51">
        <v>591</v>
      </c>
      <c r="H5157" s="51">
        <v>674</v>
      </c>
      <c r="I5157" s="51">
        <v>83</v>
      </c>
      <c r="J5157" s="51" t="s">
        <v>2561</v>
      </c>
      <c r="K5157" s="315">
        <v>41.5</v>
      </c>
    </row>
    <row r="5158" spans="1:11" ht="15.6">
      <c r="A5158" s="16">
        <v>44082</v>
      </c>
      <c r="D5158" s="151">
        <v>500</v>
      </c>
      <c r="F5158" s="51" t="s">
        <v>6063</v>
      </c>
      <c r="G5158" s="51">
        <v>654.5</v>
      </c>
      <c r="H5158" s="51">
        <v>704.5</v>
      </c>
      <c r="I5158" s="51">
        <v>50</v>
      </c>
      <c r="J5158" s="51" t="s">
        <v>3675</v>
      </c>
      <c r="K5158" s="315">
        <v>25</v>
      </c>
    </row>
    <row r="5159" spans="1:11" ht="15.6">
      <c r="A5159" s="16">
        <v>44082</v>
      </c>
      <c r="D5159" s="151">
        <v>1000</v>
      </c>
      <c r="F5159" s="51" t="s">
        <v>6068</v>
      </c>
      <c r="G5159" s="51">
        <v>1309</v>
      </c>
      <c r="H5159" s="51">
        <v>1509</v>
      </c>
      <c r="I5159" s="51">
        <v>200</v>
      </c>
      <c r="J5159" s="51" t="s">
        <v>4262</v>
      </c>
      <c r="K5159" s="315">
        <v>100</v>
      </c>
    </row>
    <row r="5160" spans="1:11" ht="15.6">
      <c r="A5160" s="16">
        <v>44082</v>
      </c>
      <c r="C5160" s="51">
        <v>1000</v>
      </c>
      <c r="F5160" s="51" t="s">
        <v>6074</v>
      </c>
      <c r="G5160" s="51">
        <v>591</v>
      </c>
      <c r="H5160" s="51">
        <v>691</v>
      </c>
      <c r="I5160" s="51">
        <v>100</v>
      </c>
      <c r="J5160" s="51" t="s">
        <v>5334</v>
      </c>
      <c r="K5160" s="315">
        <v>50</v>
      </c>
    </row>
    <row r="5161" spans="1:11" ht="15.6">
      <c r="A5161" s="16">
        <v>44082</v>
      </c>
      <c r="C5161" s="51">
        <v>3527</v>
      </c>
      <c r="F5161" s="51" t="s">
        <v>6075</v>
      </c>
      <c r="G5161" s="51">
        <v>2068.5</v>
      </c>
      <c r="H5161" s="51">
        <v>2208.5</v>
      </c>
      <c r="I5161" s="51">
        <v>140</v>
      </c>
      <c r="J5161" s="196" t="s">
        <v>6087</v>
      </c>
      <c r="K5161" s="315">
        <v>70</v>
      </c>
    </row>
    <row r="5162" spans="1:11" ht="15.6">
      <c r="A5162" s="16">
        <v>44083</v>
      </c>
      <c r="C5162" s="260">
        <v>6000</v>
      </c>
      <c r="D5162" s="1"/>
      <c r="E5162" s="266" t="s">
        <v>6081</v>
      </c>
      <c r="F5162" s="266" t="s">
        <v>6097</v>
      </c>
      <c r="G5162" s="52" t="s">
        <v>3850</v>
      </c>
      <c r="I5162" s="51">
        <v>120</v>
      </c>
      <c r="J5162" s="266" t="s">
        <v>6078</v>
      </c>
      <c r="K5162" s="315">
        <v>60</v>
      </c>
    </row>
    <row r="5163" spans="1:11" ht="15.6">
      <c r="A5163" s="16">
        <v>44083</v>
      </c>
      <c r="C5163" s="51">
        <v>2500</v>
      </c>
      <c r="D5163" s="1"/>
      <c r="F5163" s="51" t="s">
        <v>6079</v>
      </c>
      <c r="G5163" s="51">
        <v>1477.5</v>
      </c>
      <c r="H5163" s="51">
        <v>1602.5</v>
      </c>
      <c r="I5163" s="51">
        <v>125</v>
      </c>
      <c r="J5163" s="51" t="s">
        <v>3080</v>
      </c>
      <c r="K5163" s="315">
        <v>62.5</v>
      </c>
    </row>
    <row r="5164" spans="1:11" ht="15.6">
      <c r="A5164" s="16">
        <v>44083</v>
      </c>
      <c r="B5164" s="51">
        <v>2000</v>
      </c>
      <c r="D5164" s="1"/>
      <c r="F5164" s="51" t="s">
        <v>6080</v>
      </c>
      <c r="G5164" s="51">
        <v>2128</v>
      </c>
      <c r="H5164" s="51">
        <v>2348</v>
      </c>
      <c r="I5164" s="51">
        <v>220</v>
      </c>
      <c r="J5164" s="51" t="s">
        <v>982</v>
      </c>
      <c r="K5164" s="315">
        <v>110</v>
      </c>
    </row>
    <row r="5165" spans="1:11" ht="15.6">
      <c r="A5165" s="16">
        <v>44083</v>
      </c>
      <c r="B5165" s="270">
        <v>4500</v>
      </c>
      <c r="D5165" s="1"/>
      <c r="E5165" s="728" t="s">
        <v>6084</v>
      </c>
      <c r="F5165" s="270">
        <v>1.044</v>
      </c>
      <c r="G5165" s="52" t="s">
        <v>6076</v>
      </c>
      <c r="I5165" s="51">
        <v>90</v>
      </c>
      <c r="J5165" s="266" t="s">
        <v>5874</v>
      </c>
      <c r="K5165" s="315">
        <v>45</v>
      </c>
    </row>
    <row r="5166" spans="1:11" ht="15.6">
      <c r="A5166" s="16">
        <v>44083</v>
      </c>
      <c r="C5166" s="266">
        <v>1000</v>
      </c>
      <c r="D5166" s="1"/>
      <c r="E5166" s="728" t="s">
        <v>6086</v>
      </c>
      <c r="F5166" s="270">
        <v>0.56599999999999995</v>
      </c>
      <c r="G5166" s="52" t="s">
        <v>6076</v>
      </c>
      <c r="I5166" s="51">
        <v>20</v>
      </c>
      <c r="J5166" s="266" t="s">
        <v>6085</v>
      </c>
      <c r="K5166" s="315">
        <v>10</v>
      </c>
    </row>
    <row r="5167" spans="1:11" ht="15.6">
      <c r="A5167" s="16">
        <v>44085</v>
      </c>
      <c r="C5167" s="266">
        <v>500</v>
      </c>
      <c r="D5167" s="1"/>
      <c r="E5167" s="728" t="s">
        <v>6086</v>
      </c>
      <c r="F5167" s="270">
        <v>0.56599999999999995</v>
      </c>
      <c r="G5167" s="52" t="s">
        <v>6076</v>
      </c>
      <c r="I5167" s="51">
        <v>10</v>
      </c>
      <c r="J5167" s="266" t="s">
        <v>6109</v>
      </c>
      <c r="K5167" s="315">
        <v>5</v>
      </c>
    </row>
    <row r="5168" spans="1:11" ht="15.6">
      <c r="A5168" s="16">
        <v>44083</v>
      </c>
      <c r="C5168" s="266">
        <v>1300</v>
      </c>
      <c r="D5168" s="1"/>
      <c r="E5168" s="270" t="s">
        <v>6088</v>
      </c>
      <c r="F5168" s="270">
        <v>0.56599999999999995</v>
      </c>
      <c r="G5168" s="52" t="s">
        <v>6076</v>
      </c>
      <c r="I5168" s="51">
        <v>26</v>
      </c>
      <c r="J5168" s="266" t="s">
        <v>6089</v>
      </c>
      <c r="K5168" s="315">
        <v>13</v>
      </c>
    </row>
    <row r="5169" spans="1:11" ht="15.6">
      <c r="A5169" s="16">
        <v>44083</v>
      </c>
      <c r="C5169" s="266">
        <v>700</v>
      </c>
      <c r="D5169" s="1"/>
      <c r="E5169" s="270" t="s">
        <v>6090</v>
      </c>
      <c r="F5169" s="270">
        <v>0.56599999999999995</v>
      </c>
      <c r="G5169" s="52" t="s">
        <v>6076</v>
      </c>
      <c r="I5169" s="51">
        <v>14</v>
      </c>
      <c r="J5169" s="266" t="s">
        <v>6091</v>
      </c>
      <c r="K5169" s="315">
        <v>7</v>
      </c>
    </row>
    <row r="5170" spans="1:11" ht="15.6">
      <c r="A5170" s="16">
        <v>44083</v>
      </c>
      <c r="C5170" s="266">
        <v>1500</v>
      </c>
      <c r="D5170" s="1"/>
      <c r="E5170" s="729" t="s">
        <v>6092</v>
      </c>
      <c r="F5170" s="270">
        <v>0.56599999999999995</v>
      </c>
      <c r="G5170" s="52" t="s">
        <v>6076</v>
      </c>
      <c r="I5170" s="51">
        <v>30</v>
      </c>
      <c r="J5170" s="266" t="s">
        <v>6093</v>
      </c>
      <c r="K5170" s="315">
        <v>15</v>
      </c>
    </row>
    <row r="5171" spans="1:11" ht="15.6">
      <c r="A5171" s="16">
        <v>44021</v>
      </c>
      <c r="C5171" s="266">
        <v>3500</v>
      </c>
      <c r="D5171" s="1"/>
      <c r="E5171" s="728" t="s">
        <v>6094</v>
      </c>
      <c r="F5171" s="270">
        <v>0.56599999999999995</v>
      </c>
      <c r="G5171" s="52" t="s">
        <v>6076</v>
      </c>
      <c r="I5171" s="51">
        <v>70</v>
      </c>
      <c r="J5171" s="266" t="s">
        <v>6095</v>
      </c>
      <c r="K5171" s="315">
        <v>35</v>
      </c>
    </row>
    <row r="5172" spans="1:11" ht="15.6">
      <c r="A5172" s="272">
        <v>44083</v>
      </c>
      <c r="B5172" s="270">
        <v>2000</v>
      </c>
      <c r="C5172" s="52"/>
      <c r="D5172" s="1"/>
      <c r="E5172" s="728" t="s">
        <v>6094</v>
      </c>
      <c r="F5172" s="270" t="s">
        <v>6136</v>
      </c>
      <c r="G5172" s="52"/>
      <c r="I5172" s="51">
        <v>40</v>
      </c>
      <c r="J5172" s="266" t="s">
        <v>5874</v>
      </c>
      <c r="K5172" s="315">
        <v>20</v>
      </c>
    </row>
    <row r="5173" spans="1:11" ht="15.6">
      <c r="A5173" s="16">
        <v>44084</v>
      </c>
      <c r="C5173" s="266">
        <v>1000</v>
      </c>
      <c r="D5173" s="1"/>
      <c r="E5173" s="730" t="s">
        <v>6098</v>
      </c>
      <c r="F5173" s="270">
        <v>0.56599999999999995</v>
      </c>
      <c r="G5173" s="52" t="s">
        <v>6076</v>
      </c>
      <c r="I5173" s="51">
        <v>20</v>
      </c>
      <c r="J5173" s="266" t="s">
        <v>6099</v>
      </c>
      <c r="K5173" s="315">
        <v>20</v>
      </c>
    </row>
    <row r="5174" spans="1:11" ht="15.6">
      <c r="A5174" s="16">
        <v>44084</v>
      </c>
      <c r="C5174" s="266">
        <v>2000</v>
      </c>
      <c r="D5174" s="1"/>
      <c r="E5174" s="730" t="s">
        <v>6100</v>
      </c>
      <c r="F5174" s="270">
        <v>0.56599999999999995</v>
      </c>
      <c r="G5174" s="52" t="s">
        <v>6076</v>
      </c>
      <c r="I5174" s="51">
        <v>40</v>
      </c>
      <c r="J5174" s="266" t="s">
        <v>6101</v>
      </c>
      <c r="K5174" s="315">
        <v>20</v>
      </c>
    </row>
    <row r="5175" spans="1:11" ht="15.6">
      <c r="A5175" s="16">
        <v>44084</v>
      </c>
      <c r="C5175" s="266">
        <v>2000</v>
      </c>
      <c r="D5175" s="1"/>
      <c r="E5175" s="730" t="s">
        <v>6102</v>
      </c>
      <c r="F5175" s="270">
        <v>0.56599999999999995</v>
      </c>
      <c r="G5175" s="52" t="s">
        <v>6076</v>
      </c>
      <c r="I5175" s="51">
        <v>40</v>
      </c>
      <c r="J5175" s="266" t="s">
        <v>6101</v>
      </c>
      <c r="K5175" s="315">
        <v>20</v>
      </c>
    </row>
    <row r="5176" spans="1:11" ht="15.6">
      <c r="A5176" s="16">
        <v>44084</v>
      </c>
      <c r="C5176" s="266">
        <v>3000</v>
      </c>
      <c r="D5176" s="1"/>
      <c r="E5176" s="730" t="s">
        <v>6103</v>
      </c>
      <c r="F5176" s="270">
        <v>0.56599999999999995</v>
      </c>
      <c r="G5176" s="52" t="s">
        <v>6076</v>
      </c>
      <c r="I5176" s="51">
        <v>60</v>
      </c>
      <c r="J5176" s="266" t="s">
        <v>6104</v>
      </c>
      <c r="K5176" s="315">
        <v>30</v>
      </c>
    </row>
    <row r="5177" spans="1:11" ht="15.6">
      <c r="A5177" s="16">
        <v>44084</v>
      </c>
      <c r="C5177" s="266">
        <v>2000</v>
      </c>
      <c r="D5177" s="1"/>
      <c r="E5177" s="730" t="s">
        <v>6094</v>
      </c>
      <c r="F5177" s="270">
        <v>0.56599999999999995</v>
      </c>
      <c r="G5177" s="52" t="s">
        <v>6077</v>
      </c>
      <c r="I5177" s="51">
        <v>40</v>
      </c>
      <c r="J5177" s="266" t="s">
        <v>6107</v>
      </c>
      <c r="K5177" s="315">
        <v>20</v>
      </c>
    </row>
    <row r="5178" spans="1:11" ht="15.6">
      <c r="A5178" s="272">
        <v>44084</v>
      </c>
      <c r="C5178" s="266">
        <v>1500</v>
      </c>
      <c r="D5178" s="1"/>
      <c r="E5178" s="730" t="s">
        <v>6049</v>
      </c>
      <c r="F5178" s="729" t="s">
        <v>6108</v>
      </c>
      <c r="G5178" s="52" t="s">
        <v>6076</v>
      </c>
      <c r="I5178" s="51">
        <v>30</v>
      </c>
      <c r="J5178" s="266" t="s">
        <v>6048</v>
      </c>
      <c r="K5178" s="315">
        <v>15</v>
      </c>
    </row>
    <row r="5179" spans="1:11" ht="15.6">
      <c r="A5179" s="16">
        <v>44085</v>
      </c>
      <c r="C5179" s="266">
        <v>2000</v>
      </c>
      <c r="D5179" s="1" t="s">
        <v>3362</v>
      </c>
      <c r="E5179" s="730" t="s">
        <v>6047</v>
      </c>
      <c r="F5179" s="270">
        <v>0.58099999999999996</v>
      </c>
      <c r="G5179" s="52" t="s">
        <v>6076</v>
      </c>
      <c r="I5179" s="51">
        <v>40</v>
      </c>
      <c r="J5179" s="266" t="s">
        <v>6110</v>
      </c>
      <c r="K5179" s="315">
        <v>20</v>
      </c>
    </row>
    <row r="5180" spans="1:11" ht="15.6">
      <c r="A5180" s="16">
        <v>44085</v>
      </c>
      <c r="C5180" s="266">
        <v>1000</v>
      </c>
      <c r="D5180" s="1" t="s">
        <v>3362</v>
      </c>
      <c r="E5180" s="730" t="s">
        <v>6111</v>
      </c>
      <c r="F5180" s="270">
        <v>0.58099999999999996</v>
      </c>
      <c r="G5180" s="52" t="s">
        <v>6076</v>
      </c>
      <c r="I5180" s="51">
        <v>20</v>
      </c>
      <c r="J5180" s="266" t="s">
        <v>6112</v>
      </c>
      <c r="K5180" s="315">
        <v>10</v>
      </c>
    </row>
    <row r="5181" spans="1:11" ht="15.6">
      <c r="A5181" s="272">
        <v>44085</v>
      </c>
      <c r="C5181" s="266">
        <v>2000</v>
      </c>
      <c r="D5181" s="1" t="s">
        <v>3362</v>
      </c>
      <c r="E5181" s="730" t="s">
        <v>6113</v>
      </c>
      <c r="F5181" s="270" t="s">
        <v>6115</v>
      </c>
      <c r="G5181" s="52" t="s">
        <v>6076</v>
      </c>
      <c r="I5181" s="51">
        <v>40</v>
      </c>
      <c r="J5181" s="266" t="s">
        <v>6114</v>
      </c>
      <c r="K5181" s="315">
        <v>20</v>
      </c>
    </row>
    <row r="5182" spans="1:11" ht="15.6">
      <c r="A5182" s="16"/>
      <c r="D5182" s="1"/>
      <c r="E5182" s="1"/>
      <c r="F5182" s="1"/>
      <c r="K5182" s="315"/>
    </row>
    <row r="5183" spans="1:11" ht="15.6">
      <c r="A5183" s="16"/>
      <c r="D5183" s="1"/>
      <c r="E5183" s="110" t="s">
        <v>6138</v>
      </c>
      <c r="F5183" s="110" t="s">
        <v>6138</v>
      </c>
      <c r="K5183" s="315"/>
    </row>
    <row r="5184" spans="1:11" ht="15.6">
      <c r="A5184" s="16"/>
      <c r="D5184" s="1"/>
      <c r="E5184" s="52" t="s">
        <v>3449</v>
      </c>
      <c r="F5184" s="52" t="s">
        <v>3449</v>
      </c>
      <c r="K5184" s="315"/>
    </row>
    <row r="5185" spans="1:11" ht="15.6">
      <c r="A5185" s="16"/>
      <c r="D5185" s="1"/>
      <c r="E5185" s="695" t="s">
        <v>6124</v>
      </c>
      <c r="F5185" s="196" t="s">
        <v>6125</v>
      </c>
      <c r="K5185" s="315"/>
    </row>
    <row r="5186" spans="1:11" ht="15.6">
      <c r="A5186" s="16"/>
      <c r="D5186" s="1"/>
      <c r="E5186" s="695" t="s">
        <v>6126</v>
      </c>
      <c r="F5186" s="196" t="s">
        <v>6127</v>
      </c>
      <c r="K5186" s="315"/>
    </row>
    <row r="5187" spans="1:11" ht="15.6">
      <c r="A5187" s="16"/>
      <c r="D5187" s="1"/>
      <c r="E5187" s="695" t="s">
        <v>6129</v>
      </c>
      <c r="F5187" s="196" t="s">
        <v>6128</v>
      </c>
      <c r="K5187" s="315"/>
    </row>
    <row r="5188" spans="1:11" ht="15.6">
      <c r="A5188" s="16"/>
      <c r="D5188" s="1"/>
      <c r="E5188" s="695" t="s">
        <v>6130</v>
      </c>
      <c r="F5188" s="196" t="s">
        <v>6131</v>
      </c>
      <c r="K5188" s="315"/>
    </row>
    <row r="5189" spans="1:11" ht="15.6">
      <c r="A5189" s="16"/>
      <c r="E5189" s="695" t="s">
        <v>6132</v>
      </c>
      <c r="F5189" s="196" t="s">
        <v>6133</v>
      </c>
      <c r="K5189" s="315"/>
    </row>
    <row r="5190" spans="1:11" ht="15.6">
      <c r="A5190" s="16"/>
      <c r="K5190" s="315"/>
    </row>
    <row r="5191" spans="1:11" ht="15.6">
      <c r="A5191" s="16">
        <v>44088</v>
      </c>
      <c r="B5191" s="51">
        <v>6000</v>
      </c>
      <c r="F5191" s="51" t="s">
        <v>6135</v>
      </c>
      <c r="G5191" s="51">
        <v>6246</v>
      </c>
      <c r="H5191" s="51">
        <v>7224</v>
      </c>
      <c r="I5191" s="51">
        <v>978</v>
      </c>
      <c r="J5191" s="51" t="s">
        <v>1521</v>
      </c>
      <c r="K5191" s="315">
        <v>326</v>
      </c>
    </row>
    <row r="5192" spans="1:11" ht="15.6">
      <c r="A5192" s="16">
        <v>44088</v>
      </c>
      <c r="C5192" s="51">
        <v>4000</v>
      </c>
      <c r="F5192" s="51" t="s">
        <v>6134</v>
      </c>
      <c r="G5192" s="51">
        <v>2280</v>
      </c>
      <c r="H5192" s="51">
        <v>2736</v>
      </c>
      <c r="I5192" s="51">
        <v>456</v>
      </c>
      <c r="J5192" s="51" t="s">
        <v>1521</v>
      </c>
      <c r="K5192" s="315">
        <v>152</v>
      </c>
    </row>
    <row r="5193" spans="1:11" ht="15.6">
      <c r="A5193" s="16">
        <v>44088</v>
      </c>
      <c r="C5193" s="265">
        <v>3500</v>
      </c>
      <c r="E5193" s="731" t="s">
        <v>6116</v>
      </c>
      <c r="F5193" s="265">
        <v>0.56599999999999995</v>
      </c>
      <c r="G5193" s="52" t="s">
        <v>3850</v>
      </c>
      <c r="I5193" s="51">
        <v>70</v>
      </c>
      <c r="J5193" s="265" t="s">
        <v>6117</v>
      </c>
      <c r="K5193" s="315">
        <v>35</v>
      </c>
    </row>
    <row r="5194" spans="1:11" ht="15.6">
      <c r="A5194" s="16">
        <v>44088</v>
      </c>
      <c r="B5194" s="265">
        <v>1000</v>
      </c>
      <c r="C5194" s="265"/>
      <c r="E5194" s="731" t="s">
        <v>6118</v>
      </c>
      <c r="F5194" s="265">
        <v>0.56599999999999995</v>
      </c>
      <c r="G5194" s="52" t="s">
        <v>3850</v>
      </c>
      <c r="I5194" s="51">
        <v>20</v>
      </c>
      <c r="J5194" s="265" t="s">
        <v>5874</v>
      </c>
      <c r="K5194" s="315">
        <v>10</v>
      </c>
    </row>
    <row r="5195" spans="1:11" ht="15.6">
      <c r="A5195" s="16">
        <v>44088</v>
      </c>
      <c r="C5195" s="265">
        <v>1500</v>
      </c>
      <c r="E5195" s="731" t="s">
        <v>6100</v>
      </c>
      <c r="F5195" s="265">
        <v>0.56599999999999995</v>
      </c>
      <c r="G5195" s="52" t="s">
        <v>3850</v>
      </c>
      <c r="I5195" s="51">
        <v>30</v>
      </c>
      <c r="J5195" s="265" t="s">
        <v>6040</v>
      </c>
      <c r="K5195" s="315">
        <v>15</v>
      </c>
    </row>
    <row r="5196" spans="1:11" ht="15.6">
      <c r="A5196" s="16">
        <v>44088</v>
      </c>
      <c r="C5196" s="265">
        <v>1500</v>
      </c>
      <c r="E5196" s="731" t="s">
        <v>6119</v>
      </c>
      <c r="F5196" s="265">
        <v>0.56599999999999995</v>
      </c>
      <c r="G5196" s="52" t="s">
        <v>3850</v>
      </c>
      <c r="I5196" s="51">
        <v>30</v>
      </c>
      <c r="J5196" s="265" t="s">
        <v>6101</v>
      </c>
      <c r="K5196" s="315">
        <v>15</v>
      </c>
    </row>
    <row r="5197" spans="1:11" ht="15.6">
      <c r="A5197" s="16">
        <v>44088</v>
      </c>
      <c r="C5197" s="265">
        <v>2000</v>
      </c>
      <c r="E5197" s="731" t="s">
        <v>6120</v>
      </c>
      <c r="F5197" s="265">
        <v>0.56599999999999995</v>
      </c>
      <c r="G5197" s="52" t="s">
        <v>3850</v>
      </c>
      <c r="I5197" s="51">
        <v>40</v>
      </c>
      <c r="J5197" s="265" t="s">
        <v>6121</v>
      </c>
      <c r="K5197" s="315">
        <v>20</v>
      </c>
    </row>
    <row r="5198" spans="1:11" ht="15.6">
      <c r="A5198" s="16">
        <v>44088</v>
      </c>
      <c r="C5198" s="265">
        <v>1000</v>
      </c>
      <c r="E5198" s="731" t="s">
        <v>6122</v>
      </c>
      <c r="F5198" s="265">
        <v>0.56599999999999995</v>
      </c>
      <c r="G5198" s="52" t="s">
        <v>3850</v>
      </c>
      <c r="I5198" s="51">
        <v>20</v>
      </c>
      <c r="J5198" s="265" t="s">
        <v>6099</v>
      </c>
      <c r="K5198" s="315">
        <v>10</v>
      </c>
    </row>
    <row r="5199" spans="1:11" ht="18">
      <c r="A5199" s="272">
        <v>44088</v>
      </c>
      <c r="B5199" s="265">
        <v>3000</v>
      </c>
      <c r="E5199" s="731" t="s">
        <v>6137</v>
      </c>
      <c r="F5199" s="271" t="s">
        <v>6148</v>
      </c>
      <c r="G5199" s="52" t="s">
        <v>3850</v>
      </c>
      <c r="I5199" s="51">
        <v>60</v>
      </c>
      <c r="J5199" s="265" t="s">
        <v>5874</v>
      </c>
      <c r="K5199" s="315">
        <v>30</v>
      </c>
    </row>
    <row r="5200" spans="1:11" ht="15.6">
      <c r="A5200" s="16">
        <v>44088</v>
      </c>
      <c r="C5200" s="51">
        <v>4500</v>
      </c>
      <c r="F5200" s="51" t="s">
        <v>6134</v>
      </c>
      <c r="G5200" s="51">
        <v>2565</v>
      </c>
      <c r="H5200" s="51">
        <v>3078</v>
      </c>
      <c r="I5200" s="51">
        <v>513</v>
      </c>
      <c r="J5200" s="51" t="s">
        <v>2538</v>
      </c>
      <c r="K5200" s="315">
        <v>256.5</v>
      </c>
    </row>
    <row r="5201" spans="1:12" ht="15.6">
      <c r="A5201" s="16">
        <v>44089</v>
      </c>
      <c r="B5201" s="51">
        <v>2000</v>
      </c>
      <c r="F5201" s="51" t="s">
        <v>6139</v>
      </c>
      <c r="G5201" s="51">
        <v>2112</v>
      </c>
      <c r="H5201" s="51">
        <v>2132</v>
      </c>
      <c r="I5201" s="51">
        <v>20</v>
      </c>
      <c r="J5201" s="51" t="s">
        <v>4687</v>
      </c>
      <c r="K5201" s="315">
        <v>10</v>
      </c>
    </row>
    <row r="5202" spans="1:12" ht="15.6">
      <c r="A5202" s="16">
        <v>44089</v>
      </c>
      <c r="B5202" s="16"/>
      <c r="C5202" s="265">
        <v>3000</v>
      </c>
      <c r="E5202" s="731" t="s">
        <v>6140</v>
      </c>
      <c r="F5202" s="265">
        <v>0.56599999999999995</v>
      </c>
      <c r="G5202" s="52" t="s">
        <v>3850</v>
      </c>
      <c r="I5202" s="51">
        <v>60</v>
      </c>
      <c r="J5202" s="265" t="s">
        <v>6141</v>
      </c>
      <c r="K5202" s="315">
        <v>30</v>
      </c>
    </row>
    <row r="5203" spans="1:12" ht="15.6">
      <c r="A5203" s="16">
        <v>44089</v>
      </c>
      <c r="B5203" s="273">
        <v>600</v>
      </c>
      <c r="E5203" s="732" t="s">
        <v>6144</v>
      </c>
      <c r="F5203" s="265">
        <v>1.044</v>
      </c>
      <c r="G5203" s="100" t="s">
        <v>3850</v>
      </c>
      <c r="I5203" s="51">
        <v>12</v>
      </c>
      <c r="J5203" s="265" t="s">
        <v>5874</v>
      </c>
      <c r="K5203" s="315">
        <v>6</v>
      </c>
    </row>
    <row r="5204" spans="1:12" ht="15.6">
      <c r="A5204" s="16">
        <v>44089</v>
      </c>
      <c r="C5204" s="265">
        <v>2000</v>
      </c>
      <c r="E5204" s="732" t="s">
        <v>6144</v>
      </c>
      <c r="F5204" s="265">
        <v>0.56599999999999995</v>
      </c>
      <c r="G5204" s="100" t="s">
        <v>3850</v>
      </c>
      <c r="I5204" s="51">
        <v>40</v>
      </c>
      <c r="J5204" s="265" t="s">
        <v>6145</v>
      </c>
      <c r="K5204" s="315">
        <v>20</v>
      </c>
    </row>
    <row r="5205" spans="1:12" ht="15.6">
      <c r="A5205" s="16">
        <v>44089</v>
      </c>
      <c r="C5205" s="265">
        <v>1000</v>
      </c>
      <c r="E5205" s="276" t="s">
        <v>6146</v>
      </c>
      <c r="F5205" s="265">
        <v>0.56599999999999995</v>
      </c>
      <c r="G5205" s="100" t="s">
        <v>3850</v>
      </c>
      <c r="I5205" s="51">
        <v>40</v>
      </c>
      <c r="J5205" s="265" t="s">
        <v>6147</v>
      </c>
      <c r="K5205" s="315">
        <v>20</v>
      </c>
    </row>
    <row r="5206" spans="1:12" ht="15.6">
      <c r="A5206" s="272">
        <v>43966</v>
      </c>
      <c r="C5206" s="265">
        <v>1000</v>
      </c>
      <c r="E5206" s="265" t="s">
        <v>6123</v>
      </c>
      <c r="F5206" s="265" t="s">
        <v>6149</v>
      </c>
      <c r="G5206" s="52" t="s">
        <v>3850</v>
      </c>
      <c r="I5206" s="51">
        <v>20</v>
      </c>
      <c r="J5206" s="265" t="s">
        <v>6099</v>
      </c>
      <c r="K5206" s="315">
        <v>10</v>
      </c>
    </row>
    <row r="5207" spans="1:12" ht="15.6">
      <c r="A5207" s="272">
        <v>43906</v>
      </c>
      <c r="C5207" s="265">
        <v>2500</v>
      </c>
      <c r="E5207" s="265" t="s">
        <v>6153</v>
      </c>
      <c r="F5207" s="265" t="s">
        <v>6155</v>
      </c>
      <c r="G5207" s="100" t="s">
        <v>3850</v>
      </c>
      <c r="I5207" s="51">
        <v>50</v>
      </c>
      <c r="J5207" s="265" t="s">
        <v>6154</v>
      </c>
      <c r="K5207" s="315">
        <v>25</v>
      </c>
    </row>
    <row r="5208" spans="1:12" ht="15.6">
      <c r="A5208" s="16">
        <v>44090</v>
      </c>
      <c r="C5208" s="51">
        <v>1000</v>
      </c>
      <c r="F5208" s="51" t="s">
        <v>6156</v>
      </c>
      <c r="G5208" s="51">
        <v>570</v>
      </c>
      <c r="H5208" s="51">
        <v>674</v>
      </c>
      <c r="I5208" s="51">
        <v>104</v>
      </c>
      <c r="J5208" s="51" t="s">
        <v>6157</v>
      </c>
      <c r="K5208" s="315">
        <v>52</v>
      </c>
    </row>
    <row r="5209" spans="1:12" ht="15.6">
      <c r="A5209" s="16">
        <v>44089</v>
      </c>
      <c r="B5209" s="210">
        <v>1500</v>
      </c>
      <c r="E5209" s="69" t="s">
        <v>6158</v>
      </c>
      <c r="F5209" s="51" t="s">
        <v>6142</v>
      </c>
      <c r="G5209" s="51">
        <v>1561.5</v>
      </c>
      <c r="H5209" s="51">
        <v>1621.5</v>
      </c>
      <c r="I5209" s="51">
        <v>60</v>
      </c>
      <c r="J5209" s="51" t="s">
        <v>6143</v>
      </c>
      <c r="K5209" s="315">
        <v>30</v>
      </c>
    </row>
    <row r="5210" spans="1:12" ht="15.6">
      <c r="A5210" s="16">
        <v>44090</v>
      </c>
      <c r="B5210" s="51">
        <v>2000</v>
      </c>
      <c r="F5210" s="51" t="s">
        <v>6159</v>
      </c>
      <c r="G5210" s="51">
        <v>2.0819999999999999</v>
      </c>
      <c r="H5210" s="51">
        <v>2308</v>
      </c>
      <c r="I5210" s="51">
        <v>226</v>
      </c>
      <c r="J5210" s="51" t="s">
        <v>982</v>
      </c>
      <c r="K5210" s="315">
        <v>113</v>
      </c>
    </row>
    <row r="5211" spans="1:12" ht="15.6">
      <c r="A5211" s="16">
        <v>44091</v>
      </c>
      <c r="B5211" s="260">
        <v>3000</v>
      </c>
      <c r="E5211" s="260" t="s">
        <v>6160</v>
      </c>
      <c r="F5211" s="260">
        <v>1.044</v>
      </c>
      <c r="G5211" s="1" t="s">
        <v>3850</v>
      </c>
      <c r="I5211" s="51">
        <v>60</v>
      </c>
      <c r="J5211" s="260" t="s">
        <v>5874</v>
      </c>
      <c r="K5211" s="315">
        <v>30</v>
      </c>
      <c r="L5211" t="s">
        <v>5768</v>
      </c>
    </row>
    <row r="5212" spans="1:12" ht="15.6">
      <c r="A5212" s="16">
        <v>44091</v>
      </c>
      <c r="C5212" s="260">
        <v>1500</v>
      </c>
      <c r="E5212" s="261" t="s">
        <v>6100</v>
      </c>
      <c r="F5212" s="261">
        <v>0.56599999999999995</v>
      </c>
      <c r="G5212" s="1" t="s">
        <v>3850</v>
      </c>
      <c r="I5212" s="51">
        <v>30</v>
      </c>
      <c r="J5212" s="260" t="s">
        <v>6101</v>
      </c>
      <c r="K5212" s="315">
        <v>15</v>
      </c>
      <c r="L5212" t="s">
        <v>5768</v>
      </c>
    </row>
    <row r="5213" spans="1:12" ht="15.6">
      <c r="A5213" s="16">
        <v>44091</v>
      </c>
      <c r="C5213" s="260">
        <v>1500</v>
      </c>
      <c r="E5213" s="260" t="s">
        <v>6039</v>
      </c>
      <c r="F5213" s="260">
        <v>0.56599999999999995</v>
      </c>
      <c r="G5213" s="1" t="s">
        <v>3850</v>
      </c>
      <c r="I5213" s="51">
        <v>30</v>
      </c>
      <c r="J5213" s="260" t="s">
        <v>6161</v>
      </c>
      <c r="K5213" s="315">
        <v>15</v>
      </c>
      <c r="L5213" t="s">
        <v>5768</v>
      </c>
    </row>
    <row r="5214" spans="1:12" ht="15.6">
      <c r="A5214" s="16">
        <v>44091</v>
      </c>
      <c r="B5214" s="260">
        <v>1000</v>
      </c>
      <c r="E5214" s="260" t="s">
        <v>6038</v>
      </c>
      <c r="F5214" s="260">
        <v>1.044</v>
      </c>
      <c r="G5214" s="1" t="s">
        <v>3850</v>
      </c>
      <c r="I5214" s="51">
        <v>20</v>
      </c>
      <c r="J5214" s="260" t="s">
        <v>5874</v>
      </c>
      <c r="K5214" s="315">
        <v>10</v>
      </c>
      <c r="L5214" t="s">
        <v>5768</v>
      </c>
    </row>
    <row r="5215" spans="1:12" ht="15.6">
      <c r="A5215" s="16">
        <v>44091</v>
      </c>
      <c r="C5215" s="260">
        <v>1000</v>
      </c>
      <c r="E5215" s="260" t="s">
        <v>6162</v>
      </c>
      <c r="F5215" s="260">
        <v>0.56599999999999995</v>
      </c>
      <c r="G5215" s="1" t="s">
        <v>6176</v>
      </c>
      <c r="I5215" s="51">
        <v>20</v>
      </c>
      <c r="J5215" s="260" t="s">
        <v>6121</v>
      </c>
      <c r="K5215" s="315">
        <v>10</v>
      </c>
      <c r="L5215" t="s">
        <v>5768</v>
      </c>
    </row>
    <row r="5216" spans="1:12" ht="15.6">
      <c r="A5216" s="16">
        <v>44091</v>
      </c>
      <c r="C5216" s="260">
        <v>1500</v>
      </c>
      <c r="E5216" s="260" t="s">
        <v>6163</v>
      </c>
      <c r="F5216" s="260">
        <v>0.56599999999999995</v>
      </c>
      <c r="G5216" s="1" t="s">
        <v>3850</v>
      </c>
      <c r="I5216" s="51">
        <v>30</v>
      </c>
      <c r="J5216" s="260" t="s">
        <v>5992</v>
      </c>
      <c r="K5216" s="315">
        <v>15</v>
      </c>
      <c r="L5216" t="s">
        <v>5768</v>
      </c>
    </row>
    <row r="5217" spans="1:12" ht="15.6">
      <c r="A5217" s="16">
        <v>44091</v>
      </c>
      <c r="B5217" s="260">
        <v>1000</v>
      </c>
      <c r="E5217" s="260" t="s">
        <v>6163</v>
      </c>
      <c r="F5217" s="260">
        <v>1.044</v>
      </c>
      <c r="G5217" s="1" t="s">
        <v>3850</v>
      </c>
      <c r="I5217" s="51">
        <v>20</v>
      </c>
      <c r="J5217" s="260" t="s">
        <v>5874</v>
      </c>
      <c r="K5217" s="315">
        <v>10</v>
      </c>
      <c r="L5217" t="s">
        <v>5768</v>
      </c>
    </row>
    <row r="5218" spans="1:12" ht="15.6">
      <c r="A5218" s="16">
        <v>44091</v>
      </c>
      <c r="C5218" s="260">
        <v>2500</v>
      </c>
      <c r="E5218" s="260" t="s">
        <v>6164</v>
      </c>
      <c r="F5218" s="260">
        <v>0.56599999999999995</v>
      </c>
      <c r="G5218" s="1" t="s">
        <v>3850</v>
      </c>
      <c r="I5218" s="51">
        <v>50</v>
      </c>
      <c r="J5218" s="260" t="s">
        <v>6046</v>
      </c>
      <c r="K5218" s="315">
        <v>25</v>
      </c>
      <c r="L5218" t="s">
        <v>5768</v>
      </c>
    </row>
    <row r="5219" spans="1:12" ht="15.6">
      <c r="A5219" s="16">
        <v>44091</v>
      </c>
      <c r="C5219" s="51">
        <v>1500</v>
      </c>
      <c r="E5219" s="51" t="s">
        <v>6170</v>
      </c>
      <c r="F5219" s="51" t="s">
        <v>6165</v>
      </c>
      <c r="G5219" s="51">
        <v>855</v>
      </c>
      <c r="H5219" s="51">
        <v>915</v>
      </c>
      <c r="I5219" s="51">
        <v>60</v>
      </c>
      <c r="J5219" s="51" t="s">
        <v>6166</v>
      </c>
      <c r="K5219" s="315">
        <v>30</v>
      </c>
      <c r="L5219" t="s">
        <v>5768</v>
      </c>
    </row>
    <row r="5220" spans="1:12" ht="15.6">
      <c r="A5220" s="16">
        <v>44091</v>
      </c>
      <c r="C5220" s="260">
        <v>2500</v>
      </c>
      <c r="E5220" s="260" t="s">
        <v>6118</v>
      </c>
      <c r="F5220" s="260">
        <v>0.56599999999999995</v>
      </c>
      <c r="G5220" s="1" t="s">
        <v>3850</v>
      </c>
      <c r="I5220" s="51">
        <v>50</v>
      </c>
      <c r="J5220" s="260" t="s">
        <v>6167</v>
      </c>
      <c r="K5220" s="315">
        <v>25</v>
      </c>
      <c r="L5220" t="s">
        <v>5768</v>
      </c>
    </row>
    <row r="5221" spans="1:12" ht="15.6">
      <c r="A5221" s="272">
        <v>44091</v>
      </c>
      <c r="C5221" s="260">
        <v>1000</v>
      </c>
      <c r="E5221" s="260" t="s">
        <v>6168</v>
      </c>
      <c r="F5221" s="260" t="s">
        <v>6169</v>
      </c>
      <c r="G5221" s="1" t="s">
        <v>3850</v>
      </c>
      <c r="I5221" s="51">
        <v>20</v>
      </c>
      <c r="J5221" s="260" t="s">
        <v>6167</v>
      </c>
      <c r="K5221" s="315">
        <v>10</v>
      </c>
      <c r="L5221" t="s">
        <v>5768</v>
      </c>
    </row>
    <row r="5222" spans="1:12" ht="15.6">
      <c r="A5222" s="16"/>
      <c r="K5222" s="315"/>
    </row>
    <row r="5223" spans="1:12" ht="15.6">
      <c r="A5223" s="16"/>
      <c r="K5223" s="315"/>
    </row>
    <row r="5224" spans="1:12" ht="15.6">
      <c r="A5224" s="16"/>
      <c r="K5224" s="315"/>
    </row>
    <row r="5225" spans="1:12" ht="15.6">
      <c r="A5225" s="16"/>
      <c r="E5225" s="110" t="s">
        <v>6150</v>
      </c>
      <c r="F5225" s="110" t="s">
        <v>6150</v>
      </c>
      <c r="K5225" s="315"/>
    </row>
    <row r="5226" spans="1:12" ht="15.6">
      <c r="A5226" s="16"/>
      <c r="E5226" s="52" t="s">
        <v>3449</v>
      </c>
      <c r="F5226" s="52" t="s">
        <v>3449</v>
      </c>
      <c r="K5226" s="315"/>
    </row>
    <row r="5227" spans="1:12" ht="15.6">
      <c r="A5227" s="16"/>
      <c r="E5227" s="695" t="s">
        <v>6179</v>
      </c>
      <c r="F5227" s="196" t="s">
        <v>6178</v>
      </c>
      <c r="K5227" s="315"/>
    </row>
    <row r="5228" spans="1:12" ht="15.6">
      <c r="A5228" s="16"/>
      <c r="E5228" s="695" t="s">
        <v>6180</v>
      </c>
      <c r="F5228" s="196" t="s">
        <v>6181</v>
      </c>
      <c r="K5228" s="315"/>
    </row>
    <row r="5229" spans="1:12" ht="15.6">
      <c r="A5229" s="16"/>
      <c r="E5229" s="695" t="s">
        <v>6182</v>
      </c>
      <c r="F5229" s="196" t="s">
        <v>6183</v>
      </c>
      <c r="K5229" s="315"/>
    </row>
    <row r="5230" spans="1:12" ht="15.6">
      <c r="A5230" s="16"/>
      <c r="E5230" s="695" t="s">
        <v>6184</v>
      </c>
      <c r="F5230" s="196" t="s">
        <v>5665</v>
      </c>
      <c r="K5230" s="315"/>
    </row>
    <row r="5231" spans="1:12" ht="15.6">
      <c r="A5231" s="16"/>
      <c r="E5231" s="695" t="s">
        <v>6185</v>
      </c>
      <c r="F5231" s="196" t="s">
        <v>5667</v>
      </c>
      <c r="K5231" s="315"/>
    </row>
    <row r="5232" spans="1:12" ht="15.6">
      <c r="A5232" s="16"/>
      <c r="K5232" s="315"/>
    </row>
    <row r="5233" spans="1:12" ht="15.6">
      <c r="A5233" s="16">
        <v>44095</v>
      </c>
      <c r="B5233" s="50">
        <v>3000</v>
      </c>
      <c r="F5233" s="50" t="s">
        <v>6187</v>
      </c>
      <c r="G5233" s="50">
        <v>3135</v>
      </c>
      <c r="H5233" s="50">
        <v>3477</v>
      </c>
      <c r="I5233" s="51">
        <v>342</v>
      </c>
      <c r="J5233" s="50" t="s">
        <v>2475</v>
      </c>
      <c r="K5233" s="315">
        <v>114</v>
      </c>
    </row>
    <row r="5234" spans="1:12" ht="15.6">
      <c r="A5234" s="16">
        <v>44033</v>
      </c>
      <c r="C5234" s="50">
        <v>3002</v>
      </c>
      <c r="F5234" s="50" t="s">
        <v>6186</v>
      </c>
      <c r="G5234" s="50">
        <v>1978.32</v>
      </c>
      <c r="H5234" s="50">
        <v>1978</v>
      </c>
      <c r="I5234" s="51">
        <v>258</v>
      </c>
      <c r="J5234" s="50" t="s">
        <v>2475</v>
      </c>
      <c r="K5234" s="315">
        <v>86</v>
      </c>
    </row>
    <row r="5235" spans="1:12" ht="15.6">
      <c r="A5235" s="16">
        <v>44091</v>
      </c>
      <c r="C5235" s="51">
        <v>6000</v>
      </c>
      <c r="E5235" s="51" t="s">
        <v>6171</v>
      </c>
      <c r="F5235" s="51" t="s">
        <v>6188</v>
      </c>
      <c r="G5235" s="51">
        <v>3420</v>
      </c>
      <c r="H5235" s="51">
        <v>3660</v>
      </c>
      <c r="I5235" s="51">
        <v>240</v>
      </c>
      <c r="J5235" s="51" t="s">
        <v>4311</v>
      </c>
      <c r="K5235" s="315">
        <v>120</v>
      </c>
    </row>
    <row r="5236" spans="1:12" ht="15.6">
      <c r="A5236" s="272">
        <v>44092</v>
      </c>
      <c r="B5236" s="265">
        <v>2000</v>
      </c>
      <c r="E5236" s="260" t="s">
        <v>6140</v>
      </c>
      <c r="F5236" s="260" t="s">
        <v>6174</v>
      </c>
      <c r="G5236" s="1" t="s">
        <v>6172</v>
      </c>
      <c r="I5236" s="51">
        <v>40</v>
      </c>
      <c r="J5236" s="260" t="s">
        <v>5874</v>
      </c>
      <c r="K5236" s="315">
        <v>20</v>
      </c>
    </row>
    <row r="5237" spans="1:12" ht="15.6">
      <c r="A5237" s="16">
        <v>44092</v>
      </c>
      <c r="C5237" s="51">
        <v>1000</v>
      </c>
      <c r="F5237" s="51" t="s">
        <v>6190</v>
      </c>
      <c r="G5237" s="51">
        <v>570</v>
      </c>
      <c r="H5237" s="51">
        <v>654</v>
      </c>
      <c r="I5237" s="51">
        <v>84</v>
      </c>
      <c r="J5237" s="51" t="s">
        <v>6173</v>
      </c>
      <c r="K5237" s="315">
        <v>42</v>
      </c>
      <c r="L5237" t="s">
        <v>100</v>
      </c>
    </row>
    <row r="5238" spans="1:12" ht="15.6">
      <c r="A5238" s="16">
        <v>44095</v>
      </c>
      <c r="C5238" s="51">
        <v>3000</v>
      </c>
      <c r="F5238" s="51" t="s">
        <v>6189</v>
      </c>
      <c r="G5238" s="51">
        <v>1719</v>
      </c>
      <c r="H5238" s="51">
        <v>1890</v>
      </c>
      <c r="I5238" s="51">
        <v>171</v>
      </c>
      <c r="J5238" s="51" t="s">
        <v>6175</v>
      </c>
      <c r="K5238" s="315">
        <v>85.5</v>
      </c>
      <c r="L5238" t="s">
        <v>100</v>
      </c>
    </row>
    <row r="5239" spans="1:12" ht="15.6">
      <c r="A5239" s="16">
        <v>44095</v>
      </c>
      <c r="B5239" s="265">
        <v>1000</v>
      </c>
      <c r="E5239" s="732" t="s">
        <v>6177</v>
      </c>
      <c r="F5239" s="265">
        <v>1.044</v>
      </c>
      <c r="I5239" s="51">
        <v>20</v>
      </c>
      <c r="J5239" s="265" t="s">
        <v>5874</v>
      </c>
      <c r="K5239" s="315">
        <v>10</v>
      </c>
      <c r="L5239" t="s">
        <v>100</v>
      </c>
    </row>
    <row r="5240" spans="1:12" ht="15.6">
      <c r="A5240" s="16">
        <v>44095</v>
      </c>
      <c r="C5240" s="265">
        <v>6500</v>
      </c>
      <c r="E5240" s="732" t="s">
        <v>6177</v>
      </c>
      <c r="F5240" s="265">
        <v>0.56599999999999995</v>
      </c>
      <c r="I5240" s="51">
        <v>130</v>
      </c>
      <c r="J5240" s="265" t="s">
        <v>5992</v>
      </c>
      <c r="K5240" s="315">
        <v>65</v>
      </c>
      <c r="L5240" t="s">
        <v>100</v>
      </c>
    </row>
    <row r="5241" spans="1:12" ht="15.6">
      <c r="A5241" s="16">
        <v>44095</v>
      </c>
      <c r="C5241" s="265">
        <v>2500</v>
      </c>
      <c r="E5241" s="265" t="s">
        <v>6140</v>
      </c>
      <c r="F5241" s="265" t="s">
        <v>6196</v>
      </c>
      <c r="I5241" s="51">
        <v>50</v>
      </c>
      <c r="J5241" s="265" t="s">
        <v>6192</v>
      </c>
      <c r="K5241" s="315">
        <v>25</v>
      </c>
      <c r="L5241" t="s">
        <v>100</v>
      </c>
    </row>
    <row r="5242" spans="1:12" ht="15.6">
      <c r="A5242" s="16">
        <v>44095</v>
      </c>
      <c r="B5242" s="50">
        <v>9000</v>
      </c>
      <c r="E5242" s="50" t="s">
        <v>5932</v>
      </c>
      <c r="F5242" s="50">
        <v>1.052</v>
      </c>
      <c r="I5242" s="51">
        <v>180</v>
      </c>
      <c r="J5242" s="50" t="s">
        <v>6191</v>
      </c>
      <c r="K5242" s="315">
        <v>90</v>
      </c>
      <c r="L5242" t="s">
        <v>100</v>
      </c>
    </row>
    <row r="5243" spans="1:12" ht="15.6">
      <c r="A5243" s="16">
        <v>44095</v>
      </c>
      <c r="B5243" s="50">
        <v>4000</v>
      </c>
      <c r="E5243" s="50" t="s">
        <v>5924</v>
      </c>
      <c r="F5243" s="50">
        <v>1.052</v>
      </c>
      <c r="I5243" s="51">
        <v>80</v>
      </c>
      <c r="J5243" s="50" t="s">
        <v>6191</v>
      </c>
      <c r="K5243" s="315">
        <v>40</v>
      </c>
      <c r="L5243" t="s">
        <v>100</v>
      </c>
    </row>
    <row r="5244" spans="1:12" ht="15.6">
      <c r="A5244" s="16">
        <v>44095</v>
      </c>
      <c r="B5244" s="195">
        <v>1508</v>
      </c>
      <c r="C5244" s="195"/>
      <c r="D5244" s="195"/>
      <c r="E5244" s="195" t="s">
        <v>6194</v>
      </c>
      <c r="F5244" s="195" t="s">
        <v>6195</v>
      </c>
      <c r="G5244" s="195"/>
      <c r="H5244" s="195"/>
      <c r="J5244" s="153" t="s">
        <v>4218</v>
      </c>
      <c r="K5244" s="315"/>
      <c r="L5244" t="s">
        <v>3433</v>
      </c>
    </row>
    <row r="5245" spans="1:12" ht="15.6">
      <c r="A5245" s="16">
        <v>44096</v>
      </c>
      <c r="C5245" s="51">
        <v>4000</v>
      </c>
      <c r="F5245" s="51" t="s">
        <v>6197</v>
      </c>
      <c r="G5245" s="51">
        <v>2578.5</v>
      </c>
      <c r="H5245" s="51">
        <v>2758.5</v>
      </c>
      <c r="I5245" s="51">
        <v>180</v>
      </c>
      <c r="J5245" s="51" t="s">
        <v>6198</v>
      </c>
      <c r="K5245" s="315">
        <v>90</v>
      </c>
    </row>
    <row r="5246" spans="1:12" ht="15.6">
      <c r="A5246" s="16">
        <v>44096</v>
      </c>
      <c r="C5246" s="51">
        <v>1000</v>
      </c>
      <c r="F5246" s="51" t="s">
        <v>6199</v>
      </c>
      <c r="G5246" s="51">
        <v>573</v>
      </c>
      <c r="H5246" s="51">
        <v>673</v>
      </c>
      <c r="I5246" s="51">
        <v>100</v>
      </c>
      <c r="J5246" s="51" t="s">
        <v>6200</v>
      </c>
      <c r="K5246" s="315">
        <v>50</v>
      </c>
    </row>
    <row r="5247" spans="1:12" ht="15.6">
      <c r="A5247" s="16">
        <v>44096</v>
      </c>
      <c r="C5247" s="265">
        <v>1600</v>
      </c>
      <c r="E5247" s="265" t="s">
        <v>6201</v>
      </c>
      <c r="F5247" s="265">
        <v>0.57399999999999995</v>
      </c>
      <c r="I5247" s="51">
        <v>32</v>
      </c>
      <c r="J5247" s="265" t="s">
        <v>6202</v>
      </c>
      <c r="K5247" s="315">
        <v>16</v>
      </c>
    </row>
    <row r="5248" spans="1:12" ht="15.6">
      <c r="A5248" s="16">
        <v>44096</v>
      </c>
      <c r="C5248" s="265">
        <v>3000</v>
      </c>
      <c r="E5248" s="265" t="s">
        <v>6203</v>
      </c>
      <c r="F5248" s="265">
        <v>0.57399999999999995</v>
      </c>
      <c r="I5248" s="51">
        <v>60</v>
      </c>
      <c r="J5248" s="265" t="s">
        <v>6107</v>
      </c>
      <c r="K5248" s="315">
        <v>30</v>
      </c>
    </row>
    <row r="5249" spans="1:12" ht="15.6">
      <c r="A5249" s="16">
        <v>44096</v>
      </c>
      <c r="B5249" s="265">
        <v>3500</v>
      </c>
      <c r="C5249" s="52"/>
      <c r="D5249" s="52"/>
      <c r="E5249" s="265" t="s">
        <v>6204</v>
      </c>
      <c r="F5249" s="265">
        <v>1.05</v>
      </c>
      <c r="I5249" s="51">
        <v>70</v>
      </c>
      <c r="J5249" s="265" t="s">
        <v>5874</v>
      </c>
      <c r="K5249" s="315">
        <v>35</v>
      </c>
    </row>
    <row r="5250" spans="1:12" ht="15.6">
      <c r="A5250" s="16">
        <v>44096</v>
      </c>
      <c r="C5250" s="265">
        <v>2000</v>
      </c>
      <c r="E5250" s="265" t="s">
        <v>6205</v>
      </c>
      <c r="F5250" s="265">
        <v>0.57399999999999995</v>
      </c>
      <c r="I5250" s="51">
        <v>40</v>
      </c>
      <c r="J5250" s="265" t="s">
        <v>6206</v>
      </c>
      <c r="K5250" s="315">
        <v>20</v>
      </c>
    </row>
    <row r="5251" spans="1:12" ht="15.6">
      <c r="A5251" s="272">
        <v>44096</v>
      </c>
      <c r="C5251" s="265">
        <v>2000</v>
      </c>
      <c r="E5251" s="265" t="s">
        <v>6209</v>
      </c>
      <c r="F5251" s="265" t="s">
        <v>6208</v>
      </c>
      <c r="I5251" s="51">
        <v>40</v>
      </c>
      <c r="J5251" s="265" t="s">
        <v>6207</v>
      </c>
      <c r="K5251" s="315">
        <v>20</v>
      </c>
    </row>
    <row r="5252" spans="1:12" ht="15.6">
      <c r="A5252" s="16">
        <v>44096</v>
      </c>
      <c r="B5252" s="51">
        <v>2000</v>
      </c>
      <c r="F5252" s="51" t="s">
        <v>6210</v>
      </c>
      <c r="G5252" s="51">
        <v>2090</v>
      </c>
      <c r="H5252" s="51">
        <v>2178</v>
      </c>
      <c r="I5252" s="51">
        <v>88</v>
      </c>
      <c r="J5252" s="51" t="s">
        <v>6211</v>
      </c>
      <c r="K5252" s="315">
        <v>44</v>
      </c>
      <c r="L5252" t="s">
        <v>100</v>
      </c>
    </row>
    <row r="5253" spans="1:12" ht="15.6">
      <c r="A5253" s="16">
        <v>44096</v>
      </c>
      <c r="C5253" s="51">
        <v>2000</v>
      </c>
      <c r="F5253" s="51" t="s">
        <v>6186</v>
      </c>
      <c r="G5253" s="51">
        <v>1146</v>
      </c>
      <c r="H5253" s="51">
        <v>1318</v>
      </c>
      <c r="I5253" s="51">
        <v>172</v>
      </c>
      <c r="J5253" s="51" t="s">
        <v>3607</v>
      </c>
      <c r="K5253" s="315">
        <v>86</v>
      </c>
      <c r="L5253" t="s">
        <v>100</v>
      </c>
    </row>
    <row r="5254" spans="1:12" ht="15.6">
      <c r="A5254" s="16">
        <v>44097</v>
      </c>
      <c r="C5254" s="265">
        <v>3000</v>
      </c>
      <c r="E5254" s="265" t="s">
        <v>6212</v>
      </c>
      <c r="F5254" s="275">
        <v>0.57399999999999995</v>
      </c>
      <c r="I5254" s="51">
        <v>60</v>
      </c>
      <c r="J5254" s="265" t="s">
        <v>6213</v>
      </c>
      <c r="K5254" s="315">
        <v>30</v>
      </c>
      <c r="L5254" t="s">
        <v>100</v>
      </c>
    </row>
    <row r="5255" spans="1:12" ht="15.6">
      <c r="A5255" s="16">
        <v>44097</v>
      </c>
      <c r="C5255" s="265">
        <v>4000</v>
      </c>
      <c r="E5255" s="265" t="s">
        <v>6212</v>
      </c>
      <c r="F5255" s="275">
        <v>0.57399999999999995</v>
      </c>
      <c r="I5255" s="51">
        <v>80</v>
      </c>
      <c r="J5255" s="265" t="s">
        <v>6214</v>
      </c>
      <c r="K5255" s="315">
        <v>40</v>
      </c>
      <c r="L5255" t="s">
        <v>100</v>
      </c>
    </row>
    <row r="5256" spans="1:12" ht="15.6">
      <c r="A5256" s="16">
        <v>44097</v>
      </c>
      <c r="C5256" s="265">
        <v>1000</v>
      </c>
      <c r="E5256" s="265" t="s">
        <v>6212</v>
      </c>
      <c r="F5256" s="275">
        <v>0.57399999999999995</v>
      </c>
      <c r="I5256" s="51">
        <v>20</v>
      </c>
      <c r="J5256" s="265" t="s">
        <v>6215</v>
      </c>
      <c r="K5256" s="315">
        <v>10</v>
      </c>
      <c r="L5256" t="s">
        <v>100</v>
      </c>
    </row>
    <row r="5257" spans="1:12" ht="15.6">
      <c r="A5257" s="272">
        <v>44097</v>
      </c>
      <c r="C5257" s="265">
        <v>1500</v>
      </c>
      <c r="E5257" s="265" t="s">
        <v>6216</v>
      </c>
      <c r="F5257" s="275" t="s">
        <v>6217</v>
      </c>
      <c r="H5257" s="52"/>
      <c r="I5257" s="51">
        <v>30</v>
      </c>
      <c r="J5257" s="265" t="s">
        <v>6206</v>
      </c>
      <c r="K5257" s="315">
        <v>15</v>
      </c>
      <c r="L5257" t="s">
        <v>100</v>
      </c>
    </row>
    <row r="5258" spans="1:12" ht="15.6">
      <c r="A5258" s="277">
        <v>44098</v>
      </c>
      <c r="C5258" s="265">
        <v>2000</v>
      </c>
      <c r="E5258" s="265" t="s">
        <v>6100</v>
      </c>
      <c r="F5258" s="275">
        <v>0.57399999999999995</v>
      </c>
      <c r="I5258" s="51">
        <v>40</v>
      </c>
      <c r="J5258" s="265" t="s">
        <v>5994</v>
      </c>
      <c r="K5258" s="315">
        <v>20</v>
      </c>
      <c r="L5258" t="s">
        <v>4084</v>
      </c>
    </row>
    <row r="5259" spans="1:12" ht="15.6">
      <c r="A5259" s="277">
        <v>44098</v>
      </c>
      <c r="C5259" s="265">
        <v>2000</v>
      </c>
      <c r="E5259" s="265" t="s">
        <v>6218</v>
      </c>
      <c r="F5259" s="275">
        <v>0.57399999999999995</v>
      </c>
      <c r="I5259" s="51">
        <v>40</v>
      </c>
      <c r="J5259" s="265" t="s">
        <v>6219</v>
      </c>
      <c r="K5259" s="315">
        <v>20</v>
      </c>
      <c r="L5259" t="s">
        <v>4084</v>
      </c>
    </row>
    <row r="5260" spans="1:12" ht="15.6">
      <c r="A5260" s="277">
        <v>44098</v>
      </c>
      <c r="B5260" s="265">
        <v>1000</v>
      </c>
      <c r="E5260" s="265" t="s">
        <v>6220</v>
      </c>
      <c r="F5260" s="274">
        <v>1.05</v>
      </c>
      <c r="I5260" s="51">
        <v>20</v>
      </c>
      <c r="J5260" s="265" t="s">
        <v>5874</v>
      </c>
      <c r="K5260" s="315">
        <v>10</v>
      </c>
      <c r="L5260" t="s">
        <v>4084</v>
      </c>
    </row>
    <row r="5261" spans="1:12" ht="15.6">
      <c r="A5261" s="277">
        <v>44098</v>
      </c>
      <c r="C5261" s="265">
        <v>3000</v>
      </c>
      <c r="E5261" s="265" t="s">
        <v>6220</v>
      </c>
      <c r="F5261" s="275" t="s">
        <v>6225</v>
      </c>
      <c r="I5261" s="51">
        <v>60</v>
      </c>
      <c r="J5261" s="265" t="s">
        <v>6221</v>
      </c>
      <c r="K5261" s="315">
        <v>30</v>
      </c>
      <c r="L5261" t="s">
        <v>4084</v>
      </c>
    </row>
    <row r="5262" spans="1:12" ht="18">
      <c r="A5262" s="278">
        <v>44098</v>
      </c>
      <c r="C5262" s="51">
        <v>5000</v>
      </c>
      <c r="F5262" s="51" t="s">
        <v>6223</v>
      </c>
      <c r="G5262" s="51">
        <v>2865</v>
      </c>
      <c r="H5262" s="51">
        <v>3165</v>
      </c>
      <c r="I5262" s="51">
        <v>300</v>
      </c>
      <c r="J5262" s="51" t="s">
        <v>6224</v>
      </c>
      <c r="K5262" s="315">
        <v>150</v>
      </c>
    </row>
    <row r="5263" spans="1:12" ht="15.6">
      <c r="K5263" s="315"/>
    </row>
    <row r="5264" spans="1:12" ht="15.6">
      <c r="K5264" s="315"/>
    </row>
    <row r="5265" spans="1:12" ht="15.6">
      <c r="K5265" s="315"/>
    </row>
    <row r="5266" spans="1:12" ht="15.6">
      <c r="A5266" s="16">
        <v>44099</v>
      </c>
      <c r="C5266" s="51">
        <v>2000</v>
      </c>
      <c r="F5266" s="51" t="s">
        <v>6223</v>
      </c>
      <c r="G5266" s="51">
        <v>573</v>
      </c>
      <c r="H5266" s="51">
        <v>633</v>
      </c>
      <c r="I5266" s="51">
        <v>120</v>
      </c>
      <c r="J5266" s="51" t="s">
        <v>5277</v>
      </c>
      <c r="K5266" s="315">
        <v>60</v>
      </c>
    </row>
    <row r="5267" spans="1:12" ht="15.6">
      <c r="K5267" s="315"/>
    </row>
    <row r="5268" spans="1:12" ht="15.6">
      <c r="E5268" s="110" t="s">
        <v>6226</v>
      </c>
      <c r="F5268" s="110" t="s">
        <v>6226</v>
      </c>
      <c r="K5268" s="315"/>
    </row>
    <row r="5269" spans="1:12" ht="15.6">
      <c r="E5269" s="52" t="s">
        <v>3449</v>
      </c>
      <c r="F5269" s="52" t="s">
        <v>3449</v>
      </c>
      <c r="K5269" s="315"/>
    </row>
    <row r="5270" spans="1:12" ht="15.6">
      <c r="E5270" s="695" t="s">
        <v>6241</v>
      </c>
      <c r="F5270" s="196" t="s">
        <v>6242</v>
      </c>
      <c r="J5270">
        <v>10</v>
      </c>
      <c r="K5270" s="315"/>
    </row>
    <row r="5271" spans="1:12" ht="15.6">
      <c r="E5271" s="695" t="s">
        <v>6243</v>
      </c>
      <c r="F5271" s="196" t="s">
        <v>6244</v>
      </c>
      <c r="K5271" s="315"/>
    </row>
    <row r="5272" spans="1:12" ht="15.6">
      <c r="E5272" s="695" t="s">
        <v>6245</v>
      </c>
      <c r="F5272" s="196" t="s">
        <v>6246</v>
      </c>
      <c r="K5272" s="315"/>
    </row>
    <row r="5273" spans="1:12" ht="15.6">
      <c r="E5273" s="695" t="s">
        <v>6247</v>
      </c>
      <c r="F5273" s="196" t="s">
        <v>6248</v>
      </c>
      <c r="K5273" s="315"/>
    </row>
    <row r="5274" spans="1:12" ht="15.6">
      <c r="E5274" s="695" t="s">
        <v>6249</v>
      </c>
      <c r="F5274" s="196" t="s">
        <v>6250</v>
      </c>
      <c r="K5274" s="315"/>
    </row>
    <row r="5275" spans="1:12" ht="15.6">
      <c r="K5275" s="315"/>
    </row>
    <row r="5276" spans="1:12" ht="18">
      <c r="A5276" s="16">
        <v>44098</v>
      </c>
      <c r="C5276" s="51">
        <v>3000</v>
      </c>
      <c r="F5276" s="51" t="s">
        <v>6222</v>
      </c>
      <c r="G5276" s="51">
        <v>1719</v>
      </c>
      <c r="H5276" s="51">
        <v>1869</v>
      </c>
      <c r="I5276" s="51">
        <v>150</v>
      </c>
      <c r="J5276" s="51" t="s">
        <v>3092</v>
      </c>
      <c r="K5276" s="315">
        <v>75</v>
      </c>
      <c r="L5276" s="602" t="s">
        <v>100</v>
      </c>
    </row>
    <row r="5277" spans="1:12" ht="15.6">
      <c r="A5277" s="16">
        <v>44099</v>
      </c>
      <c r="C5277" s="253">
        <v>5000</v>
      </c>
      <c r="E5277" s="726" t="s">
        <v>6228</v>
      </c>
      <c r="F5277" s="726"/>
      <c r="I5277" s="51">
        <v>100</v>
      </c>
      <c r="J5277" s="228" t="s">
        <v>6227</v>
      </c>
      <c r="K5277" s="315">
        <v>50</v>
      </c>
      <c r="L5277" t="s">
        <v>100</v>
      </c>
    </row>
    <row r="5278" spans="1:12" ht="15.6">
      <c r="A5278" s="16">
        <v>44099</v>
      </c>
      <c r="B5278" s="228">
        <v>1000</v>
      </c>
      <c r="E5278" s="726" t="s">
        <v>6232</v>
      </c>
      <c r="F5278" s="726"/>
      <c r="I5278" s="51">
        <v>20</v>
      </c>
      <c r="J5278" s="228" t="s">
        <v>6229</v>
      </c>
      <c r="K5278" s="315">
        <v>10</v>
      </c>
      <c r="L5278" t="s">
        <v>100</v>
      </c>
    </row>
    <row r="5279" spans="1:12" ht="15.6">
      <c r="A5279" s="16">
        <v>44099</v>
      </c>
      <c r="B5279" s="51">
        <v>2000</v>
      </c>
      <c r="F5279" s="51" t="s">
        <v>6187</v>
      </c>
      <c r="G5279" s="51">
        <v>2090</v>
      </c>
      <c r="H5279" s="51">
        <v>2318</v>
      </c>
      <c r="I5279" s="51">
        <v>228</v>
      </c>
      <c r="J5279" s="51" t="s">
        <v>982</v>
      </c>
      <c r="K5279" s="315">
        <v>114</v>
      </c>
      <c r="L5279" t="s">
        <v>100</v>
      </c>
    </row>
    <row r="5280" spans="1:12" ht="15.6">
      <c r="A5280" s="16">
        <v>44099</v>
      </c>
      <c r="C5280" s="51">
        <v>2000</v>
      </c>
      <c r="F5280" s="51" t="s">
        <v>6234</v>
      </c>
      <c r="G5280" s="51">
        <v>1146</v>
      </c>
      <c r="H5280" s="51">
        <v>1418</v>
      </c>
      <c r="I5280" s="51">
        <v>272</v>
      </c>
      <c r="J5280" s="51" t="s">
        <v>4735</v>
      </c>
      <c r="K5280" s="315">
        <v>90</v>
      </c>
      <c r="L5280" t="s">
        <v>100</v>
      </c>
    </row>
    <row r="5281" spans="1:12" ht="15.6">
      <c r="A5281" s="16">
        <v>44099</v>
      </c>
      <c r="C5281" s="51">
        <v>2500</v>
      </c>
      <c r="F5281" s="51" t="s">
        <v>6222</v>
      </c>
      <c r="G5281" s="51">
        <v>1432.5</v>
      </c>
      <c r="H5281" s="51">
        <v>1557.5</v>
      </c>
      <c r="I5281" s="51">
        <v>125</v>
      </c>
      <c r="J5281" s="51" t="s">
        <v>4650</v>
      </c>
      <c r="K5281" s="315">
        <v>62.5</v>
      </c>
      <c r="L5281" t="s">
        <v>100</v>
      </c>
    </row>
    <row r="5282" spans="1:12" ht="15.6">
      <c r="A5282" s="1">
        <v>2579</v>
      </c>
      <c r="C5282" s="51">
        <v>1000</v>
      </c>
      <c r="F5282" s="51" t="s">
        <v>6235</v>
      </c>
      <c r="G5282" s="51">
        <v>573</v>
      </c>
      <c r="H5282" s="51">
        <v>729</v>
      </c>
      <c r="I5282" s="51">
        <v>156</v>
      </c>
      <c r="J5282" s="51" t="s">
        <v>2438</v>
      </c>
      <c r="K5282" s="315">
        <v>78</v>
      </c>
      <c r="L5282" t="s">
        <v>6255</v>
      </c>
    </row>
    <row r="5283" spans="1:12" ht="15.6">
      <c r="A5283" s="16">
        <v>44101</v>
      </c>
      <c r="B5283" s="51">
        <v>1000</v>
      </c>
      <c r="F5283" s="51" t="s">
        <v>6236</v>
      </c>
      <c r="G5283" s="51">
        <v>1045</v>
      </c>
      <c r="H5283" s="51">
        <v>1189</v>
      </c>
      <c r="I5283" s="51">
        <v>144</v>
      </c>
      <c r="J5283" s="51" t="s">
        <v>2983</v>
      </c>
      <c r="K5283" s="315">
        <v>72</v>
      </c>
      <c r="L5283" t="s">
        <v>6255</v>
      </c>
    </row>
    <row r="5284" spans="1:12" ht="15.6">
      <c r="A5284" s="16">
        <v>44068</v>
      </c>
      <c r="B5284" s="51">
        <v>1000</v>
      </c>
      <c r="F5284" s="51" t="s">
        <v>6236</v>
      </c>
      <c r="G5284" s="51">
        <v>1045</v>
      </c>
      <c r="H5284" s="51">
        <v>1189</v>
      </c>
      <c r="I5284" s="51">
        <v>144</v>
      </c>
      <c r="J5284" s="51" t="s">
        <v>5670</v>
      </c>
      <c r="K5284" s="316">
        <v>72</v>
      </c>
      <c r="L5284" t="s">
        <v>6255</v>
      </c>
    </row>
    <row r="5285" spans="1:12" ht="15.6">
      <c r="A5285" s="16">
        <v>44101</v>
      </c>
      <c r="C5285" s="51">
        <v>1000</v>
      </c>
      <c r="F5285" s="51" t="s">
        <v>6233</v>
      </c>
      <c r="G5285" s="51">
        <v>573</v>
      </c>
      <c r="H5285" s="51">
        <v>689</v>
      </c>
      <c r="I5285" s="51">
        <v>116</v>
      </c>
      <c r="J5285" s="51" t="s">
        <v>4149</v>
      </c>
      <c r="K5285" s="315">
        <v>58</v>
      </c>
      <c r="L5285" t="s">
        <v>6255</v>
      </c>
    </row>
    <row r="5286" spans="1:12" ht="15.6">
      <c r="A5286" s="16">
        <v>44102</v>
      </c>
      <c r="C5286" s="51">
        <v>1000</v>
      </c>
      <c r="F5286" s="51" t="s">
        <v>6233</v>
      </c>
      <c r="G5286" s="51">
        <v>573</v>
      </c>
      <c r="H5286" s="51">
        <v>689</v>
      </c>
      <c r="I5286" s="51">
        <v>116</v>
      </c>
      <c r="J5286" s="51" t="s">
        <v>3891</v>
      </c>
      <c r="K5286" s="315">
        <v>58</v>
      </c>
      <c r="L5286" t="s">
        <v>6254</v>
      </c>
    </row>
    <row r="5287" spans="1:12" ht="15.6">
      <c r="A5287" s="16">
        <v>44102</v>
      </c>
      <c r="C5287" s="51">
        <v>1000</v>
      </c>
      <c r="F5287" s="51" t="s">
        <v>6237</v>
      </c>
      <c r="G5287" s="51">
        <v>573</v>
      </c>
      <c r="H5287" s="51">
        <v>669</v>
      </c>
      <c r="I5287" s="51">
        <v>106</v>
      </c>
      <c r="J5287" s="51" t="s">
        <v>2424</v>
      </c>
      <c r="K5287" s="315">
        <v>53</v>
      </c>
      <c r="L5287" t="s">
        <v>6254</v>
      </c>
    </row>
    <row r="5288" spans="1:12" ht="15.6">
      <c r="A5288" s="16">
        <v>44102</v>
      </c>
      <c r="C5288" s="265">
        <v>1100</v>
      </c>
      <c r="E5288" s="275" t="s">
        <v>6239</v>
      </c>
      <c r="F5288" s="274">
        <v>0.56799999999999995</v>
      </c>
      <c r="I5288" s="51">
        <v>22</v>
      </c>
      <c r="J5288" s="265" t="s">
        <v>6238</v>
      </c>
      <c r="K5288" s="315">
        <v>11</v>
      </c>
      <c r="L5288" t="s">
        <v>6254</v>
      </c>
    </row>
    <row r="5289" spans="1:12" ht="15.6">
      <c r="A5289" s="16">
        <v>44102</v>
      </c>
      <c r="C5289" s="51">
        <v>1000</v>
      </c>
      <c r="F5289" s="51" t="s">
        <v>6240</v>
      </c>
      <c r="G5289" s="51">
        <v>573</v>
      </c>
      <c r="H5289" s="51">
        <v>679</v>
      </c>
      <c r="I5289" s="51">
        <v>106</v>
      </c>
      <c r="J5289" s="51" t="s">
        <v>3425</v>
      </c>
      <c r="K5289" s="315">
        <v>53</v>
      </c>
      <c r="L5289" t="s">
        <v>6254</v>
      </c>
    </row>
    <row r="5290" spans="1:12" ht="18">
      <c r="A5290" s="16">
        <v>44102</v>
      </c>
      <c r="C5290" s="50">
        <v>1000</v>
      </c>
      <c r="F5290" s="50" t="s">
        <v>6251</v>
      </c>
      <c r="G5290" s="50">
        <v>573</v>
      </c>
      <c r="H5290" s="50">
        <v>629</v>
      </c>
      <c r="I5290" s="51">
        <v>56</v>
      </c>
      <c r="J5290" s="50" t="s">
        <v>6252</v>
      </c>
      <c r="K5290" s="315">
        <v>28</v>
      </c>
      <c r="L5290" s="14" t="s">
        <v>3433</v>
      </c>
    </row>
    <row r="5291" spans="1:12" ht="18">
      <c r="A5291" s="16">
        <v>44102</v>
      </c>
      <c r="B5291" s="50">
        <v>500</v>
      </c>
      <c r="F5291" s="50" t="s">
        <v>6253</v>
      </c>
      <c r="G5291" s="50">
        <v>5323</v>
      </c>
      <c r="H5291" s="50">
        <v>573</v>
      </c>
      <c r="I5291" s="51">
        <v>50</v>
      </c>
      <c r="J5291" s="50" t="s">
        <v>6252</v>
      </c>
      <c r="K5291" s="315">
        <v>25</v>
      </c>
      <c r="L5291" s="14" t="s">
        <v>3433</v>
      </c>
    </row>
    <row r="5292" spans="1:12" ht="18">
      <c r="A5292" s="16">
        <v>44099</v>
      </c>
      <c r="B5292" s="51">
        <v>1000</v>
      </c>
      <c r="E5292" s="51" t="s">
        <v>6230</v>
      </c>
      <c r="F5292" s="51" t="s">
        <v>6231</v>
      </c>
      <c r="G5292" s="51">
        <v>1045</v>
      </c>
      <c r="H5292" s="51">
        <v>1095</v>
      </c>
      <c r="I5292" s="51">
        <v>50</v>
      </c>
      <c r="J5292" s="51" t="s">
        <v>2561</v>
      </c>
      <c r="K5292" s="315">
        <v>25</v>
      </c>
      <c r="L5292" s="14" t="s">
        <v>3433</v>
      </c>
    </row>
    <row r="5293" spans="1:12" ht="18">
      <c r="A5293" s="16">
        <v>44103</v>
      </c>
      <c r="C5293" s="51">
        <v>6000</v>
      </c>
      <c r="F5293" s="51" t="s">
        <v>6257</v>
      </c>
      <c r="G5293" s="51">
        <v>3444</v>
      </c>
      <c r="H5293" s="51">
        <v>3684</v>
      </c>
      <c r="I5293" s="51">
        <v>240</v>
      </c>
      <c r="J5293" s="51" t="s">
        <v>206</v>
      </c>
      <c r="K5293" s="315">
        <v>120</v>
      </c>
      <c r="L5293" s="14" t="s">
        <v>3433</v>
      </c>
    </row>
    <row r="5294" spans="1:12" ht="18">
      <c r="A5294" s="16">
        <v>44103</v>
      </c>
      <c r="C5294" s="51">
        <v>3500</v>
      </c>
      <c r="F5294" s="51" t="s">
        <v>6256</v>
      </c>
      <c r="G5294" s="51">
        <v>2009</v>
      </c>
      <c r="H5294" s="51">
        <v>2149</v>
      </c>
      <c r="I5294" s="51">
        <v>140</v>
      </c>
      <c r="J5294" s="51" t="s">
        <v>3586</v>
      </c>
      <c r="K5294" s="315">
        <v>70</v>
      </c>
      <c r="L5294" s="14" t="s">
        <v>3433</v>
      </c>
    </row>
    <row r="5295" spans="1:12" ht="18">
      <c r="A5295" s="16"/>
      <c r="K5295" s="315"/>
      <c r="L5295" s="14"/>
    </row>
    <row r="5296" spans="1:12" ht="15.6">
      <c r="K5296" s="315"/>
    </row>
    <row r="5297" spans="1:12">
      <c r="K5297" s="693"/>
    </row>
    <row r="5298" spans="1:12" ht="18">
      <c r="A5298" s="14" t="s">
        <v>295</v>
      </c>
      <c r="B5298" s="14">
        <f>SUM(B5104:B5297)</f>
        <v>79308</v>
      </c>
      <c r="C5298" s="14">
        <f>SUM(C5103:C5297)</f>
        <v>253329</v>
      </c>
      <c r="D5298" s="14">
        <f>SUM(D5157:D5297)</f>
        <v>1500</v>
      </c>
      <c r="E5298" s="160">
        <f>SUM(B5298:D5298)</f>
        <v>334137</v>
      </c>
      <c r="I5298" s="51">
        <f>SUM(I5103:I5297)</f>
        <v>13503</v>
      </c>
      <c r="K5298" s="310">
        <f>SUM(K5103:K5297)</f>
        <v>6296.5</v>
      </c>
    </row>
    <row r="5299" spans="1:12" ht="18">
      <c r="A5299" s="14"/>
      <c r="B5299" s="14"/>
      <c r="C5299" s="14"/>
      <c r="D5299" s="14"/>
      <c r="E5299" s="258"/>
      <c r="F5299" s="254"/>
      <c r="J5299" s="52"/>
      <c r="K5299" s="310"/>
      <c r="L5299" s="52"/>
    </row>
    <row r="5300" spans="1:12">
      <c r="A5300" s="281"/>
      <c r="B5300" s="733"/>
      <c r="C5300" s="733"/>
      <c r="D5300" s="733"/>
      <c r="E5300" s="733"/>
      <c r="F5300" s="733"/>
      <c r="G5300" s="733"/>
      <c r="H5300" s="733"/>
      <c r="J5300" s="733"/>
      <c r="K5300" s="734"/>
      <c r="L5300" s="733"/>
    </row>
    <row r="5306" spans="1:12" ht="28.8">
      <c r="B5306" s="675" t="s">
        <v>3720</v>
      </c>
      <c r="C5306" s="675" t="s">
        <v>3719</v>
      </c>
      <c r="E5306" s="182" t="s">
        <v>3707</v>
      </c>
      <c r="F5306" s="146"/>
      <c r="G5306" s="99" t="s">
        <v>3718</v>
      </c>
      <c r="H5306" s="676"/>
      <c r="I5306" s="51" t="s">
        <v>3796</v>
      </c>
      <c r="J5306" s="181" t="s">
        <v>4995</v>
      </c>
      <c r="K5306" s="324" t="s">
        <v>4997</v>
      </c>
    </row>
    <row r="5307" spans="1:12" ht="45">
      <c r="A5307" s="280"/>
      <c r="B5307" s="279" t="s">
        <v>4675</v>
      </c>
      <c r="C5307" s="682"/>
      <c r="D5307" s="226">
        <v>2020</v>
      </c>
      <c r="E5307" s="710" t="s">
        <v>1464</v>
      </c>
      <c r="F5307" s="245" t="s">
        <v>5706</v>
      </c>
      <c r="G5307" s="717" t="s">
        <v>5708</v>
      </c>
      <c r="H5307" s="718" t="s">
        <v>5707</v>
      </c>
      <c r="J5307" s="279" t="s">
        <v>4675</v>
      </c>
      <c r="L5307" s="687" t="s">
        <v>3961</v>
      </c>
    </row>
    <row r="5308" spans="1:12" ht="18">
      <c r="C5308" s="170"/>
      <c r="D5308" s="170">
        <v>2020</v>
      </c>
      <c r="E5308" s="188" t="s">
        <v>3958</v>
      </c>
      <c r="F5308" s="225" t="s">
        <v>5010</v>
      </c>
      <c r="G5308" s="229">
        <v>2018</v>
      </c>
      <c r="H5308" s="230">
        <v>2019</v>
      </c>
      <c r="I5308" s="51">
        <v>2020</v>
      </c>
      <c r="J5308" s="169" t="s">
        <v>5616</v>
      </c>
      <c r="K5308" s="327" t="s">
        <v>3796</v>
      </c>
      <c r="L5308" s="165" t="s">
        <v>3962</v>
      </c>
    </row>
    <row r="5309" spans="1:12" ht="18">
      <c r="C5309" s="170"/>
      <c r="E5309" s="166" t="s">
        <v>647</v>
      </c>
      <c r="F5309" s="204" t="s">
        <v>5105</v>
      </c>
      <c r="G5309" s="50">
        <v>126.5</v>
      </c>
      <c r="H5309" s="141">
        <v>152.5</v>
      </c>
      <c r="I5309" s="51">
        <v>106.2</v>
      </c>
      <c r="J5309" s="14" t="s">
        <v>5685</v>
      </c>
      <c r="K5309" s="310" t="s">
        <v>5108</v>
      </c>
      <c r="L5309" s="171" t="s">
        <v>5106</v>
      </c>
    </row>
    <row r="5310" spans="1:12" ht="18">
      <c r="C5310" s="170"/>
      <c r="E5310" s="166" t="s">
        <v>648</v>
      </c>
      <c r="F5310" s="204" t="s">
        <v>5191</v>
      </c>
      <c r="G5310" s="50">
        <v>90.5</v>
      </c>
      <c r="H5310" s="141">
        <v>134.9</v>
      </c>
      <c r="I5310" s="51">
        <v>123.8</v>
      </c>
      <c r="J5310" s="14" t="s">
        <v>5686</v>
      </c>
      <c r="K5310" s="310" t="s">
        <v>5190</v>
      </c>
      <c r="L5310" s="171" t="s">
        <v>5192</v>
      </c>
    </row>
    <row r="5311" spans="1:12" ht="18">
      <c r="C5311" s="170"/>
      <c r="E5311" s="166" t="s">
        <v>2310</v>
      </c>
      <c r="F5311" s="141" t="s">
        <v>5311</v>
      </c>
      <c r="G5311" s="50">
        <v>54.2</v>
      </c>
      <c r="H5311" s="141">
        <v>145.69999999999999</v>
      </c>
      <c r="I5311" s="51">
        <v>206.05</v>
      </c>
      <c r="J5311" s="14" t="s">
        <v>5687</v>
      </c>
      <c r="K5311" s="310" t="s">
        <v>5313</v>
      </c>
      <c r="L5311" s="183" t="s">
        <v>5312</v>
      </c>
    </row>
    <row r="5312" spans="1:12" ht="18">
      <c r="C5312" s="170"/>
      <c r="E5312" s="166" t="s">
        <v>2428</v>
      </c>
      <c r="F5312" s="141" t="s">
        <v>5427</v>
      </c>
      <c r="G5312" s="50">
        <v>72</v>
      </c>
      <c r="H5312" s="141">
        <v>112.5</v>
      </c>
      <c r="I5312" s="51">
        <v>138.19999999999999</v>
      </c>
      <c r="J5312" s="14" t="s">
        <v>5688</v>
      </c>
      <c r="K5312" s="310" t="s">
        <v>5429</v>
      </c>
      <c r="L5312" s="171" t="s">
        <v>5426</v>
      </c>
    </row>
    <row r="5313" spans="3:12" ht="18">
      <c r="C5313" s="170"/>
      <c r="E5313" s="166" t="s">
        <v>2510</v>
      </c>
      <c r="F5313" s="141" t="s">
        <v>5558</v>
      </c>
      <c r="G5313" s="50">
        <v>92.1</v>
      </c>
      <c r="H5313" s="147">
        <v>130.9</v>
      </c>
      <c r="I5313" s="51">
        <v>244.1</v>
      </c>
      <c r="J5313" s="14" t="s">
        <v>5689</v>
      </c>
      <c r="K5313" s="310" t="s">
        <v>5555</v>
      </c>
      <c r="L5313" s="183" t="s">
        <v>5557</v>
      </c>
    </row>
    <row r="5314" spans="3:12" ht="18">
      <c r="C5314" s="170"/>
      <c r="E5314" s="166" t="s">
        <v>2630</v>
      </c>
      <c r="F5314" s="141" t="s">
        <v>5683</v>
      </c>
      <c r="G5314" s="50">
        <v>129</v>
      </c>
      <c r="H5314" s="147">
        <v>140.80000000000001</v>
      </c>
      <c r="I5314" s="51">
        <v>209.2</v>
      </c>
      <c r="J5314" s="242" t="s">
        <v>5705</v>
      </c>
      <c r="K5314" s="310" t="s">
        <v>5704</v>
      </c>
      <c r="L5314" s="183" t="s">
        <v>5682</v>
      </c>
    </row>
    <row r="5315" spans="3:12" ht="18">
      <c r="C5315" s="170"/>
      <c r="E5315" s="166" t="s">
        <v>2798</v>
      </c>
      <c r="F5315" s="204" t="s">
        <v>5826</v>
      </c>
      <c r="G5315" s="50">
        <v>146.80000000000001</v>
      </c>
      <c r="H5315" s="141">
        <v>153.6</v>
      </c>
      <c r="I5315" s="51">
        <v>135.5</v>
      </c>
      <c r="J5315" s="14" t="s">
        <v>5825</v>
      </c>
      <c r="K5315" s="310" t="s">
        <v>5824</v>
      </c>
      <c r="L5315" s="171" t="s">
        <v>5827</v>
      </c>
    </row>
    <row r="5316" spans="3:12" ht="18">
      <c r="E5316" s="166" t="s">
        <v>4451</v>
      </c>
      <c r="F5316" s="141" t="s">
        <v>5975</v>
      </c>
      <c r="G5316" s="50">
        <v>154.1</v>
      </c>
      <c r="H5316" s="141">
        <v>145</v>
      </c>
      <c r="I5316" s="51">
        <v>222.4</v>
      </c>
      <c r="J5316" s="14" t="s">
        <v>5973</v>
      </c>
      <c r="K5316" s="310" t="s">
        <v>5972</v>
      </c>
      <c r="L5316" s="183" t="s">
        <v>5974</v>
      </c>
    </row>
    <row r="5317" spans="3:12" ht="18">
      <c r="E5317" s="166" t="s">
        <v>4555</v>
      </c>
      <c r="F5317" s="141" t="s">
        <v>6259</v>
      </c>
      <c r="G5317" s="50">
        <v>101.6</v>
      </c>
      <c r="H5317" s="141">
        <v>176.9</v>
      </c>
      <c r="I5317" s="51">
        <v>334.1</v>
      </c>
      <c r="J5317" s="14">
        <v>280.05500000000001</v>
      </c>
      <c r="K5317" s="332" t="s">
        <v>6258</v>
      </c>
      <c r="L5317" s="183" t="s">
        <v>6260</v>
      </c>
    </row>
    <row r="5318" spans="3:12" ht="18">
      <c r="E5318" s="166" t="s">
        <v>4675</v>
      </c>
      <c r="F5318" s="141" t="s">
        <v>6383</v>
      </c>
      <c r="G5318" s="50">
        <v>183.4</v>
      </c>
      <c r="H5318" s="141">
        <v>186</v>
      </c>
      <c r="I5318" s="51">
        <v>165.8</v>
      </c>
      <c r="J5318" s="14">
        <v>114.255</v>
      </c>
      <c r="K5318" s="310" t="s">
        <v>6384</v>
      </c>
      <c r="L5318" s="183" t="s">
        <v>6385</v>
      </c>
    </row>
    <row r="5319" spans="3:12" ht="18">
      <c r="E5319" s="166" t="s">
        <v>1786</v>
      </c>
      <c r="F5319" s="141"/>
      <c r="G5319" s="50">
        <v>137.4</v>
      </c>
      <c r="H5319" s="141">
        <v>191.8</v>
      </c>
      <c r="J5319" s="52"/>
      <c r="K5319" s="296"/>
      <c r="L5319" s="183"/>
    </row>
    <row r="5320" spans="3:12" ht="18">
      <c r="E5320" s="166" t="s">
        <v>1955</v>
      </c>
      <c r="F5320" s="141"/>
      <c r="G5320" s="50">
        <v>151.5</v>
      </c>
      <c r="H5320" s="141">
        <v>152.4</v>
      </c>
      <c r="J5320" s="52"/>
      <c r="K5320" s="296"/>
      <c r="L5320" s="183"/>
    </row>
    <row r="5321" spans="3:12" ht="18">
      <c r="F5321" s="244" t="s">
        <v>295</v>
      </c>
      <c r="G5321" s="243">
        <f>SUM(G5309:G5320)</f>
        <v>1439.1000000000001</v>
      </c>
      <c r="H5321" s="218">
        <f>SUM(H5309:H5320)</f>
        <v>1823.0000000000002</v>
      </c>
      <c r="I5321" s="51">
        <f>SUM(I5309:I5320)</f>
        <v>1885.3500000000001</v>
      </c>
      <c r="J5321" s="52"/>
      <c r="L5321" s="193"/>
    </row>
    <row r="5323" spans="3:12" ht="15.6">
      <c r="E5323" s="110" t="s">
        <v>6261</v>
      </c>
      <c r="F5323" s="110" t="s">
        <v>6261</v>
      </c>
    </row>
    <row r="5324" spans="3:12" ht="15.6">
      <c r="E5324" s="52" t="s">
        <v>3449</v>
      </c>
      <c r="F5324" s="52" t="s">
        <v>3449</v>
      </c>
    </row>
    <row r="5325" spans="3:12" ht="15.6">
      <c r="E5325" s="695" t="s">
        <v>6241</v>
      </c>
      <c r="F5325" s="196" t="s">
        <v>6242</v>
      </c>
    </row>
    <row r="5326" spans="3:12" ht="15.6">
      <c r="E5326" s="695" t="s">
        <v>6243</v>
      </c>
      <c r="F5326" s="196" t="s">
        <v>6244</v>
      </c>
    </row>
    <row r="5327" spans="3:12" ht="15.6">
      <c r="E5327" s="695" t="s">
        <v>6245</v>
      </c>
      <c r="F5327" s="196" t="s">
        <v>6246</v>
      </c>
    </row>
    <row r="5328" spans="3:12" ht="15.6">
      <c r="E5328" s="695" t="s">
        <v>6247</v>
      </c>
      <c r="F5328" s="196" t="s">
        <v>6248</v>
      </c>
    </row>
    <row r="5329" spans="1:11" ht="15.6">
      <c r="E5329" s="695" t="s">
        <v>6249</v>
      </c>
      <c r="F5329" s="196" t="s">
        <v>6250</v>
      </c>
    </row>
    <row r="5331" spans="1:11" ht="15.6">
      <c r="A5331" s="70">
        <v>44105</v>
      </c>
      <c r="B5331" s="50">
        <v>5000</v>
      </c>
      <c r="F5331" s="50" t="s">
        <v>6263</v>
      </c>
      <c r="G5331" s="50">
        <v>5230</v>
      </c>
      <c r="H5331" s="50">
        <v>5645</v>
      </c>
      <c r="I5331" s="51">
        <v>415</v>
      </c>
      <c r="J5331" s="148" t="s">
        <v>6262</v>
      </c>
      <c r="K5331" s="315">
        <v>138.5</v>
      </c>
    </row>
    <row r="5332" spans="1:11" ht="15.6">
      <c r="A5332" s="70">
        <v>44105</v>
      </c>
      <c r="B5332" s="50">
        <v>3000</v>
      </c>
      <c r="F5332" s="50" t="s">
        <v>6265</v>
      </c>
      <c r="G5332" s="50">
        <v>3138</v>
      </c>
      <c r="H5332" s="50">
        <v>3477</v>
      </c>
      <c r="I5332" s="51">
        <v>339</v>
      </c>
      <c r="J5332" s="50" t="s">
        <v>5032</v>
      </c>
      <c r="K5332" s="315">
        <v>113</v>
      </c>
    </row>
    <row r="5333" spans="1:11" ht="15.6">
      <c r="A5333" s="70">
        <v>44105</v>
      </c>
      <c r="C5333" s="50">
        <v>5000</v>
      </c>
      <c r="F5333" s="50" t="s">
        <v>6264</v>
      </c>
      <c r="G5333" s="50">
        <v>2870</v>
      </c>
      <c r="H5333" s="50">
        <v>3295</v>
      </c>
      <c r="I5333" s="51">
        <v>425</v>
      </c>
      <c r="J5333" s="50" t="s">
        <v>5032</v>
      </c>
      <c r="K5333" s="315">
        <v>141.5</v>
      </c>
    </row>
    <row r="5334" spans="1:11" ht="15.6">
      <c r="A5334" s="70">
        <v>44105</v>
      </c>
      <c r="B5334" s="51">
        <v>2500</v>
      </c>
      <c r="F5334" s="51" t="s">
        <v>6265</v>
      </c>
      <c r="G5334" s="51">
        <v>2615</v>
      </c>
      <c r="H5334" s="51">
        <v>2897.5</v>
      </c>
      <c r="I5334" s="51">
        <v>282.5</v>
      </c>
      <c r="J5334" s="51" t="s">
        <v>6266</v>
      </c>
      <c r="K5334" s="315">
        <v>141.25</v>
      </c>
    </row>
    <row r="5335" spans="1:11" ht="15.6">
      <c r="A5335" s="70">
        <v>44105</v>
      </c>
      <c r="C5335" s="51">
        <v>2000</v>
      </c>
      <c r="F5335" s="51" t="s">
        <v>6267</v>
      </c>
      <c r="G5335" s="51">
        <v>1148</v>
      </c>
      <c r="H5335" s="51">
        <v>1184</v>
      </c>
      <c r="I5335" s="51">
        <v>36</v>
      </c>
      <c r="J5335" s="51" t="s">
        <v>3619</v>
      </c>
      <c r="K5335" s="315">
        <v>18</v>
      </c>
    </row>
    <row r="5336" spans="1:11" ht="15.6">
      <c r="A5336" s="70">
        <v>44105</v>
      </c>
      <c r="C5336" s="51">
        <v>2000</v>
      </c>
      <c r="F5336" s="51" t="s">
        <v>6269</v>
      </c>
      <c r="G5336" s="51">
        <v>1148</v>
      </c>
      <c r="H5336" s="51">
        <v>1228</v>
      </c>
      <c r="I5336" s="51">
        <v>80</v>
      </c>
      <c r="J5336" s="51" t="s">
        <v>4729</v>
      </c>
      <c r="K5336" s="317">
        <v>40</v>
      </c>
    </row>
    <row r="5337" spans="1:11" ht="15.6">
      <c r="A5337" s="70">
        <v>44106</v>
      </c>
      <c r="C5337" s="51">
        <v>3500</v>
      </c>
      <c r="F5337" s="51" t="s">
        <v>6272</v>
      </c>
      <c r="G5337" s="51">
        <v>2009</v>
      </c>
      <c r="H5337" s="51">
        <v>2481.5</v>
      </c>
      <c r="I5337" s="51">
        <v>472.5</v>
      </c>
      <c r="J5337" s="51" t="s">
        <v>6271</v>
      </c>
      <c r="K5337" s="315">
        <v>157.5</v>
      </c>
    </row>
    <row r="5338" spans="1:11" ht="15.6">
      <c r="A5338" s="70">
        <v>44106</v>
      </c>
      <c r="C5338" s="51">
        <v>3000</v>
      </c>
      <c r="F5338" s="51" t="s">
        <v>6273</v>
      </c>
      <c r="G5338" s="51">
        <v>1722</v>
      </c>
      <c r="H5338" s="51">
        <v>1872</v>
      </c>
      <c r="I5338" s="51">
        <v>150</v>
      </c>
      <c r="J5338" s="51" t="s">
        <v>4262</v>
      </c>
      <c r="K5338" s="315">
        <v>75</v>
      </c>
    </row>
    <row r="5339" spans="1:11" ht="15.6">
      <c r="A5339" s="70"/>
      <c r="K5339" s="693"/>
    </row>
    <row r="5340" spans="1:11" ht="15.6">
      <c r="A5340" s="70"/>
      <c r="E5340" s="110" t="s">
        <v>6274</v>
      </c>
      <c r="F5340" s="110" t="s">
        <v>6274</v>
      </c>
      <c r="K5340" s="693"/>
    </row>
    <row r="5341" spans="1:11" ht="15.6">
      <c r="E5341" s="52" t="s">
        <v>3449</v>
      </c>
      <c r="F5341" s="52" t="s">
        <v>3449</v>
      </c>
      <c r="K5341" s="693"/>
    </row>
    <row r="5342" spans="1:11" ht="15.6">
      <c r="E5342" s="695" t="s">
        <v>6280</v>
      </c>
      <c r="F5342" s="196" t="s">
        <v>6281</v>
      </c>
      <c r="K5342" s="693"/>
    </row>
    <row r="5343" spans="1:11" ht="15.6">
      <c r="E5343" s="695" t="s">
        <v>6282</v>
      </c>
      <c r="F5343" s="196" t="s">
        <v>6283</v>
      </c>
      <c r="K5343" s="693"/>
    </row>
    <row r="5344" spans="1:11" ht="15.6">
      <c r="E5344" s="695" t="s">
        <v>6289</v>
      </c>
      <c r="F5344" s="196" t="s">
        <v>6284</v>
      </c>
      <c r="K5344" s="693"/>
    </row>
    <row r="5345" spans="1:12" ht="15.6">
      <c r="E5345" s="695" t="s">
        <v>6285</v>
      </c>
      <c r="F5345" s="196" t="s">
        <v>6287</v>
      </c>
      <c r="K5345" s="693"/>
    </row>
    <row r="5346" spans="1:12" ht="15.6">
      <c r="E5346" s="695" t="s">
        <v>6286</v>
      </c>
      <c r="F5346" s="196" t="s">
        <v>6288</v>
      </c>
      <c r="K5346" s="693"/>
    </row>
    <row r="5347" spans="1:12">
      <c r="K5347" s="693"/>
    </row>
    <row r="5348" spans="1:12" ht="15.6">
      <c r="A5348" s="70">
        <v>44105</v>
      </c>
      <c r="C5348" s="51">
        <v>2000</v>
      </c>
      <c r="F5348" s="51" t="s">
        <v>6270</v>
      </c>
      <c r="G5348" s="51">
        <v>1148</v>
      </c>
      <c r="H5348" s="51">
        <v>1308</v>
      </c>
      <c r="I5348" s="51">
        <v>160</v>
      </c>
      <c r="J5348" s="51" t="s">
        <v>3273</v>
      </c>
      <c r="K5348" s="317">
        <v>80</v>
      </c>
      <c r="L5348" s="1" t="s">
        <v>6065</v>
      </c>
    </row>
    <row r="5349" spans="1:12" ht="15.6">
      <c r="A5349" s="70">
        <v>44105</v>
      </c>
      <c r="C5349" s="51">
        <v>8000</v>
      </c>
      <c r="F5349" s="51" t="s">
        <v>6257</v>
      </c>
      <c r="G5349" s="51">
        <v>4592</v>
      </c>
      <c r="H5349" s="51">
        <v>4912</v>
      </c>
      <c r="I5349" s="51">
        <v>320</v>
      </c>
      <c r="J5349" s="51" t="s">
        <v>6268</v>
      </c>
      <c r="K5349" s="315">
        <v>160</v>
      </c>
      <c r="L5349" s="73" t="s">
        <v>6065</v>
      </c>
    </row>
    <row r="5350" spans="1:12" ht="15.6">
      <c r="A5350" s="73">
        <v>44106</v>
      </c>
      <c r="C5350" s="51">
        <v>1000</v>
      </c>
      <c r="F5350" s="51" t="s">
        <v>6264</v>
      </c>
      <c r="G5350" s="51">
        <v>524</v>
      </c>
      <c r="H5350" s="51">
        <v>659</v>
      </c>
      <c r="I5350" s="51">
        <v>135</v>
      </c>
      <c r="J5350" s="51" t="s">
        <v>3607</v>
      </c>
      <c r="K5350" s="315">
        <v>67.5</v>
      </c>
      <c r="L5350" s="73" t="s">
        <v>6065</v>
      </c>
    </row>
    <row r="5351" spans="1:12" ht="15.6">
      <c r="A5351" s="73">
        <v>44106</v>
      </c>
      <c r="B5351" s="51">
        <v>2000</v>
      </c>
      <c r="F5351" s="51" t="s">
        <v>6290</v>
      </c>
      <c r="G5351" s="51">
        <v>2090</v>
      </c>
      <c r="H5351" s="51">
        <v>2318</v>
      </c>
      <c r="I5351" s="51">
        <v>228</v>
      </c>
      <c r="J5351" s="51" t="s">
        <v>3607</v>
      </c>
      <c r="K5351" s="315">
        <v>114</v>
      </c>
      <c r="L5351" s="73" t="s">
        <v>6065</v>
      </c>
    </row>
    <row r="5352" spans="1:12" ht="15.6">
      <c r="A5352" s="16">
        <v>44106</v>
      </c>
      <c r="C5352" s="51">
        <v>2000</v>
      </c>
      <c r="F5352" s="51" t="s">
        <v>6291</v>
      </c>
      <c r="G5352" s="51">
        <v>1148</v>
      </c>
      <c r="H5352" s="51">
        <v>1288</v>
      </c>
      <c r="I5352" s="51">
        <v>280</v>
      </c>
      <c r="J5352" s="51" t="s">
        <v>6275</v>
      </c>
      <c r="K5352" s="315">
        <v>140</v>
      </c>
      <c r="L5352" s="73" t="s">
        <v>6065</v>
      </c>
    </row>
    <row r="5353" spans="1:12" ht="15.6">
      <c r="A5353" s="16">
        <v>44106</v>
      </c>
      <c r="C5353" s="51">
        <v>4500</v>
      </c>
      <c r="E5353" t="s">
        <v>100</v>
      </c>
      <c r="F5353" s="51" t="s">
        <v>6292</v>
      </c>
      <c r="G5353" s="51">
        <v>2583</v>
      </c>
      <c r="H5353" s="51">
        <v>2988</v>
      </c>
      <c r="I5353" s="51">
        <v>405</v>
      </c>
      <c r="J5353" s="51" t="s">
        <v>4837</v>
      </c>
      <c r="K5353" s="315">
        <v>202.5</v>
      </c>
      <c r="L5353" s="73" t="s">
        <v>5918</v>
      </c>
    </row>
    <row r="5354" spans="1:12" ht="15.6">
      <c r="A5354" s="16">
        <v>44106</v>
      </c>
      <c r="C5354" s="51">
        <v>2000</v>
      </c>
      <c r="E5354" t="s">
        <v>100</v>
      </c>
      <c r="F5354" s="51" t="s">
        <v>6293</v>
      </c>
      <c r="G5354" s="51">
        <v>1148</v>
      </c>
      <c r="H5354" s="51">
        <v>1228</v>
      </c>
      <c r="I5354" s="51">
        <v>80</v>
      </c>
      <c r="J5354" s="51" t="s">
        <v>6276</v>
      </c>
      <c r="K5354" s="315">
        <v>40</v>
      </c>
      <c r="L5354" s="73" t="s">
        <v>5918</v>
      </c>
    </row>
    <row r="5355" spans="1:12" ht="15.6">
      <c r="A5355" s="16">
        <v>44106</v>
      </c>
      <c r="C5355" s="69">
        <v>3000</v>
      </c>
      <c r="E5355" t="s">
        <v>100</v>
      </c>
      <c r="F5355" s="69" t="s">
        <v>6294</v>
      </c>
      <c r="G5355" s="51">
        <v>1722</v>
      </c>
      <c r="H5355" s="51">
        <v>1902</v>
      </c>
      <c r="I5355" s="51">
        <v>180</v>
      </c>
      <c r="J5355" s="51" t="s">
        <v>4967</v>
      </c>
      <c r="K5355" s="317">
        <v>90</v>
      </c>
      <c r="L5355" s="73" t="s">
        <v>5918</v>
      </c>
    </row>
    <row r="5356" spans="1:12" ht="15.6">
      <c r="A5356" s="16">
        <v>44106</v>
      </c>
      <c r="C5356" s="51">
        <v>1000</v>
      </c>
      <c r="E5356" t="s">
        <v>100</v>
      </c>
      <c r="F5356" s="51" t="s">
        <v>6295</v>
      </c>
      <c r="G5356" s="51">
        <v>574</v>
      </c>
      <c r="H5356" s="51">
        <v>674</v>
      </c>
      <c r="I5356" s="51">
        <v>100</v>
      </c>
      <c r="J5356" s="51" t="s">
        <v>6277</v>
      </c>
      <c r="K5356" s="315">
        <v>50</v>
      </c>
      <c r="L5356" s="73" t="s">
        <v>5918</v>
      </c>
    </row>
    <row r="5357" spans="1:12" ht="15.6">
      <c r="A5357" s="16">
        <v>44106</v>
      </c>
      <c r="B5357" s="213">
        <v>2000</v>
      </c>
      <c r="E5357" t="s">
        <v>100</v>
      </c>
      <c r="F5357" s="51" t="s">
        <v>6296</v>
      </c>
      <c r="G5357" s="51">
        <v>1061</v>
      </c>
      <c r="H5357" s="51">
        <v>1071</v>
      </c>
      <c r="I5357" s="51">
        <v>20</v>
      </c>
      <c r="J5357" s="51" t="s">
        <v>4687</v>
      </c>
      <c r="K5357" s="317">
        <v>20</v>
      </c>
      <c r="L5357" s="73" t="s">
        <v>5918</v>
      </c>
    </row>
    <row r="5358" spans="1:12" ht="15.6">
      <c r="A5358" s="16">
        <v>44109</v>
      </c>
      <c r="B5358" s="51">
        <v>5000</v>
      </c>
      <c r="E5358" t="s">
        <v>100</v>
      </c>
      <c r="F5358" s="51" t="s">
        <v>6297</v>
      </c>
      <c r="G5358" s="51">
        <v>5230</v>
      </c>
      <c r="H5358" s="51">
        <v>6045</v>
      </c>
      <c r="I5358" s="51">
        <v>815</v>
      </c>
      <c r="J5358" s="51" t="s">
        <v>6278</v>
      </c>
      <c r="K5358" s="315">
        <v>271.5</v>
      </c>
      <c r="L5358" s="70" t="s">
        <v>5918</v>
      </c>
    </row>
    <row r="5359" spans="1:12" ht="15.6">
      <c r="A5359" s="16">
        <v>44110</v>
      </c>
      <c r="B5359" s="213">
        <v>2000</v>
      </c>
      <c r="E5359" t="s">
        <v>100</v>
      </c>
      <c r="F5359" s="51" t="s">
        <v>6296</v>
      </c>
      <c r="G5359" s="51">
        <v>1061</v>
      </c>
      <c r="H5359" s="51">
        <v>1071</v>
      </c>
      <c r="I5359" s="51">
        <v>20</v>
      </c>
      <c r="J5359" s="51" t="s">
        <v>4687</v>
      </c>
      <c r="K5359" s="317">
        <v>20</v>
      </c>
      <c r="L5359" s="70" t="s">
        <v>5918</v>
      </c>
    </row>
    <row r="5360" spans="1:12" ht="15.6">
      <c r="A5360" s="16">
        <v>44110</v>
      </c>
      <c r="C5360" s="51">
        <v>1500</v>
      </c>
      <c r="F5360" s="51" t="s">
        <v>6298</v>
      </c>
      <c r="G5360" s="51">
        <v>861</v>
      </c>
      <c r="H5360" s="51">
        <v>1026</v>
      </c>
      <c r="I5360" s="51">
        <v>165</v>
      </c>
      <c r="J5360" s="51" t="s">
        <v>6279</v>
      </c>
      <c r="K5360" s="315">
        <v>82.5</v>
      </c>
      <c r="L5360" s="70" t="s">
        <v>5918</v>
      </c>
    </row>
    <row r="5361" spans="1:12" ht="15.6">
      <c r="A5361" s="16">
        <v>44111</v>
      </c>
      <c r="C5361" s="51">
        <v>3000</v>
      </c>
      <c r="F5361" s="51" t="s">
        <v>6299</v>
      </c>
      <c r="G5361" s="51">
        <v>1734</v>
      </c>
      <c r="H5361" s="51">
        <v>1884</v>
      </c>
      <c r="I5361" s="51">
        <v>150</v>
      </c>
      <c r="J5361" s="51" t="s">
        <v>6300</v>
      </c>
      <c r="K5361" s="315">
        <v>75</v>
      </c>
      <c r="L5361" s="70" t="s">
        <v>3433</v>
      </c>
    </row>
    <row r="5362" spans="1:12" ht="15.6">
      <c r="A5362" s="16"/>
      <c r="K5362" s="315"/>
      <c r="L5362" s="16"/>
    </row>
    <row r="5363" spans="1:12" ht="15.6">
      <c r="A5363" s="16"/>
      <c r="E5363" s="110" t="s">
        <v>6325</v>
      </c>
      <c r="F5363" s="110" t="s">
        <v>6325</v>
      </c>
      <c r="K5363" s="315"/>
      <c r="L5363" s="16"/>
    </row>
    <row r="5364" spans="1:12" ht="15.6">
      <c r="A5364" s="16"/>
      <c r="E5364" s="52" t="s">
        <v>3449</v>
      </c>
      <c r="F5364" s="52" t="s">
        <v>3449</v>
      </c>
      <c r="K5364" s="315"/>
      <c r="L5364" s="16"/>
    </row>
    <row r="5365" spans="1:12" ht="15.6">
      <c r="A5365" s="16"/>
      <c r="E5365" s="695" t="s">
        <v>6313</v>
      </c>
      <c r="F5365" s="196" t="s">
        <v>6303</v>
      </c>
      <c r="K5365" s="315"/>
      <c r="L5365" s="16"/>
    </row>
    <row r="5366" spans="1:12" ht="15.6">
      <c r="A5366" s="16"/>
      <c r="E5366" s="695" t="s">
        <v>6314</v>
      </c>
      <c r="F5366" s="196" t="s">
        <v>6304</v>
      </c>
      <c r="K5366" s="315"/>
      <c r="L5366" s="16"/>
    </row>
    <row r="5367" spans="1:12" ht="15.6">
      <c r="A5367" s="16"/>
      <c r="E5367" s="695" t="s">
        <v>6315</v>
      </c>
      <c r="F5367" s="196" t="s">
        <v>6305</v>
      </c>
      <c r="K5367" s="315"/>
      <c r="L5367" s="16"/>
    </row>
    <row r="5368" spans="1:12" ht="15.6">
      <c r="A5368" s="16"/>
      <c r="E5368" s="695" t="s">
        <v>6316</v>
      </c>
      <c r="F5368" s="196" t="s">
        <v>6306</v>
      </c>
      <c r="K5368" s="315"/>
      <c r="L5368" s="16"/>
    </row>
    <row r="5369" spans="1:12" ht="15.6">
      <c r="A5369" s="16"/>
      <c r="E5369" s="695" t="s">
        <v>6317</v>
      </c>
      <c r="F5369" s="196" t="s">
        <v>6307</v>
      </c>
      <c r="K5369" s="315"/>
      <c r="L5369" s="16"/>
    </row>
    <row r="5370" spans="1:12" ht="15.6">
      <c r="A5370" s="16"/>
      <c r="K5370" s="315"/>
      <c r="L5370" s="16"/>
    </row>
    <row r="5371" spans="1:12" ht="18">
      <c r="A5371" s="16">
        <v>44113</v>
      </c>
      <c r="C5371" s="180">
        <v>2000</v>
      </c>
      <c r="F5371" s="180" t="s">
        <v>6308</v>
      </c>
      <c r="G5371" s="180">
        <v>1178</v>
      </c>
      <c r="H5371" s="180">
        <v>1338</v>
      </c>
      <c r="I5371" s="51">
        <v>160</v>
      </c>
      <c r="J5371" s="180" t="s">
        <v>4227</v>
      </c>
      <c r="K5371" s="315">
        <v>80</v>
      </c>
      <c r="L5371" s="16"/>
    </row>
    <row r="5372" spans="1:12" ht="18">
      <c r="A5372" s="16">
        <v>44116</v>
      </c>
      <c r="C5372" s="180">
        <v>1000</v>
      </c>
      <c r="F5372" s="180" t="s">
        <v>6309</v>
      </c>
      <c r="G5372" s="180">
        <v>589</v>
      </c>
      <c r="H5372" s="180">
        <v>692</v>
      </c>
      <c r="I5372" s="51">
        <v>103</v>
      </c>
      <c r="J5372" s="180" t="s">
        <v>2481</v>
      </c>
      <c r="K5372" s="326">
        <v>52</v>
      </c>
      <c r="L5372" s="16"/>
    </row>
    <row r="5373" spans="1:12" ht="18">
      <c r="A5373" s="16">
        <v>44120</v>
      </c>
      <c r="C5373" s="180">
        <v>1000</v>
      </c>
      <c r="F5373" s="180" t="s">
        <v>6318</v>
      </c>
      <c r="G5373" s="180">
        <v>589</v>
      </c>
      <c r="H5373" s="180">
        <v>689</v>
      </c>
      <c r="I5373" s="51">
        <v>100</v>
      </c>
      <c r="J5373" s="180" t="s">
        <v>4589</v>
      </c>
      <c r="K5373" s="326">
        <v>50</v>
      </c>
      <c r="L5373" s="16" t="s">
        <v>6319</v>
      </c>
    </row>
    <row r="5374" spans="1:12" ht="18">
      <c r="A5374" s="16">
        <v>44116</v>
      </c>
      <c r="C5374" s="180">
        <v>2000</v>
      </c>
      <c r="F5374" s="180" t="s">
        <v>6310</v>
      </c>
      <c r="G5374" s="180">
        <v>1178</v>
      </c>
      <c r="H5374" s="180">
        <v>1218</v>
      </c>
      <c r="I5374" s="51">
        <v>40</v>
      </c>
      <c r="J5374" s="180" t="s">
        <v>6311</v>
      </c>
      <c r="K5374" s="326">
        <v>20</v>
      </c>
      <c r="L5374" s="16"/>
    </row>
    <row r="5375" spans="1:12" ht="18">
      <c r="A5375" s="16">
        <v>44116</v>
      </c>
      <c r="C5375" s="180">
        <v>3000</v>
      </c>
      <c r="F5375" s="180" t="s">
        <v>6312</v>
      </c>
      <c r="G5375" s="180">
        <v>1767</v>
      </c>
      <c r="H5375" s="180">
        <v>1827</v>
      </c>
      <c r="I5375" s="51">
        <v>60</v>
      </c>
      <c r="J5375" s="180" t="s">
        <v>2509</v>
      </c>
      <c r="K5375" s="326">
        <v>30</v>
      </c>
      <c r="L5375" s="16"/>
    </row>
    <row r="5376" spans="1:12" ht="18">
      <c r="A5376" s="16">
        <v>44119</v>
      </c>
      <c r="C5376" s="180">
        <v>3000</v>
      </c>
      <c r="F5376" s="180" t="s">
        <v>6301</v>
      </c>
      <c r="G5376" s="180">
        <v>1734</v>
      </c>
      <c r="H5376" s="180">
        <v>1884</v>
      </c>
      <c r="I5376" s="51">
        <v>150</v>
      </c>
      <c r="J5376" s="180" t="s">
        <v>6302</v>
      </c>
      <c r="K5376" s="326">
        <v>75</v>
      </c>
      <c r="L5376" s="16"/>
    </row>
    <row r="5377" spans="1:12" ht="18">
      <c r="A5377" s="16">
        <v>44120</v>
      </c>
      <c r="B5377" s="180">
        <v>3000</v>
      </c>
      <c r="F5377" s="180" t="s">
        <v>6320</v>
      </c>
      <c r="G5377" s="180">
        <v>3225</v>
      </c>
      <c r="H5377" s="180">
        <v>3315</v>
      </c>
      <c r="I5377" s="51">
        <v>90</v>
      </c>
      <c r="J5377" s="180" t="s">
        <v>4218</v>
      </c>
      <c r="K5377" s="326">
        <v>45</v>
      </c>
      <c r="L5377" s="2"/>
    </row>
    <row r="5378" spans="1:12" ht="18">
      <c r="A5378" s="16">
        <v>44120</v>
      </c>
      <c r="C5378" s="180">
        <v>7000</v>
      </c>
      <c r="F5378" s="180" t="s">
        <v>6341</v>
      </c>
      <c r="G5378" s="180">
        <v>4144</v>
      </c>
      <c r="H5378" s="180">
        <v>4718</v>
      </c>
      <c r="I5378" s="51">
        <v>574</v>
      </c>
      <c r="J5378" s="180" t="s">
        <v>6321</v>
      </c>
      <c r="K5378" s="317">
        <v>191.25</v>
      </c>
      <c r="L5378" s="2" t="s">
        <v>3329</v>
      </c>
    </row>
    <row r="5379" spans="1:12" ht="18">
      <c r="A5379" s="16">
        <v>44120</v>
      </c>
      <c r="B5379" s="180">
        <v>3000</v>
      </c>
      <c r="F5379" s="180" t="s">
        <v>6342</v>
      </c>
      <c r="G5379" s="180">
        <v>3189</v>
      </c>
      <c r="H5379" s="180">
        <v>3522</v>
      </c>
      <c r="I5379" s="51">
        <v>333</v>
      </c>
      <c r="J5379" s="180" t="s">
        <v>6321</v>
      </c>
      <c r="K5379" s="315">
        <v>111</v>
      </c>
      <c r="L5379" s="2" t="s">
        <v>3329</v>
      </c>
    </row>
    <row r="5380" spans="1:12" ht="18">
      <c r="A5380" s="16">
        <v>44120</v>
      </c>
      <c r="B5380" s="51">
        <v>2000</v>
      </c>
      <c r="F5380" s="180" t="s">
        <v>6322</v>
      </c>
      <c r="G5380" s="180">
        <v>2120</v>
      </c>
      <c r="H5380" s="180">
        <v>2338</v>
      </c>
      <c r="I5380" s="51">
        <v>218</v>
      </c>
      <c r="J5380" s="180" t="s">
        <v>3607</v>
      </c>
      <c r="K5380" s="315">
        <v>109</v>
      </c>
      <c r="L5380" s="2" t="s">
        <v>4904</v>
      </c>
    </row>
    <row r="5381" spans="1:12" ht="18">
      <c r="A5381" s="16">
        <v>44120</v>
      </c>
      <c r="C5381" s="180">
        <v>2000</v>
      </c>
      <c r="F5381" s="180" t="s">
        <v>6323</v>
      </c>
      <c r="G5381" s="180">
        <v>1178</v>
      </c>
      <c r="H5381" s="180">
        <v>1298</v>
      </c>
      <c r="I5381" s="51">
        <v>120</v>
      </c>
      <c r="J5381" s="180" t="s">
        <v>5277</v>
      </c>
      <c r="K5381" s="315">
        <v>60</v>
      </c>
      <c r="L5381" s="2" t="s">
        <v>4904</v>
      </c>
    </row>
    <row r="5382" spans="1:12" ht="18">
      <c r="A5382" s="16">
        <v>44120</v>
      </c>
      <c r="C5382" s="180">
        <v>1500</v>
      </c>
      <c r="F5382" s="180" t="s">
        <v>6351</v>
      </c>
      <c r="G5382" s="51">
        <v>883.5</v>
      </c>
      <c r="H5382" s="51">
        <v>943.5</v>
      </c>
      <c r="I5382" s="51">
        <v>60</v>
      </c>
      <c r="J5382" s="180" t="s">
        <v>6324</v>
      </c>
      <c r="K5382" s="315">
        <v>30</v>
      </c>
      <c r="L5382" s="2" t="s">
        <v>5768</v>
      </c>
    </row>
    <row r="5383" spans="1:12" ht="18">
      <c r="A5383" s="16"/>
      <c r="C5383" s="180">
        <v>3000</v>
      </c>
      <c r="D5383" t="s">
        <v>3433</v>
      </c>
      <c r="E5383" s="20"/>
      <c r="F5383" s="180" t="s">
        <v>6340</v>
      </c>
      <c r="G5383" s="51">
        <v>1767</v>
      </c>
      <c r="H5383" s="51">
        <v>1887</v>
      </c>
      <c r="I5383" s="51">
        <v>120</v>
      </c>
      <c r="J5383" s="180" t="s">
        <v>6337</v>
      </c>
      <c r="K5383" s="315"/>
      <c r="L5383" s="2" t="s">
        <v>5768</v>
      </c>
    </row>
    <row r="5384" spans="1:12" ht="18">
      <c r="A5384" s="16">
        <v>44122</v>
      </c>
      <c r="B5384" s="180">
        <v>1000</v>
      </c>
      <c r="F5384" s="180" t="s">
        <v>6326</v>
      </c>
      <c r="G5384" s="180">
        <v>1060</v>
      </c>
      <c r="H5384" s="180">
        <v>1169</v>
      </c>
      <c r="I5384" s="51">
        <v>109</v>
      </c>
      <c r="J5384" s="180" t="s">
        <v>982</v>
      </c>
      <c r="K5384" s="315">
        <v>54.5</v>
      </c>
      <c r="L5384" s="2" t="s">
        <v>5768</v>
      </c>
    </row>
    <row r="5385" spans="1:12" ht="18">
      <c r="A5385" s="16">
        <v>44122</v>
      </c>
      <c r="C5385" s="180">
        <v>2000</v>
      </c>
      <c r="F5385" s="180" t="s">
        <v>6308</v>
      </c>
      <c r="G5385" s="180">
        <v>1178</v>
      </c>
      <c r="H5385" s="180">
        <v>1338</v>
      </c>
      <c r="I5385" s="51">
        <v>160</v>
      </c>
      <c r="J5385" s="180" t="s">
        <v>982</v>
      </c>
      <c r="K5385" s="315">
        <v>80</v>
      </c>
      <c r="L5385" s="2" t="s">
        <v>5768</v>
      </c>
    </row>
    <row r="5386" spans="1:12" ht="15.6">
      <c r="A5386" s="16"/>
      <c r="K5386" s="315"/>
      <c r="L5386" s="2"/>
    </row>
    <row r="5387" spans="1:12" ht="15.6">
      <c r="A5387" s="16"/>
      <c r="E5387" s="110" t="s">
        <v>6327</v>
      </c>
      <c r="F5387" s="110" t="s">
        <v>6327</v>
      </c>
      <c r="K5387" s="315"/>
      <c r="L5387" s="2"/>
    </row>
    <row r="5388" spans="1:12" ht="15.6">
      <c r="A5388" s="16"/>
      <c r="E5388" s="52" t="s">
        <v>3449</v>
      </c>
      <c r="F5388" s="52" t="s">
        <v>3449</v>
      </c>
      <c r="K5388" s="315"/>
      <c r="L5388" s="2"/>
    </row>
    <row r="5389" spans="1:12" ht="15.6">
      <c r="A5389" s="16"/>
      <c r="E5389" s="695" t="s">
        <v>6328</v>
      </c>
      <c r="F5389" s="196" t="s">
        <v>6329</v>
      </c>
      <c r="K5389" s="315"/>
      <c r="L5389" s="2"/>
    </row>
    <row r="5390" spans="1:12" ht="15.6">
      <c r="A5390" s="16"/>
      <c r="E5390" s="695" t="s">
        <v>6330</v>
      </c>
      <c r="F5390" s="196" t="s">
        <v>6331</v>
      </c>
      <c r="K5390" s="315"/>
      <c r="L5390" s="2"/>
    </row>
    <row r="5391" spans="1:12" ht="15.6">
      <c r="A5391" s="16"/>
      <c r="E5391" s="695" t="s">
        <v>6332</v>
      </c>
      <c r="F5391" s="196" t="s">
        <v>6333</v>
      </c>
      <c r="K5391" s="315"/>
      <c r="L5391" s="2"/>
    </row>
    <row r="5392" spans="1:12" ht="15.6">
      <c r="A5392" s="16"/>
      <c r="E5392" s="695" t="s">
        <v>6334</v>
      </c>
      <c r="F5392" s="196" t="s">
        <v>5803</v>
      </c>
      <c r="K5392" s="315"/>
      <c r="L5392" s="2"/>
    </row>
    <row r="5393" spans="1:12" ht="15.6">
      <c r="A5393" s="16"/>
      <c r="E5393" s="695" t="s">
        <v>6335</v>
      </c>
      <c r="F5393" s="196" t="s">
        <v>6336</v>
      </c>
      <c r="K5393" s="315"/>
      <c r="L5393" s="2"/>
    </row>
    <row r="5394" spans="1:12" ht="15.6">
      <c r="A5394" s="16"/>
      <c r="K5394" s="315"/>
      <c r="L5394" s="2"/>
    </row>
    <row r="5395" spans="1:12" ht="15.6">
      <c r="A5395" s="16">
        <v>44124</v>
      </c>
      <c r="B5395" s="51">
        <v>5000</v>
      </c>
      <c r="F5395" s="51" t="s">
        <v>6338</v>
      </c>
      <c r="G5395" s="51">
        <v>5315</v>
      </c>
      <c r="H5395" s="51">
        <v>5350</v>
      </c>
      <c r="I5395" s="51">
        <v>35</v>
      </c>
      <c r="J5395" s="613" t="s">
        <v>6339</v>
      </c>
      <c r="K5395" s="315">
        <v>17.5</v>
      </c>
      <c r="L5395" s="2" t="s">
        <v>100</v>
      </c>
    </row>
    <row r="5396" spans="1:12" ht="15.6">
      <c r="A5396" s="16">
        <v>44125</v>
      </c>
      <c r="B5396" s="50">
        <v>6000</v>
      </c>
      <c r="F5396" s="50" t="s">
        <v>6343</v>
      </c>
      <c r="G5396" s="50">
        <v>6378</v>
      </c>
      <c r="H5396" s="50">
        <v>6864</v>
      </c>
      <c r="I5396" s="51">
        <v>486</v>
      </c>
      <c r="J5396" s="148" t="s">
        <v>6347</v>
      </c>
      <c r="K5396" s="315">
        <v>162</v>
      </c>
      <c r="L5396" s="2" t="s">
        <v>100</v>
      </c>
    </row>
    <row r="5397" spans="1:12" ht="15.6">
      <c r="A5397" s="16">
        <v>44125</v>
      </c>
      <c r="C5397" s="50">
        <v>2000</v>
      </c>
      <c r="F5397" s="41" t="s">
        <v>6344</v>
      </c>
      <c r="G5397" s="41">
        <v>1184</v>
      </c>
      <c r="H5397" s="41">
        <v>1244</v>
      </c>
      <c r="I5397" s="51">
        <v>60</v>
      </c>
      <c r="J5397" s="41" t="s">
        <v>6345</v>
      </c>
      <c r="K5397" s="315">
        <v>30</v>
      </c>
      <c r="L5397" s="2" t="s">
        <v>100</v>
      </c>
    </row>
    <row r="5398" spans="1:12" ht="15.6">
      <c r="A5398" s="16">
        <v>44125</v>
      </c>
      <c r="B5398" s="50">
        <v>500</v>
      </c>
      <c r="F5398" s="41" t="s">
        <v>6346</v>
      </c>
      <c r="G5398" s="41">
        <v>531.5</v>
      </c>
      <c r="H5398" s="41">
        <v>542.5</v>
      </c>
      <c r="I5398" s="51">
        <v>11</v>
      </c>
      <c r="J5398" s="41" t="s">
        <v>6345</v>
      </c>
      <c r="K5398" s="315">
        <v>5.5</v>
      </c>
      <c r="L5398" s="2" t="s">
        <v>100</v>
      </c>
    </row>
    <row r="5399" spans="1:12" ht="15.6">
      <c r="A5399" s="16">
        <v>44126</v>
      </c>
      <c r="C5399" s="95">
        <v>2000</v>
      </c>
      <c r="F5399" s="95" t="s">
        <v>6348</v>
      </c>
      <c r="G5399" s="95">
        <v>1184</v>
      </c>
      <c r="H5399" s="95">
        <v>1284</v>
      </c>
      <c r="I5399" s="51">
        <v>100</v>
      </c>
      <c r="J5399" s="95" t="s">
        <v>1410</v>
      </c>
      <c r="K5399" s="315">
        <v>50</v>
      </c>
      <c r="L5399" s="2" t="s">
        <v>4084</v>
      </c>
    </row>
    <row r="5400" spans="1:12" ht="15.6">
      <c r="A5400" s="16">
        <v>44126</v>
      </c>
      <c r="C5400" s="50">
        <v>1000</v>
      </c>
      <c r="F5400" s="50" t="s">
        <v>6341</v>
      </c>
      <c r="G5400" s="50">
        <v>592</v>
      </c>
      <c r="H5400" s="50">
        <v>674</v>
      </c>
      <c r="I5400" s="51">
        <v>82</v>
      </c>
      <c r="J5400" s="50" t="s">
        <v>5800</v>
      </c>
      <c r="K5400" s="315">
        <v>41</v>
      </c>
      <c r="L5400" s="2"/>
    </row>
    <row r="5401" spans="1:12" ht="15.6">
      <c r="A5401" s="16">
        <v>44126</v>
      </c>
      <c r="C5401" s="50">
        <v>2000</v>
      </c>
      <c r="E5401" s="52"/>
      <c r="F5401" s="50" t="s">
        <v>6348</v>
      </c>
      <c r="G5401" s="50">
        <v>1184</v>
      </c>
      <c r="H5401" s="50">
        <v>1284</v>
      </c>
      <c r="I5401" s="51">
        <v>100</v>
      </c>
      <c r="J5401" s="50" t="s">
        <v>3722</v>
      </c>
      <c r="K5401" s="315">
        <v>50</v>
      </c>
      <c r="L5401" s="2" t="s">
        <v>4084</v>
      </c>
    </row>
    <row r="5402" spans="1:12" ht="15.6">
      <c r="A5402" s="16">
        <v>44126</v>
      </c>
      <c r="C5402" s="51">
        <v>2000</v>
      </c>
      <c r="F5402" s="51" t="s">
        <v>6349</v>
      </c>
      <c r="G5402" s="51">
        <v>1184</v>
      </c>
      <c r="H5402" s="51">
        <v>1304</v>
      </c>
      <c r="I5402" s="51">
        <v>120</v>
      </c>
      <c r="J5402" s="51" t="s">
        <v>4330</v>
      </c>
      <c r="K5402" s="315">
        <v>60</v>
      </c>
      <c r="L5402" s="2" t="s">
        <v>4084</v>
      </c>
    </row>
    <row r="5403" spans="1:12" ht="18">
      <c r="A5403" s="16">
        <v>44126</v>
      </c>
      <c r="C5403" s="180">
        <v>1000</v>
      </c>
      <c r="E5403" s="20"/>
      <c r="F5403" s="180" t="s">
        <v>6350</v>
      </c>
      <c r="G5403" s="180">
        <v>582</v>
      </c>
      <c r="H5403" s="180">
        <v>689</v>
      </c>
      <c r="I5403" s="51">
        <v>107</v>
      </c>
      <c r="J5403" s="180" t="s">
        <v>2424</v>
      </c>
      <c r="K5403" s="315">
        <v>53.5</v>
      </c>
      <c r="L5403" s="2" t="s">
        <v>4084</v>
      </c>
    </row>
    <row r="5404" spans="1:12">
      <c r="K5404" s="693"/>
    </row>
    <row r="5405" spans="1:12" ht="15.6">
      <c r="E5405" s="110" t="s">
        <v>6327</v>
      </c>
      <c r="F5405" s="110" t="s">
        <v>6327</v>
      </c>
      <c r="K5405" s="693"/>
    </row>
    <row r="5406" spans="1:12" ht="15.6">
      <c r="E5406" s="52" t="s">
        <v>3449</v>
      </c>
      <c r="F5406" s="52" t="s">
        <v>3449</v>
      </c>
      <c r="K5406" s="693"/>
    </row>
    <row r="5407" spans="1:12" ht="15.6">
      <c r="B5407" s="559"/>
      <c r="E5407" s="695" t="s">
        <v>6354</v>
      </c>
      <c r="F5407" s="196" t="s">
        <v>6355</v>
      </c>
      <c r="K5407" s="693"/>
    </row>
    <row r="5408" spans="1:12" ht="15.6">
      <c r="E5408" s="695" t="s">
        <v>6356</v>
      </c>
      <c r="F5408" s="196" t="s">
        <v>6357</v>
      </c>
      <c r="K5408" s="693"/>
    </row>
    <row r="5409" spans="1:12" ht="15.6">
      <c r="E5409" s="695" t="s">
        <v>6358</v>
      </c>
      <c r="F5409" s="196" t="s">
        <v>6359</v>
      </c>
      <c r="K5409" s="693"/>
    </row>
    <row r="5410" spans="1:12" ht="15.6">
      <c r="E5410" s="695" t="s">
        <v>6360</v>
      </c>
      <c r="F5410" s="196" t="s">
        <v>6363</v>
      </c>
      <c r="K5410" s="693"/>
    </row>
    <row r="5411" spans="1:12" ht="15.6">
      <c r="E5411" s="695" t="s">
        <v>6361</v>
      </c>
      <c r="F5411" s="196" t="s">
        <v>6362</v>
      </c>
      <c r="K5411" s="693"/>
    </row>
    <row r="5412" spans="1:12">
      <c r="K5412" s="693"/>
    </row>
    <row r="5413" spans="1:12" ht="15.6">
      <c r="A5413" s="16">
        <v>44130</v>
      </c>
      <c r="B5413" s="51">
        <v>2000</v>
      </c>
      <c r="F5413" s="51" t="s">
        <v>6370</v>
      </c>
      <c r="G5413" s="51">
        <v>2116</v>
      </c>
      <c r="H5413" s="51">
        <v>2196</v>
      </c>
      <c r="I5413" s="51">
        <v>80</v>
      </c>
      <c r="J5413" s="69" t="s">
        <v>6352</v>
      </c>
      <c r="K5413" s="315">
        <v>40</v>
      </c>
      <c r="L5413" t="s">
        <v>100</v>
      </c>
    </row>
    <row r="5414" spans="1:12" ht="15.6">
      <c r="A5414" s="16">
        <v>44130</v>
      </c>
      <c r="C5414" s="51">
        <v>4000</v>
      </c>
      <c r="F5414" s="51" t="s">
        <v>6369</v>
      </c>
      <c r="G5414" s="51">
        <v>2348</v>
      </c>
      <c r="H5414" s="51">
        <v>2508</v>
      </c>
      <c r="I5414" s="51">
        <v>160</v>
      </c>
      <c r="J5414" s="69" t="s">
        <v>6352</v>
      </c>
      <c r="K5414" s="315">
        <v>80</v>
      </c>
      <c r="L5414" t="s">
        <v>100</v>
      </c>
    </row>
    <row r="5415" spans="1:12" ht="15.6">
      <c r="A5415" s="16">
        <v>44130</v>
      </c>
      <c r="C5415" s="51">
        <v>1000</v>
      </c>
      <c r="F5415" s="51" t="s">
        <v>6368</v>
      </c>
      <c r="G5415" s="51">
        <v>587</v>
      </c>
      <c r="H5415" s="51">
        <v>647</v>
      </c>
      <c r="I5415" s="51">
        <v>60</v>
      </c>
      <c r="J5415" s="69" t="s">
        <v>546</v>
      </c>
      <c r="K5415" s="315">
        <v>30</v>
      </c>
    </row>
    <row r="5416" spans="1:12" ht="15.6">
      <c r="A5416" s="16">
        <v>44130</v>
      </c>
      <c r="B5416" s="51">
        <v>2000</v>
      </c>
      <c r="F5416" s="51" t="s">
        <v>6367</v>
      </c>
      <c r="G5416" s="51">
        <v>2116</v>
      </c>
      <c r="H5416" s="51">
        <v>2338</v>
      </c>
      <c r="I5416" s="51">
        <v>222</v>
      </c>
      <c r="J5416" s="69" t="s">
        <v>982</v>
      </c>
      <c r="K5416" s="315">
        <v>111</v>
      </c>
      <c r="L5416" t="s">
        <v>100</v>
      </c>
    </row>
    <row r="5417" spans="1:12" ht="15.6">
      <c r="A5417" s="16">
        <v>44130</v>
      </c>
      <c r="C5417" s="51">
        <v>5000</v>
      </c>
      <c r="F5417" s="51" t="s">
        <v>6371</v>
      </c>
      <c r="G5417" s="51">
        <v>2935</v>
      </c>
      <c r="H5417" s="51">
        <v>3020</v>
      </c>
      <c r="I5417" s="51">
        <v>85</v>
      </c>
      <c r="J5417" s="69" t="s">
        <v>6353</v>
      </c>
      <c r="K5417" s="315">
        <v>42.5</v>
      </c>
      <c r="L5417" t="s">
        <v>100</v>
      </c>
    </row>
    <row r="5418" spans="1:12" ht="15.6">
      <c r="A5418" s="16">
        <v>44130</v>
      </c>
      <c r="B5418" s="69">
        <v>4000</v>
      </c>
      <c r="F5418" s="69" t="s">
        <v>6364</v>
      </c>
      <c r="G5418" s="51">
        <v>4232</v>
      </c>
      <c r="H5418" s="51">
        <v>4876</v>
      </c>
      <c r="I5418" s="51">
        <v>644</v>
      </c>
      <c r="J5418" s="69" t="s">
        <v>4326</v>
      </c>
      <c r="K5418" s="315">
        <v>214.5</v>
      </c>
      <c r="L5418" t="s">
        <v>100</v>
      </c>
    </row>
    <row r="5419" spans="1:12" ht="15.6">
      <c r="A5419" s="16">
        <v>44130</v>
      </c>
      <c r="C5419" s="51">
        <v>5000</v>
      </c>
      <c r="F5419" s="51" t="s">
        <v>6365</v>
      </c>
      <c r="G5419" s="51">
        <v>2935</v>
      </c>
      <c r="H5419" s="51">
        <v>3595</v>
      </c>
      <c r="I5419" s="51">
        <v>660</v>
      </c>
      <c r="J5419" s="69" t="s">
        <v>4326</v>
      </c>
      <c r="K5419" s="315">
        <v>220</v>
      </c>
      <c r="L5419" t="s">
        <v>100</v>
      </c>
    </row>
    <row r="5420" spans="1:12" ht="15.6">
      <c r="A5420" s="16">
        <v>44130</v>
      </c>
      <c r="D5420" s="51">
        <v>300</v>
      </c>
      <c r="F5420" s="51" t="s">
        <v>6366</v>
      </c>
      <c r="G5420" s="51">
        <v>376.2</v>
      </c>
      <c r="H5420" s="51">
        <v>415.2</v>
      </c>
      <c r="I5420" s="51">
        <v>39</v>
      </c>
      <c r="J5420" s="69" t="s">
        <v>4326</v>
      </c>
      <c r="K5420" s="315">
        <v>13</v>
      </c>
      <c r="L5420" t="s">
        <v>100</v>
      </c>
    </row>
    <row r="5421" spans="1:12" ht="15.6">
      <c r="A5421" s="16">
        <v>44127</v>
      </c>
      <c r="C5421" s="51">
        <v>2000</v>
      </c>
      <c r="F5421" s="51" t="s">
        <v>6374</v>
      </c>
      <c r="G5421" s="51">
        <v>1174</v>
      </c>
      <c r="H5421" s="51">
        <v>1304</v>
      </c>
      <c r="I5421" s="51">
        <v>130</v>
      </c>
      <c r="J5421" s="51" t="s">
        <v>4262</v>
      </c>
      <c r="K5421" s="317">
        <v>65</v>
      </c>
      <c r="L5421" t="s">
        <v>100</v>
      </c>
    </row>
    <row r="5422" spans="1:12" ht="15.6">
      <c r="A5422" s="16">
        <v>44127</v>
      </c>
      <c r="D5422" s="51">
        <v>1000</v>
      </c>
      <c r="E5422" s="20"/>
      <c r="F5422" s="69" t="s">
        <v>6373</v>
      </c>
      <c r="G5422" s="69">
        <v>1.3</v>
      </c>
      <c r="H5422" s="69">
        <v>1553</v>
      </c>
      <c r="I5422" s="51">
        <v>253</v>
      </c>
      <c r="J5422" s="51" t="s">
        <v>4877</v>
      </c>
      <c r="K5422" s="315">
        <v>126</v>
      </c>
      <c r="L5422" t="s">
        <v>100</v>
      </c>
    </row>
    <row r="5423" spans="1:12" ht="15.6">
      <c r="A5423" s="16">
        <v>44127</v>
      </c>
      <c r="D5423" s="51">
        <v>500</v>
      </c>
      <c r="F5423" s="51" t="s">
        <v>6372</v>
      </c>
      <c r="G5423" s="51">
        <v>650</v>
      </c>
      <c r="H5423" s="51">
        <v>706.5</v>
      </c>
      <c r="I5423" s="51">
        <v>56.5</v>
      </c>
      <c r="J5423" s="51" t="s">
        <v>3201</v>
      </c>
      <c r="K5423" s="315">
        <v>28</v>
      </c>
      <c r="L5423" t="s">
        <v>100</v>
      </c>
    </row>
    <row r="5424" spans="1:12" ht="15.6">
      <c r="A5424" s="16">
        <v>44131</v>
      </c>
      <c r="C5424" s="51">
        <v>1000</v>
      </c>
      <c r="F5424" s="51" t="s">
        <v>6375</v>
      </c>
      <c r="G5424" s="51">
        <v>587</v>
      </c>
      <c r="H5424" s="51">
        <v>687</v>
      </c>
      <c r="I5424" s="51">
        <v>100</v>
      </c>
      <c r="J5424" s="51" t="s">
        <v>4589</v>
      </c>
      <c r="K5424" s="315">
        <v>50</v>
      </c>
      <c r="L5424" t="s">
        <v>100</v>
      </c>
    </row>
    <row r="5425" spans="1:12" ht="15.6">
      <c r="A5425" s="16">
        <v>44131</v>
      </c>
      <c r="C5425" s="51">
        <v>1000</v>
      </c>
      <c r="F5425" s="69" t="s">
        <v>6375</v>
      </c>
      <c r="G5425" s="51">
        <v>587</v>
      </c>
      <c r="H5425" s="51">
        <v>687</v>
      </c>
      <c r="I5425" s="51">
        <v>100</v>
      </c>
      <c r="J5425" s="51" t="s">
        <v>5372</v>
      </c>
      <c r="K5425" s="317">
        <v>50</v>
      </c>
      <c r="L5425" t="s">
        <v>100</v>
      </c>
    </row>
    <row r="5426" spans="1:12" ht="15.6">
      <c r="A5426" s="16">
        <v>44132</v>
      </c>
      <c r="C5426" s="51">
        <v>5000</v>
      </c>
      <c r="F5426" s="51" t="s">
        <v>6376</v>
      </c>
      <c r="G5426" s="51">
        <v>2935</v>
      </c>
      <c r="H5426" s="51">
        <v>3695</v>
      </c>
      <c r="I5426" s="51">
        <v>760</v>
      </c>
      <c r="J5426" s="51" t="s">
        <v>3089</v>
      </c>
      <c r="K5426" s="315">
        <v>380</v>
      </c>
      <c r="L5426" t="s">
        <v>100</v>
      </c>
    </row>
    <row r="5427" spans="1:12" ht="15.6">
      <c r="A5427" s="16">
        <v>44132</v>
      </c>
      <c r="C5427" s="50">
        <v>5000</v>
      </c>
      <c r="F5427" s="50" t="s">
        <v>6376</v>
      </c>
      <c r="G5427" s="50">
        <v>2935</v>
      </c>
      <c r="H5427" s="50">
        <v>3695</v>
      </c>
      <c r="I5427" s="51">
        <v>760</v>
      </c>
      <c r="J5427" s="50" t="s">
        <v>3949</v>
      </c>
      <c r="K5427" s="315">
        <v>380</v>
      </c>
      <c r="L5427" t="s">
        <v>55</v>
      </c>
    </row>
    <row r="5428" spans="1:12" ht="15.6">
      <c r="A5428" s="16">
        <v>44132</v>
      </c>
      <c r="C5428" s="51">
        <v>2000</v>
      </c>
      <c r="F5428" s="51" t="s">
        <v>6377</v>
      </c>
      <c r="G5428" s="51">
        <v>1174</v>
      </c>
      <c r="H5428" s="51">
        <v>1294</v>
      </c>
      <c r="I5428" s="51">
        <v>120</v>
      </c>
      <c r="J5428" s="51" t="s">
        <v>6378</v>
      </c>
      <c r="K5428" s="315">
        <v>60</v>
      </c>
      <c r="L5428" t="s">
        <v>100</v>
      </c>
    </row>
    <row r="5429" spans="1:12" ht="15.6">
      <c r="A5429" s="16">
        <v>44133</v>
      </c>
      <c r="C5429" s="51">
        <v>1000</v>
      </c>
      <c r="F5429" s="51" t="s">
        <v>6375</v>
      </c>
      <c r="G5429" s="51">
        <v>587</v>
      </c>
      <c r="H5429" s="51">
        <v>687</v>
      </c>
      <c r="I5429" s="51">
        <v>100</v>
      </c>
      <c r="J5429" s="51" t="s">
        <v>2424</v>
      </c>
      <c r="K5429" s="315">
        <v>50</v>
      </c>
      <c r="L5429" s="52"/>
    </row>
    <row r="5430" spans="1:12" ht="15.6">
      <c r="A5430" s="16">
        <v>44133</v>
      </c>
      <c r="B5430" s="51">
        <v>1000</v>
      </c>
      <c r="F5430" s="51" t="s">
        <v>6380</v>
      </c>
      <c r="G5430" s="51">
        <v>1.0580000000000001</v>
      </c>
      <c r="H5430" s="51">
        <v>1158</v>
      </c>
      <c r="I5430" s="51">
        <v>100</v>
      </c>
      <c r="J5430" s="51" t="s">
        <v>1410</v>
      </c>
      <c r="K5430" s="315">
        <v>50</v>
      </c>
      <c r="L5430" s="52"/>
    </row>
    <row r="5431" spans="1:12">
      <c r="K5431" s="693"/>
    </row>
    <row r="5432" spans="1:12">
      <c r="K5432" s="693"/>
    </row>
    <row r="5433" spans="1:12">
      <c r="K5433" s="693"/>
    </row>
    <row r="5434" spans="1:12">
      <c r="K5434" s="693"/>
    </row>
    <row r="5435" spans="1:12" ht="21">
      <c r="A5435" s="14" t="s">
        <v>295</v>
      </c>
      <c r="B5435" s="14">
        <f>SUM(B5331:B5434)</f>
        <v>51000</v>
      </c>
      <c r="C5435" s="14">
        <f>SUM(C5332:C5434)</f>
        <v>113000</v>
      </c>
      <c r="D5435" s="14">
        <f>SUM(D5404:D5434)</f>
        <v>1800</v>
      </c>
      <c r="E5435" s="21">
        <f>SUM(B5435:D5435)</f>
        <v>165800</v>
      </c>
      <c r="I5435" s="51">
        <f>SUM(I5331:I5430)</f>
        <v>13185.5</v>
      </c>
      <c r="K5435" s="334">
        <f>SUM(K5331:K5430)</f>
        <v>5685</v>
      </c>
    </row>
    <row r="5437" spans="1:12">
      <c r="A5437" s="234"/>
      <c r="B5437" s="712"/>
      <c r="C5437" s="712"/>
      <c r="D5437" s="712"/>
      <c r="E5437" s="712"/>
      <c r="F5437" s="712"/>
      <c r="G5437" s="712"/>
      <c r="H5437" s="712"/>
      <c r="J5437" s="712"/>
      <c r="K5437" s="713"/>
      <c r="L5437" s="712"/>
    </row>
    <row r="5439" spans="1:12" ht="28.8">
      <c r="B5439" s="675" t="s">
        <v>3720</v>
      </c>
      <c r="C5439" s="675" t="s">
        <v>3719</v>
      </c>
      <c r="E5439" s="182" t="s">
        <v>3707</v>
      </c>
      <c r="F5439" s="146"/>
      <c r="G5439" s="99" t="s">
        <v>3718</v>
      </c>
      <c r="H5439" s="676"/>
      <c r="I5439" s="51" t="s">
        <v>3796</v>
      </c>
      <c r="J5439" s="181" t="s">
        <v>4995</v>
      </c>
      <c r="K5439" s="324" t="s">
        <v>4997</v>
      </c>
    </row>
    <row r="5440" spans="1:12" ht="45">
      <c r="A5440" s="280"/>
      <c r="B5440" s="279" t="s">
        <v>1786</v>
      </c>
      <c r="C5440" s="682"/>
      <c r="D5440" s="226">
        <v>2020</v>
      </c>
      <c r="E5440" s="710" t="s">
        <v>1464</v>
      </c>
      <c r="F5440" s="245" t="s">
        <v>5706</v>
      </c>
      <c r="G5440" s="717" t="s">
        <v>5708</v>
      </c>
      <c r="H5440" s="718" t="s">
        <v>5707</v>
      </c>
      <c r="J5440" s="279" t="s">
        <v>1786</v>
      </c>
      <c r="L5440" s="687" t="s">
        <v>3961</v>
      </c>
    </row>
    <row r="5441" spans="3:12" ht="18">
      <c r="C5441" s="170"/>
      <c r="D5441" s="170">
        <v>2020</v>
      </c>
      <c r="E5441" s="188" t="s">
        <v>3958</v>
      </c>
      <c r="F5441" s="225" t="s">
        <v>5010</v>
      </c>
      <c r="G5441" s="229">
        <v>2018</v>
      </c>
      <c r="H5441" s="230">
        <v>2019</v>
      </c>
      <c r="I5441" s="51">
        <v>2020</v>
      </c>
      <c r="J5441" s="169" t="s">
        <v>5616</v>
      </c>
      <c r="K5441" s="327" t="s">
        <v>3796</v>
      </c>
      <c r="L5441" s="165" t="s">
        <v>3962</v>
      </c>
    </row>
    <row r="5442" spans="3:12" ht="18">
      <c r="C5442" s="170"/>
      <c r="E5442" s="166" t="s">
        <v>647</v>
      </c>
      <c r="F5442" s="204" t="s">
        <v>5105</v>
      </c>
      <c r="G5442" s="50">
        <v>126.5</v>
      </c>
      <c r="H5442" s="141">
        <v>152.5</v>
      </c>
      <c r="I5442" s="51">
        <v>106.2</v>
      </c>
      <c r="J5442" s="14" t="s">
        <v>5685</v>
      </c>
      <c r="K5442" s="310" t="s">
        <v>5108</v>
      </c>
      <c r="L5442" s="171" t="s">
        <v>5106</v>
      </c>
    </row>
    <row r="5443" spans="3:12" ht="18">
      <c r="C5443" s="170"/>
      <c r="E5443" s="166" t="s">
        <v>648</v>
      </c>
      <c r="F5443" s="204" t="s">
        <v>5191</v>
      </c>
      <c r="G5443" s="50">
        <v>90.5</v>
      </c>
      <c r="H5443" s="141">
        <v>134.9</v>
      </c>
      <c r="I5443" s="51">
        <v>123.8</v>
      </c>
      <c r="J5443" s="14" t="s">
        <v>5686</v>
      </c>
      <c r="K5443" s="310" t="s">
        <v>5190</v>
      </c>
      <c r="L5443" s="171" t="s">
        <v>5192</v>
      </c>
    </row>
    <row r="5444" spans="3:12" ht="18">
      <c r="C5444" s="170"/>
      <c r="E5444" s="166" t="s">
        <v>2310</v>
      </c>
      <c r="F5444" s="141" t="s">
        <v>5311</v>
      </c>
      <c r="G5444" s="50">
        <v>54.2</v>
      </c>
      <c r="H5444" s="141">
        <v>145.69999999999999</v>
      </c>
      <c r="I5444" s="51">
        <v>206.05</v>
      </c>
      <c r="J5444" s="14" t="s">
        <v>5687</v>
      </c>
      <c r="K5444" s="310" t="s">
        <v>5313</v>
      </c>
      <c r="L5444" s="183" t="s">
        <v>5312</v>
      </c>
    </row>
    <row r="5445" spans="3:12" ht="18">
      <c r="C5445" s="170"/>
      <c r="E5445" s="166" t="s">
        <v>2428</v>
      </c>
      <c r="F5445" s="141" t="s">
        <v>5427</v>
      </c>
      <c r="G5445" s="50">
        <v>72</v>
      </c>
      <c r="H5445" s="141">
        <v>112.5</v>
      </c>
      <c r="I5445" s="51">
        <v>138.19999999999999</v>
      </c>
      <c r="J5445" s="14" t="s">
        <v>5688</v>
      </c>
      <c r="K5445" s="310" t="s">
        <v>5429</v>
      </c>
      <c r="L5445" s="171" t="s">
        <v>5426</v>
      </c>
    </row>
    <row r="5446" spans="3:12" ht="18">
      <c r="C5446" s="170"/>
      <c r="E5446" s="166" t="s">
        <v>2510</v>
      </c>
      <c r="F5446" s="141" t="s">
        <v>5558</v>
      </c>
      <c r="G5446" s="50">
        <v>92.1</v>
      </c>
      <c r="H5446" s="147">
        <v>130.9</v>
      </c>
      <c r="I5446" s="51">
        <v>244.1</v>
      </c>
      <c r="J5446" s="14" t="s">
        <v>5689</v>
      </c>
      <c r="K5446" s="310" t="s">
        <v>5555</v>
      </c>
      <c r="L5446" s="183" t="s">
        <v>5557</v>
      </c>
    </row>
    <row r="5447" spans="3:12" ht="18">
      <c r="C5447" s="170"/>
      <c r="E5447" s="166" t="s">
        <v>2630</v>
      </c>
      <c r="F5447" s="141" t="s">
        <v>5683</v>
      </c>
      <c r="G5447" s="50">
        <v>129</v>
      </c>
      <c r="H5447" s="147">
        <v>140.80000000000001</v>
      </c>
      <c r="I5447" s="51">
        <v>209.2</v>
      </c>
      <c r="J5447" s="242" t="s">
        <v>5705</v>
      </c>
      <c r="K5447" s="310" t="s">
        <v>5704</v>
      </c>
      <c r="L5447" s="183" t="s">
        <v>5682</v>
      </c>
    </row>
    <row r="5448" spans="3:12" ht="18">
      <c r="C5448" s="170"/>
      <c r="E5448" s="166" t="s">
        <v>2798</v>
      </c>
      <c r="F5448" s="204" t="s">
        <v>5826</v>
      </c>
      <c r="G5448" s="50">
        <v>146.80000000000001</v>
      </c>
      <c r="H5448" s="141">
        <v>153.6</v>
      </c>
      <c r="I5448" s="51">
        <v>135.5</v>
      </c>
      <c r="J5448" s="14" t="s">
        <v>5825</v>
      </c>
      <c r="K5448" s="310" t="s">
        <v>5824</v>
      </c>
      <c r="L5448" s="171" t="s">
        <v>5827</v>
      </c>
    </row>
    <row r="5449" spans="3:12" ht="18">
      <c r="E5449" s="166" t="s">
        <v>4451</v>
      </c>
      <c r="F5449" s="141" t="s">
        <v>5975</v>
      </c>
      <c r="G5449" s="50">
        <v>154.1</v>
      </c>
      <c r="H5449" s="141">
        <v>145</v>
      </c>
      <c r="I5449" s="51">
        <v>222.4</v>
      </c>
      <c r="J5449" s="14" t="s">
        <v>5973</v>
      </c>
      <c r="K5449" s="310" t="s">
        <v>5972</v>
      </c>
      <c r="L5449" s="183" t="s">
        <v>5974</v>
      </c>
    </row>
    <row r="5450" spans="3:12" ht="18">
      <c r="E5450" s="166" t="s">
        <v>4555</v>
      </c>
      <c r="F5450" s="141" t="s">
        <v>6259</v>
      </c>
      <c r="G5450" s="50">
        <v>101.6</v>
      </c>
      <c r="H5450" s="141">
        <v>176.9</v>
      </c>
      <c r="I5450" s="51">
        <v>334.1</v>
      </c>
      <c r="J5450" s="14">
        <v>280.05500000000001</v>
      </c>
      <c r="K5450" s="332" t="s">
        <v>6258</v>
      </c>
      <c r="L5450" s="183" t="s">
        <v>6260</v>
      </c>
    </row>
    <row r="5451" spans="3:12" ht="18">
      <c r="E5451" s="166" t="s">
        <v>4675</v>
      </c>
      <c r="F5451" s="141" t="s">
        <v>6383</v>
      </c>
      <c r="G5451" s="50">
        <v>183.4</v>
      </c>
      <c r="H5451" s="141">
        <v>186</v>
      </c>
      <c r="I5451" s="51">
        <v>165.8</v>
      </c>
      <c r="J5451" s="14">
        <v>114.255</v>
      </c>
      <c r="K5451" s="310" t="s">
        <v>6384</v>
      </c>
      <c r="L5451" s="183" t="s">
        <v>6385</v>
      </c>
    </row>
    <row r="5452" spans="3:12" ht="18">
      <c r="E5452" s="166" t="s">
        <v>1786</v>
      </c>
      <c r="F5452" s="141" t="s">
        <v>6513</v>
      </c>
      <c r="G5452" s="50">
        <v>137.4</v>
      </c>
      <c r="H5452" s="141">
        <v>191.8</v>
      </c>
      <c r="I5452" s="51">
        <v>185.9</v>
      </c>
      <c r="J5452" s="15">
        <v>71.644999999999996</v>
      </c>
      <c r="K5452" s="310" t="s">
        <v>6512</v>
      </c>
      <c r="L5452" s="183" t="s">
        <v>6514</v>
      </c>
    </row>
    <row r="5453" spans="3:12" ht="18">
      <c r="E5453" s="166" t="s">
        <v>1955</v>
      </c>
      <c r="F5453" s="141"/>
      <c r="G5453" s="50">
        <v>151.5</v>
      </c>
      <c r="H5453" s="141">
        <v>152.4</v>
      </c>
      <c r="J5453" s="52"/>
      <c r="K5453" s="296"/>
      <c r="L5453" s="183"/>
    </row>
    <row r="5454" spans="3:12" ht="18">
      <c r="F5454" s="244" t="s">
        <v>295</v>
      </c>
      <c r="G5454" s="243">
        <f>SUM(G5442:G5453)</f>
        <v>1439.1000000000001</v>
      </c>
      <c r="H5454" s="218">
        <f>SUM(H5442:H5453)</f>
        <v>1823.0000000000002</v>
      </c>
      <c r="I5454" s="51">
        <f>SUM(I5442:I5453)</f>
        <v>2071.25</v>
      </c>
      <c r="J5454" s="52"/>
      <c r="L5454" s="193"/>
    </row>
    <row r="5455" spans="3:12" ht="15.6">
      <c r="F5455" s="110"/>
      <c r="G5455" s="110"/>
    </row>
    <row r="5456" spans="3:12" ht="15.6">
      <c r="E5456" s="110" t="s">
        <v>6379</v>
      </c>
      <c r="F5456" s="110" t="s">
        <v>6379</v>
      </c>
      <c r="G5456" s="110"/>
    </row>
    <row r="5457" spans="1:12" ht="15.6">
      <c r="E5457" s="52" t="s">
        <v>3449</v>
      </c>
      <c r="F5457" s="52" t="s">
        <v>3449</v>
      </c>
      <c r="G5457" s="110"/>
    </row>
    <row r="5458" spans="1:12" ht="15.6">
      <c r="E5458" s="695" t="s">
        <v>6388</v>
      </c>
      <c r="F5458" s="196" t="s">
        <v>6389</v>
      </c>
      <c r="G5458" s="110"/>
    </row>
    <row r="5459" spans="1:12" ht="15.6">
      <c r="E5459" s="695" t="s">
        <v>6390</v>
      </c>
      <c r="F5459" s="196" t="s">
        <v>6244</v>
      </c>
      <c r="G5459" s="110"/>
    </row>
    <row r="5460" spans="1:12" ht="15.6">
      <c r="E5460" s="695" t="s">
        <v>6393</v>
      </c>
      <c r="F5460" s="196" t="s">
        <v>6394</v>
      </c>
      <c r="G5460" s="110"/>
    </row>
    <row r="5461" spans="1:12" ht="15.6">
      <c r="E5461" s="695" t="s">
        <v>6398</v>
      </c>
      <c r="F5461" s="196" t="s">
        <v>6395</v>
      </c>
      <c r="G5461" s="110"/>
    </row>
    <row r="5462" spans="1:12" ht="15.6">
      <c r="E5462" s="695" t="s">
        <v>6396</v>
      </c>
      <c r="F5462" s="196" t="s">
        <v>6397</v>
      </c>
    </row>
    <row r="5464" spans="1:12" ht="15.6">
      <c r="A5464" s="16">
        <v>45</v>
      </c>
      <c r="C5464" s="51">
        <v>3000</v>
      </c>
      <c r="F5464" s="51" t="s">
        <v>6403</v>
      </c>
      <c r="G5464" s="51">
        <v>1722</v>
      </c>
      <c r="H5464" s="51">
        <v>1872</v>
      </c>
      <c r="I5464" s="51">
        <v>150</v>
      </c>
      <c r="J5464" s="51" t="s">
        <v>5482</v>
      </c>
      <c r="K5464" s="315">
        <v>75</v>
      </c>
    </row>
    <row r="5465" spans="1:12" ht="15.6">
      <c r="A5465" s="16">
        <v>44137</v>
      </c>
      <c r="C5465" s="51">
        <v>2000</v>
      </c>
      <c r="F5465" s="51" t="s">
        <v>6257</v>
      </c>
      <c r="G5465" s="51">
        <v>1148</v>
      </c>
      <c r="H5465" s="51">
        <v>1228</v>
      </c>
      <c r="I5465" s="51">
        <v>80</v>
      </c>
      <c r="J5465" s="51" t="s">
        <v>6381</v>
      </c>
      <c r="K5465" s="315">
        <v>40</v>
      </c>
    </row>
    <row r="5466" spans="1:12" ht="15.6">
      <c r="A5466" s="16">
        <v>44137</v>
      </c>
      <c r="C5466" s="50">
        <v>2000</v>
      </c>
      <c r="F5466" s="41" t="s">
        <v>6399</v>
      </c>
      <c r="G5466" s="50">
        <v>1148</v>
      </c>
      <c r="H5466" s="50">
        <v>1308</v>
      </c>
      <c r="I5466" s="51">
        <v>160</v>
      </c>
      <c r="J5466" s="50" t="s">
        <v>6382</v>
      </c>
      <c r="K5466" s="315">
        <v>54</v>
      </c>
    </row>
    <row r="5467" spans="1:12" ht="15.6">
      <c r="A5467" s="16">
        <v>44137</v>
      </c>
      <c r="C5467" s="51">
        <v>1000</v>
      </c>
      <c r="F5467" s="51" t="s">
        <v>6401</v>
      </c>
      <c r="G5467" s="51">
        <v>574</v>
      </c>
      <c r="H5467" s="51">
        <v>654</v>
      </c>
      <c r="I5467" s="51">
        <v>80</v>
      </c>
      <c r="J5467" s="51" t="s">
        <v>982</v>
      </c>
      <c r="K5467" s="315">
        <v>40</v>
      </c>
    </row>
    <row r="5468" spans="1:12" ht="15.6">
      <c r="A5468" s="16">
        <v>44137</v>
      </c>
      <c r="B5468" s="51">
        <v>2000</v>
      </c>
      <c r="F5468" s="51" t="s">
        <v>6402</v>
      </c>
      <c r="G5468" s="51">
        <v>2086</v>
      </c>
      <c r="H5468" s="51">
        <v>2308</v>
      </c>
      <c r="I5468" s="51">
        <v>222</v>
      </c>
      <c r="J5468" s="51" t="s">
        <v>982</v>
      </c>
      <c r="K5468" s="315">
        <v>111</v>
      </c>
    </row>
    <row r="5469" spans="1:12" ht="15.6">
      <c r="A5469" s="16">
        <v>44133</v>
      </c>
      <c r="B5469" s="51">
        <v>1000</v>
      </c>
      <c r="F5469" s="51" t="s">
        <v>6400</v>
      </c>
      <c r="G5469" s="51">
        <v>2086</v>
      </c>
      <c r="H5469" s="51">
        <v>2316</v>
      </c>
      <c r="I5469" s="51">
        <v>230</v>
      </c>
      <c r="J5469" s="51" t="s">
        <v>1410</v>
      </c>
      <c r="K5469" s="315">
        <v>115</v>
      </c>
    </row>
    <row r="5470" spans="1:12" ht="15.6">
      <c r="A5470" s="16">
        <v>44137</v>
      </c>
      <c r="C5470" s="51">
        <v>1000</v>
      </c>
      <c r="F5470" s="51" t="s">
        <v>6270</v>
      </c>
      <c r="G5470" s="51">
        <v>574</v>
      </c>
      <c r="H5470" s="51">
        <v>654</v>
      </c>
      <c r="I5470" s="51">
        <v>80</v>
      </c>
      <c r="J5470" s="51" t="s">
        <v>6386</v>
      </c>
      <c r="K5470" s="315">
        <v>40</v>
      </c>
    </row>
    <row r="5471" spans="1:12" ht="15.6">
      <c r="A5471" s="16">
        <v>44137</v>
      </c>
      <c r="C5471" s="51">
        <v>2500</v>
      </c>
      <c r="F5471" s="51" t="s">
        <v>6270</v>
      </c>
      <c r="G5471" s="51">
        <v>1435</v>
      </c>
      <c r="H5471" s="51">
        <v>1635</v>
      </c>
      <c r="I5471" s="51">
        <v>200</v>
      </c>
      <c r="J5471" s="51" t="s">
        <v>6387</v>
      </c>
      <c r="K5471" s="315">
        <v>100</v>
      </c>
    </row>
    <row r="5472" spans="1:12" ht="15.6">
      <c r="A5472" s="16">
        <v>44138</v>
      </c>
      <c r="C5472" s="51">
        <v>1750</v>
      </c>
      <c r="F5472" s="69" t="s">
        <v>6404</v>
      </c>
      <c r="G5472" s="51">
        <v>1004.5</v>
      </c>
      <c r="H5472" s="51">
        <v>1046.5</v>
      </c>
      <c r="I5472" s="51">
        <v>42</v>
      </c>
      <c r="J5472" s="51" t="s">
        <v>6311</v>
      </c>
      <c r="K5472" s="315">
        <v>21</v>
      </c>
      <c r="L5472" s="1"/>
    </row>
    <row r="5473" spans="1:11" ht="15.6">
      <c r="A5473" s="16">
        <v>44138</v>
      </c>
      <c r="C5473" s="51">
        <v>2250</v>
      </c>
      <c r="F5473" s="51" t="s">
        <v>6404</v>
      </c>
      <c r="G5473" s="69">
        <v>1291.5</v>
      </c>
      <c r="H5473" s="51">
        <v>1345.5</v>
      </c>
      <c r="I5473" s="51">
        <v>54</v>
      </c>
      <c r="J5473" s="51" t="s">
        <v>4931</v>
      </c>
      <c r="K5473" s="315">
        <v>27</v>
      </c>
    </row>
    <row r="5474" spans="1:11" ht="15.6">
      <c r="A5474" s="16">
        <v>44138</v>
      </c>
      <c r="C5474" s="51">
        <v>1000</v>
      </c>
      <c r="F5474" s="51" t="s">
        <v>6405</v>
      </c>
      <c r="G5474" s="51">
        <v>574</v>
      </c>
      <c r="H5474" s="51">
        <v>664</v>
      </c>
      <c r="I5474" s="51">
        <v>90</v>
      </c>
      <c r="J5474" s="51" t="s">
        <v>3027</v>
      </c>
      <c r="K5474" s="315">
        <v>45</v>
      </c>
    </row>
    <row r="5475" spans="1:11" ht="15.6">
      <c r="A5475" s="16">
        <v>44137</v>
      </c>
      <c r="C5475" s="51">
        <v>1000</v>
      </c>
      <c r="F5475" s="51" t="s">
        <v>6391</v>
      </c>
      <c r="G5475" s="51">
        <v>574</v>
      </c>
      <c r="H5475" s="51">
        <v>677</v>
      </c>
      <c r="I5475" s="51">
        <v>103</v>
      </c>
      <c r="J5475" s="51" t="s">
        <v>6392</v>
      </c>
      <c r="K5475" s="315">
        <v>51</v>
      </c>
    </row>
    <row r="5476" spans="1:11">
      <c r="K5476" s="693"/>
    </row>
    <row r="5477" spans="1:11" ht="15.6">
      <c r="E5477" s="110" t="s">
        <v>6379</v>
      </c>
      <c r="F5477" s="110" t="s">
        <v>6379</v>
      </c>
      <c r="K5477" s="693"/>
    </row>
    <row r="5478" spans="1:11" ht="15.6">
      <c r="E5478" s="52" t="s">
        <v>3449</v>
      </c>
      <c r="F5478" s="52" t="s">
        <v>3449</v>
      </c>
      <c r="K5478" s="693"/>
    </row>
    <row r="5479" spans="1:11" ht="15.6">
      <c r="E5479" s="695" t="s">
        <v>6412</v>
      </c>
      <c r="F5479" s="196" t="s">
        <v>6413</v>
      </c>
      <c r="K5479" s="693"/>
    </row>
    <row r="5480" spans="1:11" ht="15.6">
      <c r="E5480" s="695" t="s">
        <v>6414</v>
      </c>
      <c r="F5480" s="196" t="s">
        <v>6283</v>
      </c>
      <c r="K5480" s="693"/>
    </row>
    <row r="5481" spans="1:11" ht="15.6">
      <c r="E5481" s="695" t="s">
        <v>6289</v>
      </c>
      <c r="F5481" s="196" t="s">
        <v>6284</v>
      </c>
      <c r="K5481" s="693"/>
    </row>
    <row r="5482" spans="1:11" ht="15.6">
      <c r="E5482" s="695" t="s">
        <v>6415</v>
      </c>
      <c r="F5482" s="196" t="s">
        <v>6416</v>
      </c>
      <c r="K5482" s="693"/>
    </row>
    <row r="5483" spans="1:11" ht="15.6">
      <c r="E5483" s="695" t="s">
        <v>6417</v>
      </c>
      <c r="F5483" s="196" t="s">
        <v>6418</v>
      </c>
      <c r="K5483" s="693"/>
    </row>
    <row r="5484" spans="1:11">
      <c r="K5484" s="693"/>
    </row>
    <row r="5485" spans="1:11" ht="15.6">
      <c r="A5485" s="16">
        <v>44144</v>
      </c>
      <c r="C5485" s="51">
        <v>8000</v>
      </c>
      <c r="F5485" s="51" t="s">
        <v>6410</v>
      </c>
      <c r="G5485" s="51">
        <v>4624</v>
      </c>
      <c r="H5485" s="51">
        <v>5024</v>
      </c>
      <c r="I5485" s="51">
        <v>400</v>
      </c>
      <c r="J5485" s="51" t="s">
        <v>6411</v>
      </c>
      <c r="K5485" s="315">
        <v>200</v>
      </c>
    </row>
    <row r="5486" spans="1:11" ht="15.6">
      <c r="A5486" s="16">
        <v>44139</v>
      </c>
      <c r="C5486" s="51">
        <v>2000</v>
      </c>
      <c r="F5486" s="51" t="s">
        <v>6405</v>
      </c>
      <c r="G5486" s="51">
        <v>1148</v>
      </c>
      <c r="H5486" s="51">
        <v>1328</v>
      </c>
      <c r="I5486" s="51">
        <v>180</v>
      </c>
      <c r="J5486" s="51" t="s">
        <v>6406</v>
      </c>
      <c r="K5486" s="315">
        <v>90</v>
      </c>
    </row>
    <row r="5487" spans="1:11" ht="15.6">
      <c r="A5487" s="16">
        <v>44140</v>
      </c>
      <c r="C5487" s="51">
        <v>1000</v>
      </c>
      <c r="F5487" s="51" t="s">
        <v>6405</v>
      </c>
      <c r="G5487" s="51">
        <v>574</v>
      </c>
      <c r="H5487" s="51">
        <v>664</v>
      </c>
      <c r="I5487" s="51">
        <v>90</v>
      </c>
      <c r="J5487" s="51" t="s">
        <v>3891</v>
      </c>
      <c r="K5487" s="315">
        <v>45</v>
      </c>
    </row>
    <row r="5488" spans="1:11" ht="15.6">
      <c r="A5488" s="16">
        <v>44140</v>
      </c>
      <c r="B5488" s="69">
        <v>2000</v>
      </c>
      <c r="F5488" s="51" t="s">
        <v>6407</v>
      </c>
      <c r="G5488" s="51">
        <v>2086</v>
      </c>
      <c r="H5488" s="51">
        <v>2328</v>
      </c>
      <c r="I5488" s="51">
        <v>242</v>
      </c>
      <c r="J5488" s="51" t="s">
        <v>3331</v>
      </c>
      <c r="K5488" s="315">
        <v>121</v>
      </c>
    </row>
    <row r="5489" spans="1:12" ht="15.6">
      <c r="A5489" s="16">
        <v>44141</v>
      </c>
      <c r="C5489" s="51">
        <v>2000</v>
      </c>
      <c r="E5489" s="52"/>
      <c r="F5489" s="51" t="s">
        <v>6408</v>
      </c>
      <c r="G5489" s="51">
        <v>1148</v>
      </c>
      <c r="H5489" s="51">
        <v>1256</v>
      </c>
      <c r="I5489" s="51">
        <v>108</v>
      </c>
      <c r="J5489" s="51" t="s">
        <v>6409</v>
      </c>
      <c r="K5489" s="315">
        <v>54</v>
      </c>
    </row>
    <row r="5490" spans="1:12" ht="15.6">
      <c r="A5490" s="16">
        <v>44145</v>
      </c>
      <c r="C5490" s="51">
        <v>4000</v>
      </c>
      <c r="F5490" s="51" t="s">
        <v>6257</v>
      </c>
      <c r="G5490" s="51">
        <v>2296</v>
      </c>
      <c r="H5490" s="51">
        <v>2456</v>
      </c>
      <c r="I5490" s="51">
        <v>160</v>
      </c>
      <c r="J5490" s="51" t="s">
        <v>4820</v>
      </c>
      <c r="K5490" s="315">
        <v>80</v>
      </c>
    </row>
    <row r="5491" spans="1:12" ht="15.6">
      <c r="A5491" s="16">
        <v>44145</v>
      </c>
      <c r="D5491" s="51">
        <v>800</v>
      </c>
      <c r="F5491" s="51" t="s">
        <v>6419</v>
      </c>
      <c r="G5491" s="51">
        <v>1022.4</v>
      </c>
      <c r="H5491" s="51">
        <v>1102.4000000000001</v>
      </c>
      <c r="I5491" s="51">
        <v>80</v>
      </c>
      <c r="J5491" s="51" t="s">
        <v>4820</v>
      </c>
      <c r="K5491" s="315">
        <v>40</v>
      </c>
      <c r="L5491" s="52"/>
    </row>
    <row r="5492" spans="1:12" ht="15.6">
      <c r="A5492" s="16">
        <v>44145</v>
      </c>
      <c r="B5492" s="51">
        <v>2000</v>
      </c>
      <c r="F5492" s="51" t="s">
        <v>6420</v>
      </c>
      <c r="G5492" s="51">
        <v>2086</v>
      </c>
      <c r="H5492" s="51">
        <v>2318</v>
      </c>
      <c r="I5492" s="51">
        <v>232</v>
      </c>
      <c r="J5492" s="51" t="s">
        <v>982</v>
      </c>
      <c r="K5492" s="315">
        <v>116</v>
      </c>
      <c r="L5492" s="52"/>
    </row>
    <row r="5493" spans="1:12" ht="15.6">
      <c r="A5493" s="16">
        <v>44145</v>
      </c>
      <c r="D5493" s="51">
        <v>1000</v>
      </c>
      <c r="F5493" s="51" t="s">
        <v>6422</v>
      </c>
      <c r="G5493" s="51">
        <v>1278</v>
      </c>
      <c r="H5493" s="51">
        <v>1524</v>
      </c>
      <c r="I5493" s="51">
        <v>246</v>
      </c>
      <c r="J5493" s="51" t="s">
        <v>6421</v>
      </c>
      <c r="K5493" s="315">
        <v>123</v>
      </c>
      <c r="L5493" s="20"/>
    </row>
    <row r="5494" spans="1:12" ht="15.6">
      <c r="A5494" s="16">
        <v>44145</v>
      </c>
      <c r="C5494" s="151">
        <v>1000</v>
      </c>
      <c r="F5494" s="51" t="s">
        <v>6423</v>
      </c>
      <c r="G5494" s="51">
        <v>846</v>
      </c>
      <c r="H5494" s="51">
        <v>1039</v>
      </c>
      <c r="I5494" s="51">
        <v>193</v>
      </c>
      <c r="J5494" s="51" t="s">
        <v>6424</v>
      </c>
      <c r="K5494" s="315">
        <v>97</v>
      </c>
      <c r="L5494" s="20" t="s">
        <v>100</v>
      </c>
    </row>
    <row r="5495" spans="1:12" ht="15.6">
      <c r="A5495" s="16">
        <v>44146</v>
      </c>
      <c r="C5495" s="50">
        <v>6000</v>
      </c>
      <c r="F5495" s="96" t="s">
        <v>6426</v>
      </c>
      <c r="G5495" s="50">
        <v>3420</v>
      </c>
      <c r="H5495" s="50">
        <v>3954</v>
      </c>
      <c r="I5495" s="51">
        <v>534</v>
      </c>
      <c r="J5495" s="50" t="s">
        <v>6425</v>
      </c>
      <c r="K5495" s="315">
        <v>178</v>
      </c>
      <c r="L5495" s="20"/>
    </row>
    <row r="5496" spans="1:12" ht="15.6">
      <c r="A5496" s="16">
        <v>44146</v>
      </c>
      <c r="B5496" s="50">
        <v>3000</v>
      </c>
      <c r="F5496" s="50" t="s">
        <v>6427</v>
      </c>
      <c r="G5496" s="50">
        <v>3144</v>
      </c>
      <c r="H5496" s="50">
        <v>3477</v>
      </c>
      <c r="I5496" s="51">
        <v>333</v>
      </c>
      <c r="J5496" s="50" t="s">
        <v>6425</v>
      </c>
      <c r="K5496" s="315">
        <v>111</v>
      </c>
      <c r="L5496" s="20"/>
    </row>
    <row r="5497" spans="1:12" ht="15.6">
      <c r="A5497" s="16">
        <v>44146</v>
      </c>
      <c r="C5497" s="51">
        <v>5000</v>
      </c>
      <c r="F5497" s="51" t="s">
        <v>6428</v>
      </c>
      <c r="G5497" s="51">
        <v>2890</v>
      </c>
      <c r="H5497" s="51">
        <v>3420</v>
      </c>
      <c r="I5497" s="51">
        <v>530</v>
      </c>
      <c r="J5497" s="51" t="s">
        <v>2538</v>
      </c>
      <c r="K5497" s="315">
        <v>265</v>
      </c>
      <c r="L5497" s="20"/>
    </row>
    <row r="5498" spans="1:12" ht="15.6">
      <c r="A5498" s="16">
        <v>44146</v>
      </c>
      <c r="B5498" s="50">
        <v>7000</v>
      </c>
      <c r="F5498" s="50" t="s">
        <v>6430</v>
      </c>
      <c r="G5498" s="50">
        <v>7336</v>
      </c>
      <c r="H5498" s="50">
        <v>7903</v>
      </c>
      <c r="I5498" s="51">
        <v>567</v>
      </c>
      <c r="J5498" s="148" t="s">
        <v>6429</v>
      </c>
      <c r="K5498" s="315">
        <v>189</v>
      </c>
      <c r="L5498" s="20"/>
    </row>
    <row r="5499" spans="1:12" ht="15.6">
      <c r="A5499" s="16">
        <v>44146</v>
      </c>
      <c r="C5499" s="51">
        <v>1000</v>
      </c>
      <c r="F5499" s="51" t="s">
        <v>6431</v>
      </c>
      <c r="G5499" s="51">
        <v>578</v>
      </c>
      <c r="H5499" s="51">
        <v>678</v>
      </c>
      <c r="I5499" s="51">
        <v>100</v>
      </c>
      <c r="J5499" s="95" t="s">
        <v>4589</v>
      </c>
      <c r="K5499" s="315">
        <v>50</v>
      </c>
      <c r="L5499" s="20"/>
    </row>
    <row r="5500" spans="1:12" ht="15.6">
      <c r="A5500" s="16">
        <v>44147</v>
      </c>
      <c r="B5500" s="154">
        <v>8000</v>
      </c>
      <c r="F5500" s="41">
        <v>1.0569999999999999</v>
      </c>
      <c r="G5500" s="50">
        <v>8456</v>
      </c>
      <c r="I5500" s="51">
        <v>160</v>
      </c>
      <c r="J5500" s="50" t="s">
        <v>6432</v>
      </c>
      <c r="K5500" s="317">
        <v>80</v>
      </c>
      <c r="L5500" s="20" t="s">
        <v>100</v>
      </c>
    </row>
    <row r="5501" spans="1:12" ht="15.6">
      <c r="A5501" s="16">
        <v>44147</v>
      </c>
      <c r="C5501" s="50">
        <v>10000</v>
      </c>
      <c r="F5501" s="41">
        <v>0.57299999999999995</v>
      </c>
      <c r="G5501" s="50">
        <v>5730</v>
      </c>
      <c r="I5501" s="51">
        <v>200</v>
      </c>
      <c r="J5501" s="50" t="s">
        <v>6432</v>
      </c>
      <c r="K5501" s="317">
        <v>100</v>
      </c>
      <c r="L5501" s="20" t="s">
        <v>100</v>
      </c>
    </row>
    <row r="5502" spans="1:12" ht="15.6">
      <c r="A5502" s="16">
        <v>44147</v>
      </c>
      <c r="C5502" s="51">
        <v>1000</v>
      </c>
      <c r="F5502" s="51" t="s">
        <v>6433</v>
      </c>
      <c r="G5502" s="51">
        <v>578</v>
      </c>
      <c r="H5502" s="51">
        <v>668</v>
      </c>
      <c r="I5502" s="51">
        <v>90</v>
      </c>
      <c r="J5502" s="51" t="s">
        <v>3027</v>
      </c>
      <c r="K5502" s="315">
        <v>45</v>
      </c>
      <c r="L5502" s="20" t="s">
        <v>100</v>
      </c>
    </row>
    <row r="5503" spans="1:12" ht="15.6">
      <c r="A5503" s="16">
        <v>44147</v>
      </c>
      <c r="C5503" s="51">
        <v>1000</v>
      </c>
      <c r="F5503" s="51" t="s">
        <v>6434</v>
      </c>
      <c r="G5503" s="51">
        <v>578</v>
      </c>
      <c r="H5503" s="51">
        <v>728</v>
      </c>
      <c r="I5503" s="51">
        <v>150</v>
      </c>
      <c r="J5503" s="51" t="s">
        <v>2438</v>
      </c>
      <c r="K5503" s="315">
        <v>75</v>
      </c>
      <c r="L5503" s="100" t="s">
        <v>6451</v>
      </c>
    </row>
    <row r="5504" spans="1:12" ht="15.6">
      <c r="A5504" s="16">
        <v>44147</v>
      </c>
      <c r="B5504" s="151">
        <v>4800</v>
      </c>
      <c r="F5504" s="51">
        <v>1.06</v>
      </c>
      <c r="H5504" s="51">
        <v>5088</v>
      </c>
      <c r="J5504" s="51" t="s">
        <v>2825</v>
      </c>
      <c r="K5504" s="315">
        <v>48</v>
      </c>
      <c r="L5504" t="s">
        <v>100</v>
      </c>
    </row>
    <row r="5505" spans="1:12">
      <c r="K5505" s="693"/>
    </row>
    <row r="5506" spans="1:12" ht="15.6">
      <c r="E5506" s="110" t="s">
        <v>6435</v>
      </c>
      <c r="F5506" s="110" t="s">
        <v>6435</v>
      </c>
      <c r="K5506" s="693"/>
    </row>
    <row r="5507" spans="1:12" ht="15.6">
      <c r="E5507" s="52" t="s">
        <v>3449</v>
      </c>
      <c r="F5507" s="52" t="s">
        <v>3449</v>
      </c>
      <c r="K5507" s="693"/>
    </row>
    <row r="5508" spans="1:12" ht="15.6">
      <c r="E5508" s="695" t="s">
        <v>6442</v>
      </c>
      <c r="F5508" s="196" t="s">
        <v>6443</v>
      </c>
      <c r="K5508" s="693"/>
    </row>
    <row r="5509" spans="1:12" ht="15.6">
      <c r="E5509" s="695" t="s">
        <v>6444</v>
      </c>
      <c r="F5509" s="196" t="s">
        <v>6445</v>
      </c>
      <c r="K5509" s="693"/>
    </row>
    <row r="5510" spans="1:12" ht="15.6">
      <c r="E5510" s="695" t="s">
        <v>6446</v>
      </c>
      <c r="F5510" s="196" t="s">
        <v>5663</v>
      </c>
      <c r="K5510" s="693"/>
    </row>
    <row r="5511" spans="1:12" ht="15.6">
      <c r="E5511" s="695" t="s">
        <v>6447</v>
      </c>
      <c r="F5511" s="196" t="s">
        <v>5861</v>
      </c>
      <c r="K5511" s="693"/>
    </row>
    <row r="5512" spans="1:12" ht="15.6">
      <c r="E5512" s="695" t="s">
        <v>6361</v>
      </c>
      <c r="F5512" s="196" t="s">
        <v>6448</v>
      </c>
      <c r="K5512" s="693"/>
    </row>
    <row r="5513" spans="1:12">
      <c r="K5513" s="693"/>
    </row>
    <row r="5514" spans="1:12" ht="15.6">
      <c r="A5514" s="16">
        <v>44151</v>
      </c>
      <c r="C5514" s="51">
        <v>1000</v>
      </c>
      <c r="F5514" s="51" t="s">
        <v>6438</v>
      </c>
      <c r="G5514" s="51">
        <v>600</v>
      </c>
      <c r="H5514" s="51">
        <v>689</v>
      </c>
      <c r="I5514" s="51">
        <v>89</v>
      </c>
      <c r="J5514" s="51" t="s">
        <v>6436</v>
      </c>
      <c r="K5514" s="315">
        <v>45</v>
      </c>
      <c r="L5514" t="s">
        <v>100</v>
      </c>
    </row>
    <row r="5515" spans="1:12" ht="15.6">
      <c r="A5515" s="16">
        <v>44151</v>
      </c>
      <c r="C5515" s="51">
        <v>2000</v>
      </c>
      <c r="F5515" s="51" t="s">
        <v>6441</v>
      </c>
      <c r="G5515" s="51">
        <v>1200</v>
      </c>
      <c r="H5515" s="51">
        <v>1578</v>
      </c>
      <c r="I5515" s="51">
        <v>378</v>
      </c>
      <c r="J5515" s="51" t="s">
        <v>2462</v>
      </c>
      <c r="K5515" s="317">
        <v>189</v>
      </c>
      <c r="L5515" t="s">
        <v>100</v>
      </c>
    </row>
    <row r="5516" spans="1:12" ht="15.6">
      <c r="A5516" s="16">
        <v>44151</v>
      </c>
      <c r="C5516" s="50">
        <v>1000</v>
      </c>
      <c r="F5516" s="50" t="s">
        <v>6439</v>
      </c>
      <c r="G5516" s="50">
        <v>600</v>
      </c>
      <c r="H5516" s="50">
        <v>699</v>
      </c>
      <c r="I5516" s="51">
        <v>99</v>
      </c>
      <c r="J5516" s="50" t="s">
        <v>6173</v>
      </c>
      <c r="K5516" s="315">
        <v>50</v>
      </c>
    </row>
    <row r="5517" spans="1:12" ht="15.6">
      <c r="A5517" s="16">
        <v>44151</v>
      </c>
      <c r="B5517" s="51">
        <v>2000</v>
      </c>
      <c r="F5517" s="51" t="s">
        <v>6440</v>
      </c>
      <c r="G5517" s="51">
        <v>2144</v>
      </c>
      <c r="H5517" s="51">
        <v>2378</v>
      </c>
      <c r="I5517" s="51">
        <v>234</v>
      </c>
      <c r="J5517" s="51" t="s">
        <v>982</v>
      </c>
      <c r="K5517" s="315">
        <v>117</v>
      </c>
      <c r="L5517" t="s">
        <v>100</v>
      </c>
    </row>
    <row r="5518" spans="1:12" ht="15.6">
      <c r="A5518" s="16">
        <v>44151</v>
      </c>
      <c r="C5518" s="51">
        <v>1000</v>
      </c>
      <c r="F5518" s="51" t="s">
        <v>6449</v>
      </c>
      <c r="G5518" s="51">
        <v>600</v>
      </c>
      <c r="H5518" s="51">
        <v>689</v>
      </c>
      <c r="I5518" s="51">
        <v>89</v>
      </c>
      <c r="J5518" s="51" t="s">
        <v>6450</v>
      </c>
      <c r="K5518" s="315">
        <v>45</v>
      </c>
      <c r="L5518" t="s">
        <v>100</v>
      </c>
    </row>
    <row r="5519" spans="1:12" ht="18">
      <c r="A5519" s="282">
        <v>44153</v>
      </c>
      <c r="B5519" s="735"/>
      <c r="C5519" s="283">
        <v>2000</v>
      </c>
      <c r="D5519" s="735"/>
      <c r="E5519" s="735"/>
      <c r="F5519" s="283" t="s">
        <v>6452</v>
      </c>
      <c r="G5519" s="283">
        <v>1200</v>
      </c>
      <c r="H5519" s="283">
        <v>1308</v>
      </c>
      <c r="I5519" s="51">
        <v>108</v>
      </c>
      <c r="J5519" s="283" t="s">
        <v>4729</v>
      </c>
      <c r="K5519" s="335">
        <v>54</v>
      </c>
    </row>
    <row r="5520" spans="1:12" ht="18">
      <c r="A5520" s="282">
        <v>44153</v>
      </c>
      <c r="B5520" s="735"/>
      <c r="C5520" s="284">
        <v>8000</v>
      </c>
      <c r="D5520" s="735"/>
      <c r="E5520" s="735"/>
      <c r="F5520" s="284" t="s">
        <v>6453</v>
      </c>
      <c r="G5520" s="284">
        <v>4800</v>
      </c>
      <c r="H5520" s="284">
        <v>5208</v>
      </c>
      <c r="I5520" s="51">
        <v>408</v>
      </c>
      <c r="J5520" s="284" t="s">
        <v>6454</v>
      </c>
      <c r="K5520" s="335">
        <v>204</v>
      </c>
    </row>
    <row r="5521" spans="1:11" ht="18">
      <c r="A5521" s="282">
        <v>44154</v>
      </c>
      <c r="B5521" s="735"/>
      <c r="C5521" s="283">
        <v>2000</v>
      </c>
      <c r="D5521" s="735"/>
      <c r="E5521" s="735"/>
      <c r="F5521" s="283" t="s">
        <v>6455</v>
      </c>
      <c r="G5521" s="283">
        <v>1200</v>
      </c>
      <c r="H5521" s="283">
        <v>1350</v>
      </c>
      <c r="I5521" s="51">
        <v>150</v>
      </c>
      <c r="J5521" s="283" t="s">
        <v>3273</v>
      </c>
      <c r="K5521" s="289">
        <v>75</v>
      </c>
    </row>
    <row r="5522" spans="1:11" ht="18">
      <c r="A5522" s="282">
        <v>44154</v>
      </c>
      <c r="B5522" s="735"/>
      <c r="C5522" s="283">
        <v>3000</v>
      </c>
      <c r="D5522" s="735"/>
      <c r="E5522" s="735"/>
      <c r="F5522" s="283" t="s">
        <v>6453</v>
      </c>
      <c r="G5522" s="283">
        <v>1800</v>
      </c>
      <c r="H5522" s="283">
        <v>1953</v>
      </c>
      <c r="I5522" s="51">
        <v>153</v>
      </c>
      <c r="J5522" s="283" t="s">
        <v>6198</v>
      </c>
      <c r="K5522" s="289">
        <v>76</v>
      </c>
    </row>
    <row r="5523" spans="1:11" ht="18">
      <c r="A5523" s="282">
        <v>44154</v>
      </c>
      <c r="B5523" s="283">
        <v>1500</v>
      </c>
      <c r="C5523" s="735"/>
      <c r="D5523" s="735"/>
      <c r="E5523" s="735"/>
      <c r="F5523" s="283" t="s">
        <v>6456</v>
      </c>
      <c r="G5523" s="283">
        <v>1608</v>
      </c>
      <c r="H5523" s="283">
        <v>1683</v>
      </c>
      <c r="I5523" s="51">
        <v>75</v>
      </c>
      <c r="J5523" s="283" t="s">
        <v>6198</v>
      </c>
      <c r="K5523" s="289">
        <v>38</v>
      </c>
    </row>
    <row r="5524" spans="1:11" ht="18">
      <c r="A5524" s="282">
        <v>44154</v>
      </c>
      <c r="B5524" s="283">
        <v>2000</v>
      </c>
      <c r="C5524" s="735"/>
      <c r="D5524" s="735"/>
      <c r="E5524" s="735"/>
      <c r="F5524" s="283" t="s">
        <v>6457</v>
      </c>
      <c r="G5524" s="283">
        <v>2144</v>
      </c>
      <c r="H5524" s="283">
        <v>2468</v>
      </c>
      <c r="I5524" s="51">
        <v>324</v>
      </c>
      <c r="J5524" s="283" t="s">
        <v>1521</v>
      </c>
      <c r="K5524" s="289">
        <v>108</v>
      </c>
    </row>
    <row r="5525" spans="1:11" ht="18">
      <c r="A5525" s="285"/>
      <c r="B5525" s="735"/>
      <c r="C5525" s="735"/>
      <c r="D5525" s="735"/>
      <c r="E5525" s="735"/>
      <c r="F5525" s="735"/>
      <c r="G5525" s="735"/>
      <c r="H5525" s="735"/>
      <c r="J5525" s="735"/>
      <c r="K5525" s="289"/>
    </row>
    <row r="5526" spans="1:11">
      <c r="A5526" s="285"/>
      <c r="B5526" s="735"/>
      <c r="C5526" s="735"/>
      <c r="D5526" s="735"/>
      <c r="E5526" s="735"/>
      <c r="F5526" s="735"/>
      <c r="G5526" s="735"/>
      <c r="H5526" s="735"/>
      <c r="J5526" s="735"/>
      <c r="K5526" s="736"/>
    </row>
    <row r="5527" spans="1:11" ht="18">
      <c r="A5527" s="285"/>
      <c r="B5527" s="735"/>
      <c r="C5527" s="735"/>
      <c r="D5527" s="735"/>
      <c r="E5527" s="15" t="s">
        <v>6458</v>
      </c>
      <c r="F5527" s="15" t="s">
        <v>6458</v>
      </c>
      <c r="G5527" s="735"/>
      <c r="H5527" s="735"/>
      <c r="J5527" s="735"/>
      <c r="K5527" s="736"/>
    </row>
    <row r="5528" spans="1:11" ht="18">
      <c r="A5528" s="285"/>
      <c r="B5528" s="735"/>
      <c r="C5528" s="735"/>
      <c r="D5528" s="735"/>
      <c r="E5528" s="336" t="s">
        <v>3449</v>
      </c>
      <c r="F5528" s="336" t="s">
        <v>3449</v>
      </c>
      <c r="G5528" s="735"/>
      <c r="H5528" s="735"/>
      <c r="J5528" s="735"/>
      <c r="K5528" s="736"/>
    </row>
    <row r="5529" spans="1:11" ht="18">
      <c r="A5529" s="285"/>
      <c r="B5529" s="735"/>
      <c r="C5529" s="735"/>
      <c r="D5529" s="735"/>
      <c r="E5529" s="737" t="s">
        <v>6470</v>
      </c>
      <c r="F5529" s="190" t="s">
        <v>5657</v>
      </c>
      <c r="G5529" s="735"/>
      <c r="H5529" s="735"/>
      <c r="J5529" s="735"/>
      <c r="K5529" s="736"/>
    </row>
    <row r="5530" spans="1:11" ht="18">
      <c r="A5530" s="286"/>
      <c r="B5530" s="286"/>
      <c r="C5530" s="286"/>
      <c r="D5530" s="286"/>
      <c r="E5530" s="737" t="s">
        <v>6471</v>
      </c>
      <c r="F5530" s="190" t="s">
        <v>6472</v>
      </c>
      <c r="G5530" s="286"/>
      <c r="H5530" s="286"/>
      <c r="J5530" s="286"/>
      <c r="K5530" s="736"/>
    </row>
    <row r="5531" spans="1:11" ht="18">
      <c r="A5531" s="285"/>
      <c r="B5531" s="735"/>
      <c r="C5531" s="735"/>
      <c r="D5531" s="735"/>
      <c r="E5531" s="737" t="s">
        <v>6473</v>
      </c>
      <c r="F5531" s="190" t="s">
        <v>6474</v>
      </c>
      <c r="G5531" s="735"/>
      <c r="H5531" s="735"/>
      <c r="J5531" s="735"/>
      <c r="K5531" s="736"/>
    </row>
    <row r="5532" spans="1:11" ht="18">
      <c r="A5532" s="285"/>
      <c r="B5532" s="735"/>
      <c r="C5532" s="735"/>
      <c r="D5532" s="735"/>
      <c r="E5532" s="737" t="s">
        <v>6477</v>
      </c>
      <c r="F5532" s="190" t="s">
        <v>6475</v>
      </c>
      <c r="G5532" s="735"/>
      <c r="H5532" s="735"/>
      <c r="J5532" s="735"/>
      <c r="K5532" s="736"/>
    </row>
    <row r="5533" spans="1:11" ht="18">
      <c r="A5533" s="285"/>
      <c r="B5533" s="735"/>
      <c r="C5533" s="735"/>
      <c r="D5533" s="735"/>
      <c r="E5533" s="737" t="s">
        <v>6476</v>
      </c>
      <c r="F5533" s="190" t="s">
        <v>6485</v>
      </c>
      <c r="G5533" s="735"/>
      <c r="H5533" s="735"/>
      <c r="J5533" s="735"/>
      <c r="K5533" s="736"/>
    </row>
    <row r="5534" spans="1:11">
      <c r="A5534" s="285"/>
      <c r="B5534" s="735"/>
      <c r="C5534" s="735"/>
      <c r="D5534" s="735"/>
      <c r="E5534" s="735"/>
      <c r="F5534" s="735"/>
      <c r="G5534" s="735"/>
      <c r="H5534" s="735"/>
      <c r="J5534" s="735"/>
      <c r="K5534" s="736"/>
    </row>
    <row r="5535" spans="1:11" ht="18">
      <c r="A5535" s="282">
        <v>44158</v>
      </c>
      <c r="B5535" s="735"/>
      <c r="C5535" s="283">
        <v>1000</v>
      </c>
      <c r="D5535" s="735"/>
      <c r="E5535" s="735"/>
      <c r="F5535" s="283" t="s">
        <v>6478</v>
      </c>
      <c r="G5535" s="283">
        <v>601</v>
      </c>
      <c r="H5535" s="283">
        <v>695</v>
      </c>
      <c r="I5535" s="51">
        <v>94</v>
      </c>
      <c r="J5535" s="283" t="s">
        <v>6459</v>
      </c>
      <c r="K5535" s="289">
        <v>47</v>
      </c>
    </row>
    <row r="5536" spans="1:11" ht="18">
      <c r="A5536" s="282">
        <v>44158</v>
      </c>
      <c r="B5536" s="735"/>
      <c r="C5536" s="288">
        <v>4000</v>
      </c>
      <c r="D5536" s="735"/>
      <c r="E5536" s="735"/>
      <c r="F5536" s="288" t="s">
        <v>6479</v>
      </c>
      <c r="G5536" s="288">
        <v>2404</v>
      </c>
      <c r="H5536" s="288">
        <v>2648</v>
      </c>
      <c r="I5536" s="51">
        <v>244</v>
      </c>
      <c r="J5536" s="288" t="s">
        <v>6460</v>
      </c>
      <c r="K5536" s="289">
        <v>122</v>
      </c>
    </row>
    <row r="5537" spans="1:11" ht="18">
      <c r="A5537" s="16">
        <v>44158</v>
      </c>
      <c r="C5537" s="180">
        <v>2000</v>
      </c>
      <c r="F5537" s="180" t="s">
        <v>6480</v>
      </c>
      <c r="G5537" s="180">
        <v>1202</v>
      </c>
      <c r="H5537" s="180">
        <v>1300</v>
      </c>
      <c r="I5537" s="51">
        <v>98</v>
      </c>
      <c r="J5537" s="180" t="s">
        <v>4650</v>
      </c>
      <c r="K5537" s="326">
        <v>49</v>
      </c>
    </row>
    <row r="5538" spans="1:11" ht="18">
      <c r="A5538" s="1">
        <v>23711</v>
      </c>
      <c r="C5538" s="180">
        <v>1000</v>
      </c>
      <c r="F5538" s="180" t="s">
        <v>6462</v>
      </c>
      <c r="G5538" s="180">
        <v>601</v>
      </c>
      <c r="H5538" s="180">
        <v>698</v>
      </c>
      <c r="I5538" s="51">
        <v>97</v>
      </c>
      <c r="J5538" s="180" t="s">
        <v>4589</v>
      </c>
      <c r="K5538" s="326">
        <v>49</v>
      </c>
    </row>
    <row r="5539" spans="1:11" ht="18">
      <c r="A5539" s="16">
        <v>44158</v>
      </c>
      <c r="C5539" s="180">
        <v>2000</v>
      </c>
      <c r="F5539" s="180" t="s">
        <v>6463</v>
      </c>
      <c r="G5539" s="180">
        <v>1202</v>
      </c>
      <c r="H5539" s="180">
        <v>1308</v>
      </c>
      <c r="I5539" s="51">
        <v>106</v>
      </c>
      <c r="J5539" s="180" t="s">
        <v>3080</v>
      </c>
      <c r="K5539" s="326">
        <v>53</v>
      </c>
    </row>
    <row r="5540" spans="1:11" ht="18">
      <c r="A5540" s="16">
        <v>44158</v>
      </c>
      <c r="C5540" s="180">
        <v>1000</v>
      </c>
      <c r="F5540" s="180" t="s">
        <v>6464</v>
      </c>
      <c r="G5540" s="180">
        <v>601</v>
      </c>
      <c r="H5540" s="180">
        <v>684</v>
      </c>
      <c r="I5540" s="51">
        <v>83</v>
      </c>
      <c r="J5540" s="180" t="s">
        <v>982</v>
      </c>
      <c r="K5540" s="326">
        <v>42</v>
      </c>
    </row>
    <row r="5541" spans="1:11" ht="18">
      <c r="A5541" s="16">
        <v>44158</v>
      </c>
      <c r="B5541" s="180">
        <v>2000</v>
      </c>
      <c r="F5541" s="180" t="s">
        <v>6440</v>
      </c>
      <c r="G5541" s="180">
        <v>2146</v>
      </c>
      <c r="H5541" s="180">
        <v>2378</v>
      </c>
      <c r="I5541" s="51">
        <v>232</v>
      </c>
      <c r="J5541" s="180" t="s">
        <v>982</v>
      </c>
      <c r="K5541" s="326">
        <v>117</v>
      </c>
    </row>
    <row r="5542" spans="1:11" ht="18">
      <c r="A5542" s="16">
        <v>44159</v>
      </c>
      <c r="C5542" s="180">
        <v>3000</v>
      </c>
      <c r="F5542" s="180" t="s">
        <v>6465</v>
      </c>
      <c r="G5542" s="180">
        <v>1803</v>
      </c>
      <c r="H5542" s="180">
        <v>2097</v>
      </c>
      <c r="I5542" s="51">
        <v>294</v>
      </c>
      <c r="J5542" s="180" t="s">
        <v>2561</v>
      </c>
      <c r="K5542" s="326">
        <v>147</v>
      </c>
    </row>
    <row r="5543" spans="1:11" ht="18">
      <c r="A5543" s="16">
        <v>44159</v>
      </c>
      <c r="B5543" s="180">
        <v>1500</v>
      </c>
      <c r="F5543" s="180" t="s">
        <v>6481</v>
      </c>
      <c r="G5543" s="180">
        <v>1632</v>
      </c>
      <c r="H5543" s="180">
        <v>1662</v>
      </c>
      <c r="I5543" s="51">
        <v>30</v>
      </c>
      <c r="J5543" s="180" t="s">
        <v>6482</v>
      </c>
      <c r="K5543" s="326">
        <v>15</v>
      </c>
    </row>
    <row r="5544" spans="1:11" ht="18">
      <c r="A5544" s="16">
        <v>44159</v>
      </c>
      <c r="C5544" s="180">
        <v>2000</v>
      </c>
      <c r="F5544" s="180" t="s">
        <v>6483</v>
      </c>
      <c r="G5544" s="180">
        <v>1202</v>
      </c>
      <c r="H5544" s="180">
        <v>1398</v>
      </c>
      <c r="I5544" s="51">
        <v>196</v>
      </c>
      <c r="J5544" s="180" t="s">
        <v>6484</v>
      </c>
      <c r="K5544" s="326">
        <v>98</v>
      </c>
    </row>
    <row r="5545" spans="1:11" ht="18">
      <c r="A5545" s="282">
        <v>44159</v>
      </c>
      <c r="B5545" s="735"/>
      <c r="C5545" s="735"/>
      <c r="D5545" s="287">
        <v>1500</v>
      </c>
      <c r="E5545" s="735"/>
      <c r="F5545" s="283" t="s">
        <v>6486</v>
      </c>
      <c r="G5545" s="283" t="s">
        <v>6487</v>
      </c>
      <c r="H5545" s="738">
        <v>2301</v>
      </c>
      <c r="I5545" s="51">
        <v>355</v>
      </c>
      <c r="J5545" s="283" t="s">
        <v>6461</v>
      </c>
      <c r="K5545" s="289">
        <v>177</v>
      </c>
    </row>
    <row r="5546" spans="1:11" ht="18">
      <c r="A5546" s="16">
        <v>44159</v>
      </c>
      <c r="C5546" s="180">
        <v>1800</v>
      </c>
      <c r="F5546" s="180" t="s">
        <v>6467</v>
      </c>
      <c r="G5546" s="180" t="s">
        <v>6468</v>
      </c>
      <c r="H5546" s="180" t="s">
        <v>6469</v>
      </c>
      <c r="I5546" s="51">
        <v>128</v>
      </c>
      <c r="J5546" s="180" t="s">
        <v>4330</v>
      </c>
      <c r="K5546" s="326">
        <v>64</v>
      </c>
    </row>
    <row r="5547" spans="1:11" ht="18">
      <c r="A5547" s="16">
        <v>44160</v>
      </c>
      <c r="C5547" s="180">
        <v>4500</v>
      </c>
      <c r="F5547" s="180" t="s">
        <v>6488</v>
      </c>
      <c r="G5547" s="180" t="s">
        <v>6489</v>
      </c>
      <c r="H5547" s="180" t="s">
        <v>6490</v>
      </c>
      <c r="I5547" s="51">
        <v>225</v>
      </c>
      <c r="J5547" s="180" t="s">
        <v>5430</v>
      </c>
      <c r="K5547" s="326">
        <v>113</v>
      </c>
    </row>
    <row r="5548" spans="1:11" ht="18">
      <c r="A5548" s="16">
        <v>44160</v>
      </c>
      <c r="C5548" s="180">
        <v>1000</v>
      </c>
      <c r="F5548" s="180" t="s">
        <v>6488</v>
      </c>
      <c r="G5548" s="180">
        <v>601</v>
      </c>
      <c r="H5548" s="180">
        <v>651</v>
      </c>
      <c r="I5548" s="51">
        <v>50</v>
      </c>
      <c r="J5548" s="180" t="s">
        <v>6491</v>
      </c>
      <c r="K5548" s="326">
        <v>25</v>
      </c>
    </row>
    <row r="5549" spans="1:11" ht="18">
      <c r="A5549" s="16">
        <v>44160</v>
      </c>
      <c r="B5549" s="133">
        <v>2000</v>
      </c>
      <c r="F5549" s="133" t="s">
        <v>6492</v>
      </c>
      <c r="G5549" s="133">
        <v>2146</v>
      </c>
      <c r="H5549" s="133">
        <v>2378</v>
      </c>
      <c r="I5549" s="51">
        <v>232</v>
      </c>
      <c r="J5549" s="133" t="s">
        <v>5562</v>
      </c>
      <c r="K5549" s="326">
        <v>77</v>
      </c>
    </row>
    <row r="5550" spans="1:11" ht="18">
      <c r="A5550" s="16">
        <v>44160</v>
      </c>
      <c r="C5550" s="133">
        <v>5000</v>
      </c>
      <c r="F5550" s="133" t="s">
        <v>6493</v>
      </c>
      <c r="G5550" s="133">
        <v>3005</v>
      </c>
      <c r="H5550" s="133">
        <v>3445</v>
      </c>
      <c r="I5550" s="51">
        <v>440</v>
      </c>
      <c r="J5550" s="133" t="s">
        <v>5562</v>
      </c>
      <c r="K5550" s="326">
        <v>147</v>
      </c>
    </row>
    <row r="5551" spans="1:11" ht="18">
      <c r="A5551" s="16">
        <v>44160</v>
      </c>
      <c r="B5551" s="133">
        <v>3500</v>
      </c>
      <c r="C5551" s="14"/>
      <c r="F5551" s="133" t="s">
        <v>6791</v>
      </c>
      <c r="G5551" s="133" t="s">
        <v>6496</v>
      </c>
      <c r="H5551" s="133" t="s">
        <v>6497</v>
      </c>
      <c r="I5551" s="51">
        <v>301</v>
      </c>
      <c r="J5551" s="148" t="s">
        <v>6542</v>
      </c>
      <c r="K5551" s="326">
        <v>100</v>
      </c>
    </row>
    <row r="5552" spans="1:11" ht="18">
      <c r="A5552" s="16">
        <v>44160</v>
      </c>
      <c r="C5552" s="133">
        <v>2000</v>
      </c>
      <c r="F5552" s="133" t="s">
        <v>6498</v>
      </c>
      <c r="G5552" s="133">
        <v>1202</v>
      </c>
      <c r="H5552" s="133">
        <v>1322</v>
      </c>
      <c r="I5552" s="51">
        <v>120</v>
      </c>
      <c r="J5552" s="133" t="s">
        <v>5715</v>
      </c>
      <c r="K5552" s="326">
        <v>60</v>
      </c>
    </row>
    <row r="5553" spans="1:11" ht="18">
      <c r="A5553" s="16">
        <v>44160</v>
      </c>
      <c r="B5553" s="133">
        <v>500</v>
      </c>
      <c r="C5553" s="14"/>
      <c r="F5553" s="133" t="s">
        <v>6792</v>
      </c>
      <c r="G5553" s="133" t="s">
        <v>6499</v>
      </c>
      <c r="H5553" s="133" t="s">
        <v>6500</v>
      </c>
      <c r="I5553" s="51">
        <v>30</v>
      </c>
      <c r="J5553" s="133" t="s">
        <v>5715</v>
      </c>
      <c r="K5553" s="326">
        <v>15</v>
      </c>
    </row>
    <row r="5554" spans="1:11" ht="18">
      <c r="A5554" s="16">
        <v>44160</v>
      </c>
      <c r="C5554" s="180">
        <v>2000</v>
      </c>
      <c r="F5554" s="180" t="s">
        <v>6498</v>
      </c>
      <c r="G5554" s="180">
        <v>1202</v>
      </c>
      <c r="H5554" s="180">
        <v>1322</v>
      </c>
      <c r="I5554" s="51">
        <v>120</v>
      </c>
      <c r="J5554" s="180" t="s">
        <v>4967</v>
      </c>
      <c r="K5554" s="326">
        <v>60</v>
      </c>
    </row>
    <row r="5555" spans="1:11" ht="18">
      <c r="A5555" s="16">
        <v>44160</v>
      </c>
      <c r="B5555" s="180">
        <v>2000</v>
      </c>
      <c r="C5555" s="14"/>
      <c r="E5555" t="s">
        <v>100</v>
      </c>
      <c r="F5555" s="180" t="s">
        <v>6492</v>
      </c>
      <c r="G5555" s="180">
        <v>2146</v>
      </c>
      <c r="H5555" s="180">
        <v>2378</v>
      </c>
      <c r="I5555" s="51">
        <v>232</v>
      </c>
      <c r="J5555" s="180" t="s">
        <v>3283</v>
      </c>
      <c r="K5555" s="326">
        <v>116</v>
      </c>
    </row>
    <row r="5556" spans="1:11" ht="18">
      <c r="A5556" s="16">
        <v>44160</v>
      </c>
      <c r="B5556" s="180">
        <v>5000</v>
      </c>
      <c r="C5556" s="14"/>
      <c r="E5556" t="s">
        <v>100</v>
      </c>
      <c r="F5556" s="180">
        <v>1070</v>
      </c>
      <c r="G5556" s="180">
        <v>5350</v>
      </c>
      <c r="H5556" s="180"/>
      <c r="I5556" s="51">
        <v>100</v>
      </c>
      <c r="J5556" s="180" t="s">
        <v>6501</v>
      </c>
      <c r="K5556" s="326">
        <v>56</v>
      </c>
    </row>
    <row r="5557" spans="1:11" ht="18">
      <c r="A5557" s="16">
        <v>44160</v>
      </c>
      <c r="C5557" s="180">
        <v>4000</v>
      </c>
      <c r="E5557" t="s">
        <v>100</v>
      </c>
      <c r="F5557" s="180" t="s">
        <v>6494</v>
      </c>
      <c r="G5557" s="180">
        <v>2404</v>
      </c>
      <c r="H5557" s="180">
        <v>2564</v>
      </c>
      <c r="I5557" s="51">
        <v>160</v>
      </c>
      <c r="J5557" s="180" t="s">
        <v>6495</v>
      </c>
      <c r="K5557" s="326">
        <v>80</v>
      </c>
    </row>
    <row r="5558" spans="1:11" ht="18">
      <c r="A5558" s="16">
        <v>44161</v>
      </c>
      <c r="C5558" s="180">
        <v>4000</v>
      </c>
      <c r="E5558" t="s">
        <v>100</v>
      </c>
      <c r="F5558" s="180" t="s">
        <v>6502</v>
      </c>
      <c r="G5558" s="180">
        <v>2404</v>
      </c>
      <c r="H5558" s="180">
        <v>2520</v>
      </c>
      <c r="I5558" s="51">
        <v>116</v>
      </c>
      <c r="J5558" s="180" t="s">
        <v>3367</v>
      </c>
      <c r="K5558" s="326">
        <v>58</v>
      </c>
    </row>
    <row r="5559" spans="1:11" ht="18">
      <c r="A5559" s="16">
        <v>44161</v>
      </c>
      <c r="B5559" s="180">
        <v>1000</v>
      </c>
      <c r="C5559" s="14"/>
      <c r="E5559" t="s">
        <v>100</v>
      </c>
      <c r="F5559" s="180" t="s">
        <v>6503</v>
      </c>
      <c r="G5559" s="180">
        <v>1073</v>
      </c>
      <c r="H5559" s="180">
        <v>1098</v>
      </c>
      <c r="I5559" s="51">
        <v>25</v>
      </c>
      <c r="J5559" s="180" t="s">
        <v>6509</v>
      </c>
      <c r="K5559" s="326">
        <v>13</v>
      </c>
    </row>
    <row r="5560" spans="1:11" ht="18">
      <c r="A5560" s="16">
        <v>44161</v>
      </c>
      <c r="B5560" s="180">
        <v>1500</v>
      </c>
      <c r="C5560" s="14"/>
      <c r="E5560" t="s">
        <v>6793</v>
      </c>
      <c r="F5560" s="180" t="s">
        <v>6504</v>
      </c>
      <c r="G5560" s="180" t="s">
        <v>6505</v>
      </c>
      <c r="H5560" s="180" t="s">
        <v>6506</v>
      </c>
      <c r="I5560" s="51">
        <v>174</v>
      </c>
      <c r="J5560" s="180" t="s">
        <v>982</v>
      </c>
      <c r="K5560" s="326">
        <v>87</v>
      </c>
    </row>
    <row r="5561" spans="1:11" ht="18">
      <c r="A5561" s="16">
        <v>44161</v>
      </c>
      <c r="C5561" s="180">
        <v>1500</v>
      </c>
      <c r="E5561" t="s">
        <v>100</v>
      </c>
      <c r="F5561" s="180" t="s">
        <v>6488</v>
      </c>
      <c r="G5561" s="180" t="s">
        <v>6466</v>
      </c>
      <c r="H5561" s="180" t="s">
        <v>6507</v>
      </c>
      <c r="I5561" s="51">
        <v>75</v>
      </c>
      <c r="J5561" s="180" t="s">
        <v>5828</v>
      </c>
      <c r="K5561" s="326">
        <v>37</v>
      </c>
    </row>
    <row r="5562" spans="1:11" ht="18">
      <c r="A5562" s="16">
        <v>44161</v>
      </c>
      <c r="C5562" s="180">
        <v>3000</v>
      </c>
      <c r="E5562" s="1" t="s">
        <v>4084</v>
      </c>
      <c r="F5562" s="180" t="s">
        <v>6508</v>
      </c>
      <c r="G5562" s="180">
        <v>1803</v>
      </c>
      <c r="H5562" s="180">
        <v>1983</v>
      </c>
      <c r="I5562" s="51">
        <v>180</v>
      </c>
      <c r="J5562" s="180" t="s">
        <v>4396</v>
      </c>
      <c r="K5562" s="326">
        <v>90</v>
      </c>
    </row>
    <row r="5563" spans="1:11" ht="18">
      <c r="A5563" s="16">
        <v>44151</v>
      </c>
      <c r="C5563" s="180">
        <v>1000</v>
      </c>
      <c r="E5563" s="1" t="s">
        <v>4084</v>
      </c>
      <c r="F5563" s="180" t="s">
        <v>6437</v>
      </c>
      <c r="G5563" s="180">
        <v>600</v>
      </c>
      <c r="H5563" s="180">
        <v>719</v>
      </c>
      <c r="I5563" s="51">
        <v>119</v>
      </c>
      <c r="J5563" s="180" t="s">
        <v>3425</v>
      </c>
      <c r="K5563" s="326">
        <v>59</v>
      </c>
    </row>
    <row r="5564" spans="1:11" ht="18">
      <c r="A5564" s="16">
        <v>44162</v>
      </c>
      <c r="C5564" s="180">
        <v>3000</v>
      </c>
      <c r="F5564" s="180" t="s">
        <v>6510</v>
      </c>
      <c r="G5564" s="180">
        <v>1803</v>
      </c>
      <c r="H5564" s="180">
        <v>2007</v>
      </c>
      <c r="I5564" s="51">
        <v>204</v>
      </c>
      <c r="J5564" s="180" t="s">
        <v>6511</v>
      </c>
      <c r="K5564" s="326">
        <v>102</v>
      </c>
    </row>
    <row r="5565" spans="1:11" ht="18">
      <c r="A5565" s="16"/>
      <c r="K5565" s="326"/>
    </row>
    <row r="5566" spans="1:11" ht="18">
      <c r="A5566" s="16"/>
      <c r="K5566" s="326"/>
    </row>
    <row r="5567" spans="1:11" ht="18">
      <c r="A5567" s="16"/>
      <c r="C5567" s="14"/>
      <c r="F5567" s="14"/>
      <c r="G5567" s="14"/>
      <c r="H5567" s="14"/>
      <c r="J5567" s="14"/>
      <c r="K5567" s="326"/>
    </row>
    <row r="5568" spans="1:11">
      <c r="K5568" s="693"/>
    </row>
    <row r="5569" spans="1:12" ht="18">
      <c r="A5569" s="14" t="s">
        <v>1041</v>
      </c>
      <c r="B5569" s="14">
        <f>SUM(B5464:B5568)</f>
        <v>54300</v>
      </c>
      <c r="C5569" s="14">
        <f>SUM(C5464:C5568)</f>
        <v>128300</v>
      </c>
      <c r="D5569" s="14">
        <f>SUM(D5464:D5568)</f>
        <v>3300</v>
      </c>
      <c r="E5569" s="14">
        <f>SUM(B5569:D5569)</f>
        <v>185900</v>
      </c>
      <c r="I5569" s="51">
        <f>SUM(I5464:I5568)</f>
        <v>13053</v>
      </c>
      <c r="K5569" s="310">
        <f>SUM(K5464:K5568)</f>
        <v>6102</v>
      </c>
    </row>
    <row r="5571" spans="1:12">
      <c r="A5571" s="106"/>
      <c r="B5571" s="641"/>
      <c r="C5571" s="641"/>
      <c r="D5571" s="641"/>
      <c r="E5571" s="641"/>
      <c r="F5571" s="641"/>
      <c r="G5571" s="641"/>
      <c r="H5571" s="641"/>
      <c r="J5571" s="641"/>
      <c r="K5571" s="642"/>
      <c r="L5571" s="641"/>
    </row>
    <row r="5572" spans="1:12">
      <c r="F5572" t="s">
        <v>474</v>
      </c>
    </row>
    <row r="5574" spans="1:12" ht="28.8">
      <c r="B5574" s="675" t="s">
        <v>3720</v>
      </c>
      <c r="C5574" s="675" t="s">
        <v>3719</v>
      </c>
      <c r="E5574" s="182" t="s">
        <v>3707</v>
      </c>
      <c r="F5574" s="146"/>
      <c r="G5574" s="99" t="s">
        <v>3718</v>
      </c>
      <c r="H5574" s="676"/>
      <c r="I5574" s="51" t="s">
        <v>3796</v>
      </c>
      <c r="J5574" s="181" t="s">
        <v>4995</v>
      </c>
      <c r="K5574" s="324" t="s">
        <v>4997</v>
      </c>
      <c r="L5574" s="739" t="s">
        <v>6653</v>
      </c>
    </row>
    <row r="5575" spans="1:12" ht="45">
      <c r="A5575" s="280"/>
      <c r="B5575" s="279" t="s">
        <v>1955</v>
      </c>
      <c r="C5575" s="682"/>
      <c r="D5575" s="226">
        <v>2020</v>
      </c>
      <c r="E5575" s="710" t="s">
        <v>1464</v>
      </c>
      <c r="F5575" s="245" t="s">
        <v>5706</v>
      </c>
      <c r="G5575" s="717" t="s">
        <v>5708</v>
      </c>
      <c r="H5575" s="718" t="s">
        <v>5707</v>
      </c>
      <c r="J5575" s="279" t="s">
        <v>1955</v>
      </c>
      <c r="L5575" s="687" t="s">
        <v>3961</v>
      </c>
    </row>
    <row r="5576" spans="1:12" ht="18">
      <c r="C5576" s="170"/>
      <c r="D5576" s="170">
        <v>2020</v>
      </c>
      <c r="E5576" s="188" t="s">
        <v>3958</v>
      </c>
      <c r="F5576" s="225" t="s">
        <v>5010</v>
      </c>
      <c r="G5576" s="229">
        <v>2018</v>
      </c>
      <c r="H5576" s="230">
        <v>2019</v>
      </c>
      <c r="I5576" s="51">
        <v>2020</v>
      </c>
      <c r="J5576" s="169" t="s">
        <v>5616</v>
      </c>
      <c r="K5576" s="327" t="s">
        <v>3796</v>
      </c>
      <c r="L5576" s="165" t="s">
        <v>3962</v>
      </c>
    </row>
    <row r="5577" spans="1:12" ht="18">
      <c r="C5577" s="170"/>
      <c r="E5577" s="244" t="s">
        <v>647</v>
      </c>
      <c r="F5577" s="204" t="s">
        <v>5105</v>
      </c>
      <c r="G5577" s="50">
        <v>126.5</v>
      </c>
      <c r="H5577" s="141">
        <v>152.5</v>
      </c>
      <c r="I5577" s="51">
        <v>106.2</v>
      </c>
      <c r="J5577" s="14" t="s">
        <v>5685</v>
      </c>
      <c r="K5577" s="310" t="s">
        <v>5108</v>
      </c>
      <c r="L5577" s="171" t="s">
        <v>5106</v>
      </c>
    </row>
    <row r="5578" spans="1:12" ht="18">
      <c r="C5578" s="170"/>
      <c r="E5578" s="244" t="s">
        <v>648</v>
      </c>
      <c r="F5578" s="204" t="s">
        <v>5191</v>
      </c>
      <c r="G5578" s="50">
        <v>90.5</v>
      </c>
      <c r="H5578" s="141">
        <v>134.9</v>
      </c>
      <c r="I5578" s="51">
        <v>123.8</v>
      </c>
      <c r="J5578" s="14" t="s">
        <v>5686</v>
      </c>
      <c r="K5578" s="310" t="s">
        <v>5190</v>
      </c>
      <c r="L5578" s="171" t="s">
        <v>5192</v>
      </c>
    </row>
    <row r="5579" spans="1:12" ht="18">
      <c r="C5579" s="170"/>
      <c r="E5579" s="244" t="s">
        <v>2310</v>
      </c>
      <c r="F5579" s="141" t="s">
        <v>5311</v>
      </c>
      <c r="G5579" s="50">
        <v>54.2</v>
      </c>
      <c r="H5579" s="141">
        <v>145.69999999999999</v>
      </c>
      <c r="I5579" s="51">
        <v>206.05</v>
      </c>
      <c r="J5579" s="14" t="s">
        <v>5687</v>
      </c>
      <c r="K5579" s="310" t="s">
        <v>5313</v>
      </c>
      <c r="L5579" s="183" t="s">
        <v>5312</v>
      </c>
    </row>
    <row r="5580" spans="1:12" ht="18">
      <c r="C5580" s="170"/>
      <c r="E5580" s="244" t="s">
        <v>2428</v>
      </c>
      <c r="F5580" s="141" t="s">
        <v>5427</v>
      </c>
      <c r="G5580" s="50">
        <v>72</v>
      </c>
      <c r="H5580" s="141">
        <v>112.5</v>
      </c>
      <c r="I5580" s="51">
        <v>138.19999999999999</v>
      </c>
      <c r="J5580" s="14" t="s">
        <v>5688</v>
      </c>
      <c r="K5580" s="310" t="s">
        <v>5429</v>
      </c>
      <c r="L5580" s="171" t="s">
        <v>5426</v>
      </c>
    </row>
    <row r="5581" spans="1:12" ht="18">
      <c r="C5581" s="170"/>
      <c r="E5581" s="244" t="s">
        <v>2510</v>
      </c>
      <c r="F5581" s="141" t="s">
        <v>5558</v>
      </c>
      <c r="G5581" s="50">
        <v>92.1</v>
      </c>
      <c r="H5581" s="147">
        <v>130.9</v>
      </c>
      <c r="I5581" s="51">
        <v>244.1</v>
      </c>
      <c r="J5581" s="14" t="s">
        <v>5689</v>
      </c>
      <c r="K5581" s="310" t="s">
        <v>5555</v>
      </c>
      <c r="L5581" s="183" t="s">
        <v>5557</v>
      </c>
    </row>
    <row r="5582" spans="1:12" ht="18">
      <c r="C5582" s="170"/>
      <c r="E5582" s="244" t="s">
        <v>2630</v>
      </c>
      <c r="F5582" s="141" t="s">
        <v>5683</v>
      </c>
      <c r="G5582" s="50">
        <v>129</v>
      </c>
      <c r="H5582" s="147">
        <v>140.80000000000001</v>
      </c>
      <c r="I5582" s="51">
        <v>209.2</v>
      </c>
      <c r="J5582" s="242" t="s">
        <v>5705</v>
      </c>
      <c r="K5582" s="310" t="s">
        <v>5704</v>
      </c>
      <c r="L5582" s="183" t="s">
        <v>5682</v>
      </c>
    </row>
    <row r="5583" spans="1:12" ht="18">
      <c r="C5583" s="170"/>
      <c r="E5583" s="244" t="s">
        <v>2798</v>
      </c>
      <c r="F5583" s="204" t="s">
        <v>5826</v>
      </c>
      <c r="G5583" s="50">
        <v>146.80000000000001</v>
      </c>
      <c r="H5583" s="141">
        <v>153.6</v>
      </c>
      <c r="I5583" s="51">
        <v>135.5</v>
      </c>
      <c r="J5583" s="14" t="s">
        <v>5825</v>
      </c>
      <c r="K5583" s="310" t="s">
        <v>5824</v>
      </c>
      <c r="L5583" s="171" t="s">
        <v>5827</v>
      </c>
    </row>
    <row r="5584" spans="1:12" ht="18">
      <c r="E5584" s="244" t="s">
        <v>4451</v>
      </c>
      <c r="F5584" s="141" t="s">
        <v>5975</v>
      </c>
      <c r="G5584" s="50">
        <v>154.1</v>
      </c>
      <c r="H5584" s="141">
        <v>145</v>
      </c>
      <c r="I5584" s="51">
        <v>222.4</v>
      </c>
      <c r="J5584" s="14" t="s">
        <v>5973</v>
      </c>
      <c r="K5584" s="310" t="s">
        <v>5972</v>
      </c>
      <c r="L5584" s="183" t="s">
        <v>5974</v>
      </c>
    </row>
    <row r="5585" spans="5:12" ht="18">
      <c r="E5585" s="244" t="s">
        <v>4555</v>
      </c>
      <c r="F5585" s="141" t="s">
        <v>6259</v>
      </c>
      <c r="G5585" s="50">
        <v>101.6</v>
      </c>
      <c r="H5585" s="141">
        <v>176.9</v>
      </c>
      <c r="I5585" s="51">
        <v>334.1</v>
      </c>
      <c r="J5585" s="14">
        <v>280.05500000000001</v>
      </c>
      <c r="K5585" s="332" t="s">
        <v>6258</v>
      </c>
      <c r="L5585" s="183" t="s">
        <v>6260</v>
      </c>
    </row>
    <row r="5586" spans="5:12" ht="18">
      <c r="E5586" s="244" t="s">
        <v>4675</v>
      </c>
      <c r="F5586" s="141" t="s">
        <v>6383</v>
      </c>
      <c r="G5586" s="50">
        <v>183.4</v>
      </c>
      <c r="H5586" s="141">
        <v>186</v>
      </c>
      <c r="I5586" s="51">
        <v>165.8</v>
      </c>
      <c r="J5586" s="14">
        <v>114.255</v>
      </c>
      <c r="K5586" s="310" t="s">
        <v>6384</v>
      </c>
      <c r="L5586" s="183" t="s">
        <v>6385</v>
      </c>
    </row>
    <row r="5587" spans="5:12" ht="18">
      <c r="E5587" s="244" t="s">
        <v>1786</v>
      </c>
      <c r="F5587" s="141" t="s">
        <v>6645</v>
      </c>
      <c r="G5587" s="50">
        <v>137.4</v>
      </c>
      <c r="H5587" s="141">
        <v>191.8</v>
      </c>
      <c r="I5587" s="51">
        <v>185.9</v>
      </c>
      <c r="J5587" s="15">
        <v>71.644999999999996</v>
      </c>
      <c r="K5587" s="310" t="s">
        <v>6512</v>
      </c>
      <c r="L5587" s="183" t="s">
        <v>6514</v>
      </c>
    </row>
    <row r="5588" spans="5:12" ht="18">
      <c r="E5588" s="244" t="s">
        <v>1955</v>
      </c>
      <c r="F5588" s="141" t="s">
        <v>6647</v>
      </c>
      <c r="G5588" s="50">
        <v>151.5</v>
      </c>
      <c r="H5588" s="141">
        <v>152.4</v>
      </c>
      <c r="I5588" s="51" t="s">
        <v>6644</v>
      </c>
      <c r="J5588" s="15" t="s">
        <v>6650</v>
      </c>
      <c r="K5588" s="310" t="s">
        <v>6646</v>
      </c>
      <c r="L5588" s="183" t="s">
        <v>6648</v>
      </c>
    </row>
    <row r="5589" spans="5:12" ht="21">
      <c r="F5589" s="244" t="s">
        <v>295</v>
      </c>
      <c r="G5589" s="243">
        <f>SUM(G5577:G5588)</f>
        <v>1439.1000000000001</v>
      </c>
      <c r="H5589" s="218">
        <f>SUM(H5577:H5588)</f>
        <v>1823.0000000000002</v>
      </c>
      <c r="I5589" s="51" t="s">
        <v>6649</v>
      </c>
      <c r="J5589" s="344" t="s">
        <v>6651</v>
      </c>
      <c r="L5589" s="193"/>
    </row>
    <row r="5590" spans="5:12" ht="21">
      <c r="J5590" s="344" t="s">
        <v>6652</v>
      </c>
    </row>
    <row r="5593" spans="5:12" ht="18">
      <c r="E5593" s="15" t="s">
        <v>6515</v>
      </c>
      <c r="F5593" s="15" t="s">
        <v>6515</v>
      </c>
    </row>
    <row r="5594" spans="5:12" ht="18">
      <c r="E5594" s="336" t="s">
        <v>3449</v>
      </c>
      <c r="F5594" s="336" t="s">
        <v>3449</v>
      </c>
    </row>
    <row r="5595" spans="5:12" ht="18">
      <c r="E5595" s="737" t="s">
        <v>6516</v>
      </c>
      <c r="F5595" s="190" t="s">
        <v>6517</v>
      </c>
    </row>
    <row r="5596" spans="5:12" ht="18">
      <c r="E5596" s="737" t="s">
        <v>6518</v>
      </c>
      <c r="F5596" s="190" t="s">
        <v>6519</v>
      </c>
    </row>
    <row r="5597" spans="5:12" ht="18">
      <c r="E5597" s="737" t="s">
        <v>6520</v>
      </c>
      <c r="F5597" s="190" t="s">
        <v>6521</v>
      </c>
    </row>
    <row r="5598" spans="5:12" ht="18">
      <c r="E5598" s="737" t="s">
        <v>6522</v>
      </c>
      <c r="F5598" s="190" t="s">
        <v>6523</v>
      </c>
    </row>
    <row r="5599" spans="5:12" ht="18">
      <c r="E5599" s="737" t="s">
        <v>6524</v>
      </c>
      <c r="F5599" s="190" t="s">
        <v>6485</v>
      </c>
    </row>
    <row r="5601" spans="1:11" ht="18">
      <c r="A5601" s="740">
        <v>44166</v>
      </c>
      <c r="B5601" s="180">
        <v>1000</v>
      </c>
      <c r="C5601" s="602"/>
      <c r="D5601" s="602"/>
      <c r="E5601" s="602"/>
      <c r="F5601" s="180" t="s">
        <v>6525</v>
      </c>
      <c r="G5601" s="180">
        <v>1102</v>
      </c>
      <c r="H5601" s="180">
        <v>1184</v>
      </c>
      <c r="I5601" s="51">
        <v>82</v>
      </c>
      <c r="J5601" s="180" t="s">
        <v>1410</v>
      </c>
      <c r="K5601" s="326">
        <v>41</v>
      </c>
    </row>
    <row r="5602" spans="1:11" ht="18">
      <c r="A5602" s="740">
        <v>44167</v>
      </c>
      <c r="B5602" s="180">
        <v>500</v>
      </c>
      <c r="C5602" s="602"/>
      <c r="D5602" s="602"/>
      <c r="E5602" s="602"/>
      <c r="F5602" s="180" t="s">
        <v>6526</v>
      </c>
      <c r="G5602" s="180">
        <v>551</v>
      </c>
      <c r="H5602" s="180">
        <v>576</v>
      </c>
      <c r="I5602" s="51">
        <v>25</v>
      </c>
      <c r="J5602" s="180" t="s">
        <v>4378</v>
      </c>
      <c r="K5602" s="326">
        <v>12</v>
      </c>
    </row>
    <row r="5603" spans="1:11" ht="18">
      <c r="A5603" s="159">
        <v>44167</v>
      </c>
      <c r="C5603" s="180">
        <v>5500</v>
      </c>
      <c r="D5603" s="602"/>
      <c r="F5603" s="180" t="s">
        <v>6527</v>
      </c>
      <c r="G5603" s="180" t="s">
        <v>6529</v>
      </c>
      <c r="H5603" s="180" t="s">
        <v>6528</v>
      </c>
      <c r="I5603" s="51">
        <v>275</v>
      </c>
      <c r="J5603" s="180" t="s">
        <v>4378</v>
      </c>
      <c r="K5603" s="326">
        <v>138</v>
      </c>
    </row>
    <row r="5604" spans="1:11" ht="18">
      <c r="A5604" s="159">
        <v>44167</v>
      </c>
      <c r="B5604" s="180">
        <v>1500</v>
      </c>
      <c r="D5604" s="602"/>
      <c r="F5604" s="180" t="s">
        <v>6530</v>
      </c>
      <c r="G5604" s="180">
        <v>1653</v>
      </c>
      <c r="H5604" s="180">
        <v>1728</v>
      </c>
      <c r="I5604" s="51">
        <v>75</v>
      </c>
      <c r="J5604" s="180" t="s">
        <v>3619</v>
      </c>
      <c r="K5604" s="326">
        <v>37</v>
      </c>
    </row>
    <row r="5605" spans="1:11" ht="18">
      <c r="A5605" s="159">
        <v>44168</v>
      </c>
      <c r="C5605" s="180">
        <v>1500</v>
      </c>
      <c r="D5605" s="602"/>
      <c r="F5605" s="180" t="s">
        <v>6536</v>
      </c>
      <c r="G5605" s="180" t="s">
        <v>6537</v>
      </c>
      <c r="H5605" s="180" t="s">
        <v>6538</v>
      </c>
      <c r="I5605" s="51">
        <v>90</v>
      </c>
      <c r="J5605" s="180" t="s">
        <v>5332</v>
      </c>
      <c r="K5605" s="326">
        <v>45</v>
      </c>
    </row>
    <row r="5606" spans="1:11" ht="18">
      <c r="A5606" s="159">
        <v>44168</v>
      </c>
      <c r="C5606" s="180">
        <v>3000</v>
      </c>
      <c r="D5606" s="602"/>
      <c r="F5606" s="180" t="s">
        <v>6539</v>
      </c>
      <c r="G5606" s="180">
        <v>1881</v>
      </c>
      <c r="H5606" s="180">
        <v>2091</v>
      </c>
      <c r="I5606" s="51">
        <v>210</v>
      </c>
      <c r="J5606" s="180" t="s">
        <v>3829</v>
      </c>
      <c r="K5606" s="326">
        <v>105</v>
      </c>
    </row>
    <row r="5607" spans="1:11" ht="18">
      <c r="A5607" s="159">
        <v>44167</v>
      </c>
      <c r="C5607" s="180">
        <v>1000</v>
      </c>
      <c r="D5607" s="602"/>
      <c r="F5607" s="180" t="s">
        <v>6531</v>
      </c>
      <c r="G5607" s="180">
        <v>627</v>
      </c>
      <c r="H5607" s="180">
        <v>717</v>
      </c>
      <c r="I5607" s="51">
        <v>90</v>
      </c>
      <c r="J5607" s="180" t="s">
        <v>3027</v>
      </c>
      <c r="K5607" s="326">
        <v>46</v>
      </c>
    </row>
    <row r="5608" spans="1:11" ht="18">
      <c r="A5608" s="159">
        <v>44168</v>
      </c>
      <c r="C5608" s="180">
        <v>4000</v>
      </c>
      <c r="D5608" s="602"/>
      <c r="F5608" s="180" t="s">
        <v>6540</v>
      </c>
      <c r="G5608" s="180">
        <v>2508</v>
      </c>
      <c r="H5608" s="180">
        <v>2936</v>
      </c>
      <c r="I5608" s="51">
        <v>428</v>
      </c>
      <c r="J5608" s="180" t="s">
        <v>3089</v>
      </c>
      <c r="K5608" s="326">
        <v>214</v>
      </c>
    </row>
    <row r="5609" spans="1:11" ht="21">
      <c r="A5609" s="159">
        <v>44168</v>
      </c>
      <c r="D5609" s="338">
        <v>1500</v>
      </c>
      <c r="E5609" s="337"/>
      <c r="F5609" s="180" t="s">
        <v>6532</v>
      </c>
      <c r="G5609" s="180" t="s">
        <v>6533</v>
      </c>
      <c r="H5609" s="180" t="s">
        <v>6534</v>
      </c>
      <c r="I5609" s="51">
        <v>375</v>
      </c>
      <c r="J5609" s="180" t="s">
        <v>6535</v>
      </c>
      <c r="K5609" s="326">
        <v>188</v>
      </c>
    </row>
    <row r="5610" spans="1:11" ht="18">
      <c r="D5610" s="602"/>
      <c r="K5610" s="693"/>
    </row>
    <row r="5611" spans="1:11" ht="18">
      <c r="D5611" s="602"/>
      <c r="E5611" s="15" t="s">
        <v>6541</v>
      </c>
      <c r="F5611" s="15" t="s">
        <v>6541</v>
      </c>
      <c r="K5611" s="693"/>
    </row>
    <row r="5612" spans="1:11" ht="18">
      <c r="D5612" s="602"/>
      <c r="E5612" s="336" t="s">
        <v>3449</v>
      </c>
      <c r="F5612" s="336" t="s">
        <v>3449</v>
      </c>
      <c r="K5612" s="693"/>
    </row>
    <row r="5613" spans="1:11" ht="18">
      <c r="D5613" s="602"/>
      <c r="E5613" s="737" t="s">
        <v>6546</v>
      </c>
      <c r="F5613" s="190" t="s">
        <v>6544</v>
      </c>
      <c r="K5613" s="693"/>
    </row>
    <row r="5614" spans="1:11" ht="18">
      <c r="D5614" s="602"/>
      <c r="E5614" s="737" t="s">
        <v>6545</v>
      </c>
      <c r="F5614" s="190" t="s">
        <v>6547</v>
      </c>
      <c r="K5614" s="693"/>
    </row>
    <row r="5615" spans="1:11" ht="18">
      <c r="D5615" s="602"/>
      <c r="E5615" s="737" t="s">
        <v>6548</v>
      </c>
      <c r="F5615" s="190" t="s">
        <v>6549</v>
      </c>
      <c r="K5615" s="693"/>
    </row>
    <row r="5616" spans="1:11" ht="18">
      <c r="D5616" s="602"/>
      <c r="E5616" s="737" t="s">
        <v>6550</v>
      </c>
      <c r="F5616" s="190" t="s">
        <v>6551</v>
      </c>
      <c r="K5616" s="693"/>
    </row>
    <row r="5617" spans="1:11" ht="18">
      <c r="D5617" s="602"/>
      <c r="E5617" s="737" t="s">
        <v>6552</v>
      </c>
      <c r="F5617" s="190" t="s">
        <v>6553</v>
      </c>
      <c r="K5617" s="693"/>
    </row>
    <row r="5618" spans="1:11" ht="18">
      <c r="D5618" s="602"/>
      <c r="K5618" s="693"/>
    </row>
    <row r="5619" spans="1:11" ht="21">
      <c r="A5619" s="159">
        <v>44168</v>
      </c>
      <c r="C5619" s="180">
        <v>10000</v>
      </c>
      <c r="D5619" s="602"/>
      <c r="E5619" s="337"/>
      <c r="F5619" s="180" t="s">
        <v>6554</v>
      </c>
      <c r="G5619" s="180">
        <v>6260</v>
      </c>
      <c r="H5619" s="180">
        <v>6770</v>
      </c>
      <c r="I5619" s="51">
        <v>510</v>
      </c>
      <c r="J5619" s="180" t="s">
        <v>6535</v>
      </c>
      <c r="K5619" s="326">
        <v>255</v>
      </c>
    </row>
    <row r="5620" spans="1:11" ht="21">
      <c r="A5620" s="159">
        <v>44172</v>
      </c>
      <c r="C5620" s="180">
        <v>1000</v>
      </c>
      <c r="D5620" s="602"/>
      <c r="E5620" s="337"/>
      <c r="F5620" s="339" t="s">
        <v>6555</v>
      </c>
      <c r="G5620" s="180">
        <v>626</v>
      </c>
      <c r="H5620" s="180">
        <v>697</v>
      </c>
      <c r="I5620" s="51">
        <v>91</v>
      </c>
      <c r="J5620" s="339" t="s">
        <v>6392</v>
      </c>
      <c r="K5620" s="326">
        <v>45</v>
      </c>
    </row>
    <row r="5621" spans="1:11" ht="18">
      <c r="A5621" s="159">
        <v>44172</v>
      </c>
      <c r="B5621" s="133">
        <v>3000</v>
      </c>
      <c r="D5621" s="602"/>
      <c r="F5621" s="133" t="s">
        <v>6556</v>
      </c>
      <c r="G5621" s="133">
        <v>3300</v>
      </c>
      <c r="H5621" s="133">
        <v>3642</v>
      </c>
      <c r="I5621" s="51">
        <v>336</v>
      </c>
      <c r="J5621" s="133" t="s">
        <v>2992</v>
      </c>
      <c r="K5621" s="326">
        <v>115</v>
      </c>
    </row>
    <row r="5622" spans="1:11" ht="18">
      <c r="A5622" s="159">
        <v>44174</v>
      </c>
      <c r="C5622" s="133">
        <v>4000</v>
      </c>
      <c r="D5622" s="602"/>
      <c r="E5622" s="70"/>
      <c r="F5622" s="133" t="s">
        <v>6560</v>
      </c>
      <c r="G5622" s="133">
        <v>2504</v>
      </c>
      <c r="H5622" s="133">
        <v>2856</v>
      </c>
      <c r="I5622" s="51">
        <v>352</v>
      </c>
      <c r="J5622" s="133" t="s">
        <v>2992</v>
      </c>
      <c r="K5622" s="326">
        <v>117</v>
      </c>
    </row>
    <row r="5623" spans="1:11" ht="18">
      <c r="A5623" s="159">
        <v>44174</v>
      </c>
      <c r="C5623" s="180">
        <v>3000</v>
      </c>
      <c r="D5623" s="602"/>
      <c r="E5623" s="70"/>
      <c r="F5623" s="180" t="s">
        <v>6557</v>
      </c>
      <c r="G5623" s="180">
        <v>1881</v>
      </c>
      <c r="H5623" s="180">
        <v>1944</v>
      </c>
      <c r="I5623" s="51">
        <v>63</v>
      </c>
      <c r="J5623" s="180" t="s">
        <v>6543</v>
      </c>
      <c r="K5623" s="326">
        <v>31</v>
      </c>
    </row>
    <row r="5624" spans="1:11" ht="18">
      <c r="A5624" s="159">
        <v>44174</v>
      </c>
      <c r="B5624" s="180">
        <v>2000</v>
      </c>
      <c r="C5624" s="14"/>
      <c r="D5624" s="602"/>
      <c r="E5624" s="70"/>
      <c r="F5624" s="180" t="s">
        <v>6559</v>
      </c>
      <c r="G5624" s="180">
        <v>2200</v>
      </c>
      <c r="H5624" s="180">
        <v>2428</v>
      </c>
      <c r="I5624" s="51">
        <v>228</v>
      </c>
      <c r="J5624" s="180" t="s">
        <v>982</v>
      </c>
      <c r="K5624" s="326">
        <v>114</v>
      </c>
    </row>
    <row r="5625" spans="1:11" ht="18">
      <c r="A5625" s="159">
        <v>44174</v>
      </c>
      <c r="C5625" s="180">
        <v>1000</v>
      </c>
      <c r="D5625" s="602"/>
      <c r="E5625" s="70"/>
      <c r="F5625" s="180" t="s">
        <v>6560</v>
      </c>
      <c r="G5625" s="180">
        <v>626</v>
      </c>
      <c r="H5625" s="180">
        <v>714</v>
      </c>
      <c r="I5625" s="51">
        <v>88</v>
      </c>
      <c r="J5625" s="180" t="s">
        <v>982</v>
      </c>
      <c r="K5625" s="326">
        <v>44</v>
      </c>
    </row>
    <row r="5626" spans="1:11" ht="18">
      <c r="A5626" s="159">
        <v>44174</v>
      </c>
      <c r="C5626" s="14"/>
      <c r="D5626" s="180">
        <v>2000</v>
      </c>
      <c r="E5626" s="340" t="s">
        <v>6564</v>
      </c>
      <c r="F5626" s="180" t="s">
        <v>6558</v>
      </c>
      <c r="G5626" s="180">
        <v>2630</v>
      </c>
      <c r="H5626" s="180">
        <v>3130</v>
      </c>
      <c r="I5626" s="51">
        <v>500</v>
      </c>
      <c r="J5626" s="180" t="s">
        <v>188</v>
      </c>
      <c r="K5626" s="326">
        <v>250</v>
      </c>
    </row>
    <row r="5627" spans="1:11" ht="18">
      <c r="A5627" s="159">
        <v>44174</v>
      </c>
      <c r="C5627" s="180">
        <v>4000</v>
      </c>
      <c r="D5627" s="602"/>
      <c r="E5627" s="340" t="s">
        <v>6563</v>
      </c>
      <c r="F5627" s="180" t="s">
        <v>6562</v>
      </c>
      <c r="G5627" s="180">
        <v>2504</v>
      </c>
      <c r="H5627" s="180">
        <v>2712</v>
      </c>
      <c r="I5627" s="51">
        <v>208</v>
      </c>
      <c r="J5627" s="180" t="s">
        <v>6561</v>
      </c>
      <c r="K5627" s="326">
        <v>104</v>
      </c>
    </row>
    <row r="5628" spans="1:11" ht="18">
      <c r="A5628" s="159" t="s">
        <v>6565</v>
      </c>
      <c r="B5628" s="180">
        <v>1500</v>
      </c>
      <c r="C5628" s="14"/>
      <c r="D5628" s="602"/>
      <c r="E5628" s="340" t="s">
        <v>6564</v>
      </c>
      <c r="F5628" s="180" t="s">
        <v>6566</v>
      </c>
      <c r="G5628" s="180">
        <v>1650</v>
      </c>
      <c r="H5628" s="180">
        <v>1728</v>
      </c>
      <c r="I5628" s="51">
        <v>78</v>
      </c>
      <c r="J5628" s="180" t="s">
        <v>6561</v>
      </c>
      <c r="K5628" s="326">
        <v>39</v>
      </c>
    </row>
    <row r="5629" spans="1:11" ht="18">
      <c r="A5629" s="159"/>
      <c r="C5629" s="14"/>
      <c r="D5629" s="602"/>
      <c r="E5629" s="70"/>
      <c r="F5629" s="14"/>
      <c r="G5629" s="14"/>
      <c r="H5629" s="14"/>
      <c r="J5629" s="14"/>
      <c r="K5629" s="326"/>
    </row>
    <row r="5630" spans="1:11" ht="18">
      <c r="A5630" s="159"/>
      <c r="C5630" s="14"/>
      <c r="D5630" s="602"/>
      <c r="E5630" s="15" t="s">
        <v>6567</v>
      </c>
      <c r="F5630" s="15" t="s">
        <v>6567</v>
      </c>
      <c r="G5630" s="14"/>
      <c r="H5630" s="14"/>
      <c r="J5630" s="14"/>
      <c r="K5630" s="326"/>
    </row>
    <row r="5631" spans="1:11" ht="18">
      <c r="A5631" s="159"/>
      <c r="C5631" s="14"/>
      <c r="D5631" s="602"/>
      <c r="E5631" s="336" t="s">
        <v>3449</v>
      </c>
      <c r="F5631" s="336" t="s">
        <v>3449</v>
      </c>
      <c r="G5631" s="14"/>
      <c r="H5631" s="14"/>
      <c r="J5631" s="14"/>
      <c r="K5631" s="326"/>
    </row>
    <row r="5632" spans="1:11" ht="18">
      <c r="A5632" s="159"/>
      <c r="C5632" s="14"/>
      <c r="D5632" s="602"/>
      <c r="E5632" s="737" t="s">
        <v>6568</v>
      </c>
      <c r="F5632" s="190" t="s">
        <v>6569</v>
      </c>
      <c r="G5632" s="14"/>
      <c r="H5632" s="14"/>
      <c r="J5632" s="14"/>
      <c r="K5632" s="326"/>
    </row>
    <row r="5633" spans="1:11" ht="18">
      <c r="A5633" s="159"/>
      <c r="C5633" s="14"/>
      <c r="D5633" s="602"/>
      <c r="E5633" s="737" t="s">
        <v>6570</v>
      </c>
      <c r="F5633" s="190" t="s">
        <v>6571</v>
      </c>
      <c r="G5633" s="14"/>
      <c r="H5633" s="14"/>
      <c r="J5633" s="14"/>
      <c r="K5633" s="326"/>
    </row>
    <row r="5634" spans="1:11" ht="18">
      <c r="A5634" s="159"/>
      <c r="C5634" s="14"/>
      <c r="D5634" s="602"/>
      <c r="E5634" s="737" t="s">
        <v>6572</v>
      </c>
      <c r="F5634" s="190" t="s">
        <v>6573</v>
      </c>
      <c r="G5634" s="14"/>
      <c r="H5634" s="14"/>
      <c r="J5634" s="14"/>
      <c r="K5634" s="326"/>
    </row>
    <row r="5635" spans="1:11" ht="18">
      <c r="A5635" s="159"/>
      <c r="C5635" s="14"/>
      <c r="D5635" s="602"/>
      <c r="E5635" s="737" t="s">
        <v>6574</v>
      </c>
      <c r="F5635" s="190" t="s">
        <v>6575</v>
      </c>
      <c r="G5635" s="14"/>
      <c r="H5635" s="14"/>
      <c r="J5635" s="14"/>
      <c r="K5635" s="326"/>
    </row>
    <row r="5636" spans="1:11" ht="18">
      <c r="A5636" s="159"/>
      <c r="C5636" s="14"/>
      <c r="D5636" s="602"/>
      <c r="E5636" s="737" t="s">
        <v>6579</v>
      </c>
      <c r="F5636" s="190" t="s">
        <v>6576</v>
      </c>
      <c r="G5636" s="14"/>
      <c r="H5636" s="14"/>
      <c r="J5636" s="14"/>
      <c r="K5636" s="326"/>
    </row>
    <row r="5637" spans="1:11" ht="18">
      <c r="A5637" s="159"/>
      <c r="C5637" s="14"/>
      <c r="D5637" s="602"/>
      <c r="E5637" s="70"/>
      <c r="F5637" s="14"/>
      <c r="G5637" s="14"/>
      <c r="H5637" s="14"/>
      <c r="J5637" s="14"/>
      <c r="K5637" s="326"/>
    </row>
    <row r="5638" spans="1:11" ht="18">
      <c r="A5638" s="159">
        <v>44179</v>
      </c>
      <c r="B5638" s="133">
        <v>5000</v>
      </c>
      <c r="C5638" s="14"/>
      <c r="D5638" s="602"/>
      <c r="E5638" s="70"/>
      <c r="F5638" s="133" t="s">
        <v>6577</v>
      </c>
      <c r="G5638" s="133">
        <v>5550</v>
      </c>
      <c r="H5638" s="133">
        <v>5970</v>
      </c>
      <c r="I5638" s="51">
        <v>420</v>
      </c>
      <c r="J5638" s="191" t="s">
        <v>6578</v>
      </c>
      <c r="K5638" s="326">
        <v>140</v>
      </c>
    </row>
    <row r="5639" spans="1:11" ht="18">
      <c r="A5639" s="159">
        <v>44180</v>
      </c>
      <c r="C5639" s="180">
        <v>1500</v>
      </c>
      <c r="D5639" s="602" t="s">
        <v>3433</v>
      </c>
      <c r="E5639" s="70"/>
      <c r="F5639" s="180" t="s">
        <v>6581</v>
      </c>
      <c r="G5639" s="180" t="s">
        <v>6580</v>
      </c>
      <c r="H5639" s="180" t="s">
        <v>6582</v>
      </c>
      <c r="I5639" s="51">
        <v>135</v>
      </c>
      <c r="J5639" s="180" t="s">
        <v>1410</v>
      </c>
      <c r="K5639" s="326">
        <v>68</v>
      </c>
    </row>
    <row r="5640" spans="1:11" ht="18">
      <c r="A5640" s="159">
        <v>44180</v>
      </c>
      <c r="C5640" s="180">
        <v>2000</v>
      </c>
      <c r="D5640" s="602" t="s">
        <v>3433</v>
      </c>
      <c r="E5640" s="70"/>
      <c r="F5640" s="180" t="s">
        <v>6583</v>
      </c>
      <c r="G5640" s="180">
        <v>1270</v>
      </c>
      <c r="H5640" s="180">
        <v>1498</v>
      </c>
      <c r="I5640" s="51">
        <v>228</v>
      </c>
      <c r="J5640" s="180" t="s">
        <v>2538</v>
      </c>
      <c r="K5640" s="326">
        <v>114</v>
      </c>
    </row>
    <row r="5641" spans="1:11" ht="18">
      <c r="A5641" s="159">
        <v>44181</v>
      </c>
      <c r="C5641" s="180">
        <v>760</v>
      </c>
      <c r="D5641" s="602" t="s">
        <v>3433</v>
      </c>
      <c r="E5641" s="70"/>
      <c r="F5641" s="180" t="s">
        <v>6584</v>
      </c>
      <c r="G5641" s="180" t="s">
        <v>6585</v>
      </c>
      <c r="H5641" s="180" t="s">
        <v>6586</v>
      </c>
      <c r="I5641" s="51" t="s">
        <v>6587</v>
      </c>
      <c r="J5641" s="180" t="s">
        <v>5277</v>
      </c>
      <c r="K5641" s="326">
        <v>23</v>
      </c>
    </row>
    <row r="5642" spans="1:11" ht="18">
      <c r="A5642" s="159">
        <v>44181</v>
      </c>
      <c r="C5642" s="180">
        <v>2000</v>
      </c>
      <c r="D5642" s="602" t="s">
        <v>3433</v>
      </c>
      <c r="E5642" s="70"/>
      <c r="F5642" s="180" t="s">
        <v>6584</v>
      </c>
      <c r="G5642" s="180">
        <v>1270</v>
      </c>
      <c r="H5642" s="180">
        <v>1390</v>
      </c>
      <c r="I5642" s="51">
        <v>120</v>
      </c>
      <c r="J5642" s="180" t="s">
        <v>5277</v>
      </c>
      <c r="K5642" s="326">
        <v>60</v>
      </c>
    </row>
    <row r="5643" spans="1:11" ht="18">
      <c r="A5643" s="159">
        <v>44182</v>
      </c>
      <c r="B5643" s="133">
        <v>3000</v>
      </c>
      <c r="C5643" s="14"/>
      <c r="D5643" s="602" t="s">
        <v>3433</v>
      </c>
      <c r="E5643" s="70" t="s">
        <v>474</v>
      </c>
      <c r="F5643" s="133" t="s">
        <v>6588</v>
      </c>
      <c r="G5643" s="133">
        <v>3375</v>
      </c>
      <c r="H5643" s="133">
        <v>3507</v>
      </c>
      <c r="I5643" s="51">
        <v>132</v>
      </c>
      <c r="J5643" s="133" t="s">
        <v>4218</v>
      </c>
      <c r="K5643" s="326">
        <v>66</v>
      </c>
    </row>
    <row r="5644" spans="1:11" ht="18">
      <c r="A5644" s="159">
        <v>44182</v>
      </c>
      <c r="C5644" s="133">
        <v>1000</v>
      </c>
      <c r="D5644" s="602" t="s">
        <v>3433</v>
      </c>
      <c r="E5644" s="70"/>
      <c r="F5644" s="133" t="s">
        <v>6589</v>
      </c>
      <c r="G5644" s="133">
        <v>635</v>
      </c>
      <c r="H5644" s="133">
        <v>735</v>
      </c>
      <c r="I5644" s="51">
        <v>100</v>
      </c>
      <c r="J5644" s="133" t="s">
        <v>6173</v>
      </c>
      <c r="K5644" s="326">
        <v>50</v>
      </c>
    </row>
    <row r="5645" spans="1:11" ht="18">
      <c r="A5645" s="159"/>
      <c r="B5645" s="159"/>
      <c r="C5645" s="14"/>
      <c r="D5645" s="602"/>
      <c r="E5645" s="70"/>
      <c r="F5645" s="70"/>
      <c r="G5645" s="70"/>
      <c r="H5645" s="70"/>
      <c r="J5645" s="70"/>
      <c r="K5645" s="326"/>
    </row>
    <row r="5646" spans="1:11" ht="18">
      <c r="A5646" s="159"/>
      <c r="B5646" s="159"/>
      <c r="C5646" s="14"/>
      <c r="D5646" s="602"/>
      <c r="E5646" s="15" t="s">
        <v>6592</v>
      </c>
      <c r="F5646" s="15" t="s">
        <v>6592</v>
      </c>
      <c r="G5646" s="70"/>
      <c r="H5646" s="70"/>
      <c r="J5646" s="70"/>
      <c r="K5646" s="326"/>
    </row>
    <row r="5647" spans="1:11" ht="18">
      <c r="A5647" s="159"/>
      <c r="B5647" s="159"/>
      <c r="C5647" s="14"/>
      <c r="D5647" s="602"/>
      <c r="E5647" s="336" t="s">
        <v>3449</v>
      </c>
      <c r="F5647" s="336" t="s">
        <v>3449</v>
      </c>
      <c r="G5647" s="70"/>
      <c r="H5647" s="70"/>
      <c r="J5647" s="70"/>
      <c r="K5647" s="326"/>
    </row>
    <row r="5648" spans="1:11" ht="18">
      <c r="A5648" s="159"/>
      <c r="B5648" s="159"/>
      <c r="C5648" s="14"/>
      <c r="D5648" s="602"/>
      <c r="E5648" s="737" t="s">
        <v>6596</v>
      </c>
      <c r="F5648" s="190" t="s">
        <v>6597</v>
      </c>
      <c r="G5648" s="70"/>
      <c r="H5648" s="70"/>
      <c r="J5648" s="70"/>
      <c r="K5648" s="326"/>
    </row>
    <row r="5649" spans="1:11" ht="18">
      <c r="A5649" s="159"/>
      <c r="B5649" s="159"/>
      <c r="C5649" s="14"/>
      <c r="D5649" s="602"/>
      <c r="E5649" s="737" t="s">
        <v>6598</v>
      </c>
      <c r="F5649" s="190" t="s">
        <v>6599</v>
      </c>
      <c r="G5649" s="70"/>
      <c r="H5649" s="70"/>
      <c r="J5649" s="70"/>
      <c r="K5649" s="326"/>
    </row>
    <row r="5650" spans="1:11" ht="18">
      <c r="A5650" s="159"/>
      <c r="B5650" s="159"/>
      <c r="C5650" s="14"/>
      <c r="D5650" s="602"/>
      <c r="E5650" s="737" t="s">
        <v>6600</v>
      </c>
      <c r="F5650" s="190" t="s">
        <v>6601</v>
      </c>
      <c r="G5650" s="70"/>
      <c r="H5650" s="70"/>
      <c r="J5650" s="70"/>
      <c r="K5650" s="326"/>
    </row>
    <row r="5651" spans="1:11" ht="18">
      <c r="A5651" s="159"/>
      <c r="B5651" s="159"/>
      <c r="C5651" s="14"/>
      <c r="D5651" s="602"/>
      <c r="E5651" s="737" t="s">
        <v>6602</v>
      </c>
      <c r="F5651" s="190" t="s">
        <v>6603</v>
      </c>
      <c r="G5651" s="70"/>
      <c r="H5651" s="70"/>
      <c r="J5651" s="70"/>
      <c r="K5651" s="326"/>
    </row>
    <row r="5652" spans="1:11" ht="18">
      <c r="A5652" s="159"/>
      <c r="B5652" s="159"/>
      <c r="C5652" s="14"/>
      <c r="D5652" s="602"/>
      <c r="E5652" s="737" t="s">
        <v>6637</v>
      </c>
      <c r="F5652" s="190" t="s">
        <v>6604</v>
      </c>
      <c r="G5652" s="70"/>
      <c r="H5652" s="70"/>
      <c r="J5652" s="70"/>
      <c r="K5652" s="326"/>
    </row>
    <row r="5653" spans="1:11" ht="18">
      <c r="A5653" s="159"/>
      <c r="B5653" s="159"/>
      <c r="C5653" s="14"/>
      <c r="D5653" s="602"/>
      <c r="E5653" s="70"/>
      <c r="F5653" s="70"/>
      <c r="G5653" s="70"/>
      <c r="H5653" s="70"/>
      <c r="J5653" s="70"/>
      <c r="K5653" s="326"/>
    </row>
    <row r="5654" spans="1:11" ht="18">
      <c r="A5654" s="159">
        <v>44182</v>
      </c>
      <c r="C5654" s="180">
        <v>2000</v>
      </c>
      <c r="D5654" s="602"/>
      <c r="E5654" s="70"/>
      <c r="F5654" s="180" t="s">
        <v>6584</v>
      </c>
      <c r="G5654" s="180">
        <v>1270</v>
      </c>
      <c r="H5654" s="180">
        <v>1390</v>
      </c>
      <c r="I5654" s="51">
        <v>120</v>
      </c>
      <c r="J5654" s="180" t="s">
        <v>6590</v>
      </c>
      <c r="K5654" s="326">
        <v>60</v>
      </c>
    </row>
    <row r="5655" spans="1:11" ht="18">
      <c r="A5655" s="159">
        <v>43848</v>
      </c>
      <c r="C5655" s="180">
        <v>1000</v>
      </c>
      <c r="D5655" s="602"/>
      <c r="E5655" s="70"/>
      <c r="F5655" s="180" t="s">
        <v>6591</v>
      </c>
      <c r="G5655" s="180">
        <v>635</v>
      </c>
      <c r="H5655" s="180">
        <v>745</v>
      </c>
      <c r="I5655" s="51">
        <v>110</v>
      </c>
      <c r="J5655" s="180" t="s">
        <v>3027</v>
      </c>
      <c r="K5655" s="326">
        <v>55</v>
      </c>
    </row>
    <row r="5656" spans="1:11" ht="18">
      <c r="A5656" s="159">
        <v>44186</v>
      </c>
      <c r="B5656" s="180">
        <v>2000</v>
      </c>
      <c r="C5656" s="14"/>
      <c r="D5656" s="602"/>
      <c r="E5656" s="70"/>
      <c r="F5656" s="341" t="s">
        <v>6594</v>
      </c>
      <c r="G5656" s="180">
        <v>2240</v>
      </c>
      <c r="H5656" s="180">
        <v>2468</v>
      </c>
      <c r="I5656" s="51">
        <v>228</v>
      </c>
      <c r="J5656" s="341" t="s">
        <v>982</v>
      </c>
      <c r="K5656" s="326">
        <v>114</v>
      </c>
    </row>
    <row r="5657" spans="1:11" ht="18">
      <c r="A5657" s="159">
        <v>44186</v>
      </c>
      <c r="B5657" s="14"/>
      <c r="C5657" s="180">
        <v>3000</v>
      </c>
      <c r="D5657" s="602"/>
      <c r="E5657" s="70"/>
      <c r="F5657" s="341" t="s">
        <v>6593</v>
      </c>
      <c r="G5657" s="180">
        <v>1905</v>
      </c>
      <c r="H5657" s="180">
        <v>1992</v>
      </c>
      <c r="I5657" s="51">
        <v>87</v>
      </c>
      <c r="J5657" s="341" t="s">
        <v>3619</v>
      </c>
      <c r="K5657" s="326">
        <v>44</v>
      </c>
    </row>
    <row r="5658" spans="1:11" ht="18">
      <c r="A5658" s="159">
        <v>44187</v>
      </c>
      <c r="B5658" s="342">
        <v>6000</v>
      </c>
      <c r="C5658" s="342"/>
      <c r="D5658" s="741"/>
      <c r="E5658" s="742" t="s">
        <v>6617</v>
      </c>
      <c r="F5658" s="343" t="s">
        <v>6616</v>
      </c>
      <c r="G5658" s="342">
        <v>6804</v>
      </c>
      <c r="H5658" s="342" t="s">
        <v>6764</v>
      </c>
      <c r="I5658" s="51">
        <v>258</v>
      </c>
      <c r="J5658" s="342" t="s">
        <v>4218</v>
      </c>
      <c r="K5658" s="326">
        <v>129</v>
      </c>
    </row>
    <row r="5659" spans="1:11" ht="18">
      <c r="A5659" s="159">
        <v>44187</v>
      </c>
      <c r="B5659" s="342">
        <v>6006</v>
      </c>
      <c r="C5659" s="342"/>
      <c r="D5659" s="741"/>
      <c r="E5659" s="742" t="s">
        <v>6618</v>
      </c>
      <c r="F5659" s="343" t="s">
        <v>6616</v>
      </c>
      <c r="G5659" s="342">
        <v>6804</v>
      </c>
      <c r="H5659" s="342" t="s">
        <v>6765</v>
      </c>
      <c r="I5659" s="51">
        <v>258</v>
      </c>
      <c r="J5659" s="342" t="s">
        <v>4218</v>
      </c>
      <c r="K5659" s="326">
        <v>129</v>
      </c>
    </row>
    <row r="5660" spans="1:11" ht="18">
      <c r="A5660" s="159">
        <v>44187</v>
      </c>
      <c r="C5660" s="180">
        <v>6000</v>
      </c>
      <c r="D5660" s="602"/>
      <c r="E5660" s="70"/>
      <c r="F5660" s="341" t="s">
        <v>6607</v>
      </c>
      <c r="G5660" s="180"/>
      <c r="H5660" s="180">
        <v>4008</v>
      </c>
      <c r="I5660" s="51">
        <v>150</v>
      </c>
      <c r="J5660" s="341" t="s">
        <v>206</v>
      </c>
      <c r="K5660" s="326">
        <v>75</v>
      </c>
    </row>
    <row r="5661" spans="1:11" ht="18">
      <c r="A5661" s="159">
        <v>44193</v>
      </c>
      <c r="C5661" s="180" t="s">
        <v>6595</v>
      </c>
      <c r="D5661" s="602"/>
      <c r="E5661" s="70"/>
      <c r="F5661" s="341" t="s">
        <v>6606</v>
      </c>
      <c r="G5661" s="180">
        <v>1929</v>
      </c>
      <c r="H5661" s="180">
        <v>2055</v>
      </c>
      <c r="I5661" s="51">
        <v>126</v>
      </c>
      <c r="J5661" s="341" t="s">
        <v>2509</v>
      </c>
      <c r="K5661" s="326">
        <v>60</v>
      </c>
    </row>
    <row r="5662" spans="1:11" ht="18">
      <c r="A5662" s="159">
        <v>44179</v>
      </c>
      <c r="C5662" s="14"/>
      <c r="D5662" s="180">
        <v>2000</v>
      </c>
      <c r="E5662" s="70"/>
      <c r="F5662" s="180" t="s">
        <v>6605</v>
      </c>
      <c r="G5662" s="180">
        <v>2648</v>
      </c>
      <c r="H5662" s="180">
        <v>3188</v>
      </c>
      <c r="I5662" s="51">
        <v>540</v>
      </c>
      <c r="J5662" s="180" t="s">
        <v>188</v>
      </c>
      <c r="K5662" s="326">
        <v>270</v>
      </c>
    </row>
    <row r="5663" spans="1:11" ht="18">
      <c r="A5663" s="159">
        <v>2712</v>
      </c>
      <c r="C5663" s="133">
        <v>1500</v>
      </c>
      <c r="D5663" s="14"/>
      <c r="E5663" s="70"/>
      <c r="F5663" s="133" t="s">
        <v>6630</v>
      </c>
      <c r="G5663" s="133" t="s">
        <v>6620</v>
      </c>
      <c r="H5663" s="133" t="s">
        <v>6621</v>
      </c>
      <c r="I5663" s="51">
        <v>84</v>
      </c>
      <c r="J5663" s="133" t="s">
        <v>5451</v>
      </c>
      <c r="K5663" s="326">
        <v>42</v>
      </c>
    </row>
    <row r="5664" spans="1:11" ht="18">
      <c r="A5664" s="159">
        <v>44187</v>
      </c>
      <c r="C5664" s="133">
        <v>5000</v>
      </c>
      <c r="D5664" s="14"/>
      <c r="E5664" s="70"/>
      <c r="F5664" s="133" t="s">
        <v>6608</v>
      </c>
      <c r="G5664" s="133"/>
      <c r="H5664" s="133">
        <v>3190</v>
      </c>
      <c r="I5664" s="51">
        <v>100</v>
      </c>
      <c r="J5664" s="133" t="s">
        <v>6609</v>
      </c>
      <c r="K5664" s="326">
        <v>50</v>
      </c>
    </row>
    <row r="5665" spans="1:11" ht="18">
      <c r="A5665" s="159">
        <v>44187</v>
      </c>
      <c r="B5665" s="216">
        <v>6000</v>
      </c>
      <c r="C5665" s="14"/>
      <c r="D5665" s="14"/>
      <c r="E5665" s="70"/>
      <c r="F5665" s="133" t="s">
        <v>6611</v>
      </c>
      <c r="G5665" s="133"/>
      <c r="H5665" s="133">
        <v>6768</v>
      </c>
      <c r="I5665" s="51">
        <v>120</v>
      </c>
      <c r="J5665" s="133" t="s">
        <v>6609</v>
      </c>
      <c r="K5665" s="326">
        <v>60</v>
      </c>
    </row>
    <row r="5666" spans="1:11" ht="18">
      <c r="A5666" s="159">
        <v>44187</v>
      </c>
      <c r="C5666" s="133">
        <v>6000</v>
      </c>
      <c r="D5666" s="14"/>
      <c r="E5666" s="70"/>
      <c r="F5666" s="133" t="s">
        <v>6608</v>
      </c>
      <c r="G5666" s="133"/>
      <c r="H5666" s="133">
        <v>6768</v>
      </c>
      <c r="I5666" s="51">
        <v>120</v>
      </c>
      <c r="J5666" s="133" t="s">
        <v>6613</v>
      </c>
      <c r="K5666" s="326">
        <v>60</v>
      </c>
    </row>
    <row r="5667" spans="1:11" ht="18">
      <c r="A5667" s="159">
        <v>44187</v>
      </c>
      <c r="B5667" s="216">
        <v>5000</v>
      </c>
      <c r="C5667" s="14"/>
      <c r="D5667" s="14"/>
      <c r="E5667" s="70"/>
      <c r="F5667" s="133" t="s">
        <v>6612</v>
      </c>
      <c r="G5667" s="133"/>
      <c r="H5667" s="133">
        <v>3190</v>
      </c>
      <c r="I5667" s="51">
        <v>100</v>
      </c>
      <c r="J5667" s="133" t="s">
        <v>6613</v>
      </c>
      <c r="K5667" s="326">
        <v>50</v>
      </c>
    </row>
    <row r="5668" spans="1:11" ht="18">
      <c r="A5668" s="159">
        <v>44188</v>
      </c>
      <c r="B5668" s="133">
        <v>6000</v>
      </c>
      <c r="C5668" s="133"/>
      <c r="D5668" s="14"/>
      <c r="E5668" s="70"/>
      <c r="F5668" s="133" t="s">
        <v>6622</v>
      </c>
      <c r="G5668" s="133">
        <v>6714</v>
      </c>
      <c r="H5668" s="133">
        <v>7407</v>
      </c>
      <c r="I5668" s="51">
        <v>693</v>
      </c>
      <c r="J5668" s="133" t="s">
        <v>1543</v>
      </c>
      <c r="K5668" s="326">
        <v>231</v>
      </c>
    </row>
    <row r="5669" spans="1:11" ht="18">
      <c r="A5669" s="159">
        <v>44188</v>
      </c>
      <c r="B5669" s="133"/>
      <c r="C5669" s="133">
        <v>10000</v>
      </c>
      <c r="D5669" s="14"/>
      <c r="E5669" s="70"/>
      <c r="F5669" s="133" t="s">
        <v>6623</v>
      </c>
      <c r="G5669" s="133">
        <v>6430</v>
      </c>
      <c r="H5669" s="133">
        <v>7340</v>
      </c>
      <c r="I5669" s="51">
        <v>910</v>
      </c>
      <c r="J5669" s="133" t="s">
        <v>1398</v>
      </c>
      <c r="K5669" s="326">
        <v>303</v>
      </c>
    </row>
    <row r="5670" spans="1:11" ht="18">
      <c r="A5670" s="159">
        <v>44188</v>
      </c>
      <c r="B5670" s="133">
        <v>1000</v>
      </c>
      <c r="C5670" s="133"/>
      <c r="D5670" s="14"/>
      <c r="E5670" s="70"/>
      <c r="F5670" s="133" t="s">
        <v>6624</v>
      </c>
      <c r="G5670" s="133">
        <v>1119</v>
      </c>
      <c r="H5670" s="133">
        <v>1169</v>
      </c>
      <c r="I5670" s="51">
        <v>50</v>
      </c>
      <c r="J5670" s="133" t="s">
        <v>6625</v>
      </c>
      <c r="K5670" s="326">
        <v>25</v>
      </c>
    </row>
    <row r="5671" spans="1:11" ht="18">
      <c r="A5671" s="159">
        <v>44188</v>
      </c>
      <c r="B5671" s="133"/>
      <c r="C5671" s="133">
        <v>1000</v>
      </c>
      <c r="D5671" s="14"/>
      <c r="E5671" s="70"/>
      <c r="F5671" s="133" t="s">
        <v>6626</v>
      </c>
      <c r="G5671" s="133">
        <v>643</v>
      </c>
      <c r="H5671" s="133">
        <v>699</v>
      </c>
      <c r="I5671" s="51">
        <v>50</v>
      </c>
      <c r="J5671" s="133" t="s">
        <v>6625</v>
      </c>
      <c r="K5671" s="326">
        <v>25</v>
      </c>
    </row>
    <row r="5672" spans="1:11" ht="18">
      <c r="A5672" s="159">
        <v>44189</v>
      </c>
      <c r="B5672" s="338">
        <v>3000</v>
      </c>
      <c r="C5672" s="180"/>
      <c r="D5672" s="14"/>
      <c r="E5672" s="70"/>
      <c r="F5672" s="180" t="s">
        <v>6627</v>
      </c>
      <c r="G5672" s="180">
        <v>3402</v>
      </c>
      <c r="H5672" s="180">
        <v>3492</v>
      </c>
      <c r="I5672" s="51">
        <v>90</v>
      </c>
      <c r="J5672" s="180" t="s">
        <v>3422</v>
      </c>
      <c r="K5672" s="326">
        <v>45</v>
      </c>
    </row>
    <row r="5673" spans="1:11" ht="18">
      <c r="A5673" s="159">
        <v>44189</v>
      </c>
      <c r="B5673" s="180"/>
      <c r="C5673" s="180">
        <v>8000</v>
      </c>
      <c r="D5673" s="14"/>
      <c r="E5673" s="70"/>
      <c r="F5673" s="180" t="s">
        <v>6628</v>
      </c>
      <c r="G5673" s="180">
        <v>5144</v>
      </c>
      <c r="H5673" s="180">
        <v>5384</v>
      </c>
      <c r="I5673" s="51">
        <v>240</v>
      </c>
      <c r="J5673" s="180" t="s">
        <v>3422</v>
      </c>
      <c r="K5673" s="326">
        <v>120</v>
      </c>
    </row>
    <row r="5674" spans="1:11" ht="18">
      <c r="A5674" s="159">
        <v>44189</v>
      </c>
      <c r="B5674" s="180">
        <v>2000</v>
      </c>
      <c r="C5674" s="14"/>
      <c r="D5674" s="14"/>
      <c r="E5674" s="70"/>
      <c r="F5674" s="180" t="s">
        <v>6629</v>
      </c>
      <c r="G5674" s="180">
        <v>2220</v>
      </c>
      <c r="H5674" s="180">
        <v>2468</v>
      </c>
      <c r="I5674" s="51">
        <v>248</v>
      </c>
      <c r="J5674" s="180" t="s">
        <v>982</v>
      </c>
      <c r="K5674" s="326">
        <v>124</v>
      </c>
    </row>
    <row r="5675" spans="1:11" ht="18">
      <c r="A5675" s="159">
        <v>44040</v>
      </c>
      <c r="B5675" s="180">
        <v>1500</v>
      </c>
      <c r="C5675" s="14"/>
      <c r="D5675" s="14"/>
      <c r="E5675" s="70"/>
      <c r="F5675" s="180" t="s">
        <v>6632</v>
      </c>
      <c r="G5675" s="180" t="s">
        <v>6633</v>
      </c>
      <c r="H5675" s="180" t="s">
        <v>6634</v>
      </c>
      <c r="I5675" s="51">
        <v>90</v>
      </c>
      <c r="J5675" s="180" t="s">
        <v>6635</v>
      </c>
      <c r="K5675" s="326">
        <v>45</v>
      </c>
    </row>
    <row r="5676" spans="1:11" ht="18">
      <c r="A5676" s="159">
        <v>44193</v>
      </c>
      <c r="B5676" s="14"/>
      <c r="C5676" s="180">
        <v>6000</v>
      </c>
      <c r="D5676" s="14"/>
      <c r="E5676" s="70"/>
      <c r="F5676" s="180" t="s">
        <v>6619</v>
      </c>
      <c r="G5676" s="180">
        <v>3858</v>
      </c>
      <c r="H5676" s="180">
        <v>4194</v>
      </c>
      <c r="I5676" s="51">
        <v>336</v>
      </c>
      <c r="J5676" s="180" t="s">
        <v>6635</v>
      </c>
      <c r="K5676" s="326">
        <v>168</v>
      </c>
    </row>
    <row r="5677" spans="1:11" ht="18">
      <c r="A5677" s="159">
        <v>44193</v>
      </c>
      <c r="B5677" s="14"/>
      <c r="C5677" s="180">
        <v>3000</v>
      </c>
      <c r="D5677" s="14"/>
      <c r="E5677" s="70"/>
      <c r="F5677" s="180" t="s">
        <v>6636</v>
      </c>
      <c r="G5677" s="180">
        <v>1929</v>
      </c>
      <c r="H5677" s="180">
        <v>2094</v>
      </c>
      <c r="I5677" s="51">
        <v>165</v>
      </c>
      <c r="J5677" s="180" t="s">
        <v>3055</v>
      </c>
      <c r="K5677" s="326">
        <v>87</v>
      </c>
    </row>
    <row r="5678" spans="1:11" ht="18">
      <c r="A5678" s="159">
        <v>44187</v>
      </c>
      <c r="C5678" s="180">
        <v>4000</v>
      </c>
      <c r="D5678" s="14"/>
      <c r="E5678" s="70"/>
      <c r="F5678" s="180" t="s">
        <v>6614</v>
      </c>
      <c r="G5678" s="180">
        <v>2572</v>
      </c>
      <c r="H5678" s="180">
        <v>3172</v>
      </c>
      <c r="I5678" s="51">
        <v>600</v>
      </c>
      <c r="J5678" s="180" t="s">
        <v>6615</v>
      </c>
      <c r="K5678" s="326">
        <v>300</v>
      </c>
    </row>
    <row r="5679" spans="1:11" ht="18">
      <c r="A5679" s="159">
        <v>44193</v>
      </c>
      <c r="B5679" s="14"/>
      <c r="C5679" s="180">
        <v>1000</v>
      </c>
      <c r="D5679" s="14"/>
      <c r="E5679" s="70"/>
      <c r="F5679" s="180" t="s">
        <v>6631</v>
      </c>
      <c r="G5679" s="180">
        <v>643</v>
      </c>
      <c r="H5679" s="180">
        <v>733</v>
      </c>
      <c r="I5679" s="51">
        <v>90</v>
      </c>
      <c r="J5679" s="180" t="s">
        <v>2538</v>
      </c>
      <c r="K5679" s="326">
        <v>45</v>
      </c>
    </row>
    <row r="5680" spans="1:11" ht="18">
      <c r="A5680" s="159">
        <v>44194</v>
      </c>
      <c r="B5680" s="14"/>
      <c r="C5680" s="180">
        <v>1500</v>
      </c>
      <c r="D5680" s="14"/>
      <c r="E5680" s="70"/>
      <c r="F5680" s="341" t="s">
        <v>6631</v>
      </c>
      <c r="G5680" s="180">
        <v>643</v>
      </c>
      <c r="H5680" s="180">
        <v>733</v>
      </c>
      <c r="I5680" s="51">
        <v>135</v>
      </c>
      <c r="J5680" s="341" t="s">
        <v>1410</v>
      </c>
      <c r="K5680" s="326">
        <v>68</v>
      </c>
    </row>
    <row r="5681" spans="1:13" ht="18">
      <c r="A5681" s="159">
        <v>44194</v>
      </c>
      <c r="B5681" s="14"/>
      <c r="C5681" s="180">
        <v>1000</v>
      </c>
      <c r="D5681" s="14"/>
      <c r="E5681" s="70"/>
      <c r="F5681" s="341" t="s">
        <v>6638</v>
      </c>
      <c r="G5681" s="180">
        <v>643</v>
      </c>
      <c r="H5681" s="180">
        <v>743</v>
      </c>
      <c r="I5681" s="51">
        <v>100</v>
      </c>
      <c r="J5681" s="341" t="s">
        <v>6639</v>
      </c>
      <c r="K5681" s="326">
        <v>50</v>
      </c>
    </row>
    <row r="5682" spans="1:13" ht="18">
      <c r="A5682" s="159">
        <v>44560</v>
      </c>
      <c r="B5682" s="133">
        <v>5000</v>
      </c>
      <c r="C5682" s="14"/>
      <c r="D5682" s="602"/>
      <c r="E5682" s="70"/>
      <c r="F5682" s="133" t="s">
        <v>6640</v>
      </c>
      <c r="G5682" s="133">
        <v>5550</v>
      </c>
      <c r="H5682" s="133">
        <v>6020</v>
      </c>
      <c r="I5682" s="51">
        <v>470</v>
      </c>
      <c r="J5682" s="191" t="s">
        <v>6641</v>
      </c>
      <c r="K5682" s="326">
        <v>157</v>
      </c>
      <c r="L5682" s="14"/>
      <c r="M5682" s="14"/>
    </row>
    <row r="5683" spans="1:13" ht="18">
      <c r="A5683" s="159">
        <v>44195</v>
      </c>
      <c r="B5683" s="14"/>
      <c r="C5683" s="180">
        <v>2000</v>
      </c>
      <c r="D5683" s="14"/>
      <c r="E5683" s="70"/>
      <c r="F5683" s="341" t="s">
        <v>6619</v>
      </c>
      <c r="G5683" s="180">
        <v>1286</v>
      </c>
      <c r="H5683" s="180">
        <v>1398</v>
      </c>
      <c r="I5683" s="51">
        <v>112</v>
      </c>
      <c r="J5683" s="83" t="s">
        <v>6671</v>
      </c>
      <c r="K5683" s="326">
        <v>61</v>
      </c>
    </row>
    <row r="5684" spans="1:13" ht="18">
      <c r="A5684" s="159">
        <v>44195</v>
      </c>
      <c r="B5684" s="14"/>
      <c r="C5684" s="180">
        <v>2000</v>
      </c>
      <c r="D5684" s="14"/>
      <c r="E5684" s="70"/>
      <c r="F5684" s="341" t="s">
        <v>6642</v>
      </c>
      <c r="G5684" s="180">
        <v>1286</v>
      </c>
      <c r="H5684" s="180">
        <v>1398</v>
      </c>
      <c r="I5684" s="51">
        <v>112</v>
      </c>
      <c r="J5684" s="341" t="s">
        <v>6643</v>
      </c>
      <c r="K5684" s="326">
        <v>61</v>
      </c>
    </row>
    <row r="5685" spans="1:13" ht="18">
      <c r="A5685" s="159"/>
      <c r="C5685" s="14"/>
      <c r="D5685" s="14"/>
      <c r="E5685" s="70"/>
      <c r="F5685" s="14"/>
      <c r="G5685" s="14"/>
      <c r="H5685" s="14"/>
      <c r="J5685" s="14"/>
      <c r="K5685" s="326"/>
    </row>
    <row r="5686" spans="1:13" ht="21">
      <c r="A5686" s="14" t="s">
        <v>2439</v>
      </c>
      <c r="B5686" s="14">
        <f>SUM(B5600:B5685)</f>
        <v>61006</v>
      </c>
      <c r="C5686" s="14">
        <f>SUM(C5603:C5685)</f>
        <v>109260</v>
      </c>
      <c r="D5686" s="14">
        <f>SUM(D5608:D5685)</f>
        <v>5500</v>
      </c>
      <c r="E5686" s="14">
        <v>175760</v>
      </c>
      <c r="I5686" s="51">
        <f>SUM(I5600:I5685)</f>
        <v>12131</v>
      </c>
      <c r="K5686" s="334">
        <f>SUM(K5601:K5684)</f>
        <v>5574</v>
      </c>
    </row>
    <row r="5687" spans="1:13" ht="18">
      <c r="F5687" s="14">
        <v>2020</v>
      </c>
    </row>
    <row r="5688" spans="1:13">
      <c r="A5688" s="16"/>
      <c r="J5688" t="s">
        <v>6610</v>
      </c>
    </row>
    <row r="5689" spans="1:13">
      <c r="A5689" s="106"/>
      <c r="B5689" s="641"/>
      <c r="C5689" s="641"/>
      <c r="D5689" s="641"/>
      <c r="E5689" s="641"/>
      <c r="F5689" s="641"/>
      <c r="G5689" s="641"/>
      <c r="H5689" s="641"/>
      <c r="J5689" s="641"/>
      <c r="K5689" s="642"/>
      <c r="L5689" s="641"/>
    </row>
    <row r="5690" spans="1:13">
      <c r="F5690" t="s">
        <v>474</v>
      </c>
    </row>
    <row r="5692" spans="1:13" ht="28.8">
      <c r="B5692" s="675" t="s">
        <v>3720</v>
      </c>
      <c r="C5692" s="675" t="s">
        <v>3719</v>
      </c>
      <c r="E5692" s="182" t="s">
        <v>3707</v>
      </c>
      <c r="F5692" s="146"/>
      <c r="G5692" s="99" t="s">
        <v>3718</v>
      </c>
      <c r="H5692" s="676"/>
      <c r="I5692" s="51" t="s">
        <v>3796</v>
      </c>
      <c r="J5692" s="181" t="s">
        <v>4995</v>
      </c>
      <c r="K5692" s="324" t="s">
        <v>4997</v>
      </c>
      <c r="L5692" s="739" t="s">
        <v>6653</v>
      </c>
    </row>
    <row r="5693" spans="1:13" ht="45">
      <c r="A5693" s="280"/>
      <c r="B5693" s="279" t="s">
        <v>1955</v>
      </c>
      <c r="C5693" s="682"/>
      <c r="D5693" s="226">
        <v>2020</v>
      </c>
      <c r="E5693" s="710" t="s">
        <v>1464</v>
      </c>
      <c r="F5693" s="245" t="s">
        <v>5706</v>
      </c>
      <c r="G5693" s="717" t="s">
        <v>5708</v>
      </c>
      <c r="H5693" s="718" t="s">
        <v>5707</v>
      </c>
      <c r="J5693" s="279" t="s">
        <v>1955</v>
      </c>
      <c r="L5693" s="687" t="s">
        <v>3961</v>
      </c>
    </row>
    <row r="5694" spans="1:13" ht="18">
      <c r="C5694" s="170"/>
      <c r="D5694" s="170">
        <v>2020</v>
      </c>
      <c r="E5694" s="188" t="s">
        <v>3958</v>
      </c>
      <c r="F5694" s="225" t="s">
        <v>5010</v>
      </c>
      <c r="G5694" s="229">
        <v>2018</v>
      </c>
      <c r="H5694" s="230">
        <v>2019</v>
      </c>
      <c r="I5694" s="51">
        <v>2020</v>
      </c>
      <c r="J5694" s="169" t="s">
        <v>5616</v>
      </c>
      <c r="K5694" s="327" t="s">
        <v>3796</v>
      </c>
      <c r="L5694" s="165" t="s">
        <v>3962</v>
      </c>
    </row>
    <row r="5695" spans="1:13" ht="18">
      <c r="C5695" s="170"/>
      <c r="E5695" s="244" t="s">
        <v>647</v>
      </c>
      <c r="F5695" s="204" t="s">
        <v>5105</v>
      </c>
      <c r="G5695" s="50">
        <v>126.5</v>
      </c>
      <c r="H5695" s="141">
        <v>152.5</v>
      </c>
      <c r="I5695" s="51">
        <v>106.2</v>
      </c>
      <c r="J5695" s="14" t="s">
        <v>5685</v>
      </c>
      <c r="K5695" s="310" t="s">
        <v>5108</v>
      </c>
      <c r="L5695" s="171" t="s">
        <v>5106</v>
      </c>
    </row>
    <row r="5696" spans="1:13" ht="18">
      <c r="C5696" s="170"/>
      <c r="E5696" s="244" t="s">
        <v>648</v>
      </c>
      <c r="F5696" s="204" t="s">
        <v>5191</v>
      </c>
      <c r="G5696" s="50">
        <v>90.5</v>
      </c>
      <c r="H5696" s="141">
        <v>134.9</v>
      </c>
      <c r="I5696" s="51">
        <v>123.8</v>
      </c>
      <c r="J5696" s="14" t="s">
        <v>5686</v>
      </c>
      <c r="K5696" s="310" t="s">
        <v>5190</v>
      </c>
      <c r="L5696" s="171" t="s">
        <v>5192</v>
      </c>
    </row>
    <row r="5697" spans="1:12" ht="18">
      <c r="C5697" s="170"/>
      <c r="E5697" s="244" t="s">
        <v>2310</v>
      </c>
      <c r="F5697" s="141" t="s">
        <v>5311</v>
      </c>
      <c r="G5697" s="50">
        <v>54.2</v>
      </c>
      <c r="H5697" s="141">
        <v>145.69999999999999</v>
      </c>
      <c r="I5697" s="51">
        <v>206.05</v>
      </c>
      <c r="J5697" s="14" t="s">
        <v>5687</v>
      </c>
      <c r="K5697" s="310" t="s">
        <v>5313</v>
      </c>
      <c r="L5697" s="183" t="s">
        <v>5312</v>
      </c>
    </row>
    <row r="5698" spans="1:12" ht="18">
      <c r="C5698" s="170"/>
      <c r="E5698" s="244" t="s">
        <v>2428</v>
      </c>
      <c r="F5698" s="141" t="s">
        <v>5427</v>
      </c>
      <c r="G5698" s="50">
        <v>72</v>
      </c>
      <c r="H5698" s="141">
        <v>112.5</v>
      </c>
      <c r="I5698" s="51">
        <v>138.19999999999999</v>
      </c>
      <c r="J5698" s="14" t="s">
        <v>5688</v>
      </c>
      <c r="K5698" s="310" t="s">
        <v>5429</v>
      </c>
      <c r="L5698" s="171" t="s">
        <v>5426</v>
      </c>
    </row>
    <row r="5699" spans="1:12" ht="18">
      <c r="C5699" s="170"/>
      <c r="E5699" s="244" t="s">
        <v>2510</v>
      </c>
      <c r="F5699" s="141" t="s">
        <v>5558</v>
      </c>
      <c r="G5699" s="50">
        <v>92.1</v>
      </c>
      <c r="H5699" s="147">
        <v>130.9</v>
      </c>
      <c r="I5699" s="51">
        <v>244.1</v>
      </c>
      <c r="J5699" s="14" t="s">
        <v>5689</v>
      </c>
      <c r="K5699" s="310" t="s">
        <v>5555</v>
      </c>
      <c r="L5699" s="183" t="s">
        <v>5557</v>
      </c>
    </row>
    <row r="5700" spans="1:12" ht="18">
      <c r="C5700" s="170"/>
      <c r="E5700" s="244" t="s">
        <v>2630</v>
      </c>
      <c r="F5700" s="141" t="s">
        <v>5683</v>
      </c>
      <c r="G5700" s="50">
        <v>129</v>
      </c>
      <c r="H5700" s="147">
        <v>140.80000000000001</v>
      </c>
      <c r="I5700" s="51">
        <v>209.2</v>
      </c>
      <c r="J5700" s="242" t="s">
        <v>5705</v>
      </c>
      <c r="K5700" s="310" t="s">
        <v>5704</v>
      </c>
      <c r="L5700" s="183" t="s">
        <v>5682</v>
      </c>
    </row>
    <row r="5701" spans="1:12" ht="18">
      <c r="C5701" s="170"/>
      <c r="E5701" s="244" t="s">
        <v>2798</v>
      </c>
      <c r="F5701" s="204" t="s">
        <v>5826</v>
      </c>
      <c r="G5701" s="50">
        <v>146.80000000000001</v>
      </c>
      <c r="H5701" s="141">
        <v>153.6</v>
      </c>
      <c r="I5701" s="51">
        <v>135.5</v>
      </c>
      <c r="J5701" s="14" t="s">
        <v>5825</v>
      </c>
      <c r="K5701" s="310" t="s">
        <v>5824</v>
      </c>
      <c r="L5701" s="171" t="s">
        <v>5827</v>
      </c>
    </row>
    <row r="5702" spans="1:12" ht="18">
      <c r="E5702" s="244" t="s">
        <v>4451</v>
      </c>
      <c r="F5702" s="141" t="s">
        <v>5975</v>
      </c>
      <c r="G5702" s="50">
        <v>154.1</v>
      </c>
      <c r="H5702" s="141">
        <v>145</v>
      </c>
      <c r="I5702" s="51">
        <v>222.4</v>
      </c>
      <c r="J5702" s="14" t="s">
        <v>5973</v>
      </c>
      <c r="K5702" s="310" t="s">
        <v>5972</v>
      </c>
      <c r="L5702" s="183" t="s">
        <v>5974</v>
      </c>
    </row>
    <row r="5703" spans="1:12" ht="18">
      <c r="E5703" s="244" t="s">
        <v>4555</v>
      </c>
      <c r="F5703" s="141" t="s">
        <v>6259</v>
      </c>
      <c r="G5703" s="50">
        <v>101.6</v>
      </c>
      <c r="H5703" s="141">
        <v>176.9</v>
      </c>
      <c r="I5703" s="51">
        <v>334.1</v>
      </c>
      <c r="J5703" s="14">
        <v>280.05500000000001</v>
      </c>
      <c r="K5703" s="332" t="s">
        <v>6258</v>
      </c>
      <c r="L5703" s="183" t="s">
        <v>6260</v>
      </c>
    </row>
    <row r="5704" spans="1:12" ht="18">
      <c r="E5704" s="244" t="s">
        <v>4675</v>
      </c>
      <c r="F5704" s="141" t="s">
        <v>6383</v>
      </c>
      <c r="G5704" s="50">
        <v>183.4</v>
      </c>
      <c r="H5704" s="141">
        <v>186</v>
      </c>
      <c r="I5704" s="51">
        <v>165.8</v>
      </c>
      <c r="J5704" s="14">
        <v>114.255</v>
      </c>
      <c r="K5704" s="310" t="s">
        <v>6384</v>
      </c>
      <c r="L5704" s="183" t="s">
        <v>6385</v>
      </c>
    </row>
    <row r="5705" spans="1:12" ht="18">
      <c r="E5705" s="244" t="s">
        <v>1786</v>
      </c>
      <c r="F5705" s="141" t="s">
        <v>6645</v>
      </c>
      <c r="G5705" s="50">
        <v>137.4</v>
      </c>
      <c r="H5705" s="141">
        <v>191.8</v>
      </c>
      <c r="I5705" s="51">
        <v>185.9</v>
      </c>
      <c r="J5705" s="15">
        <v>71.644999999999996</v>
      </c>
      <c r="K5705" s="310" t="s">
        <v>6512</v>
      </c>
      <c r="L5705" s="183" t="s">
        <v>6514</v>
      </c>
    </row>
    <row r="5706" spans="1:12" ht="18">
      <c r="E5706" s="244" t="s">
        <v>1955</v>
      </c>
      <c r="F5706" s="141" t="s">
        <v>6647</v>
      </c>
      <c r="G5706" s="50">
        <v>151.5</v>
      </c>
      <c r="H5706" s="141">
        <v>152.4</v>
      </c>
      <c r="I5706" s="51" t="s">
        <v>6644</v>
      </c>
      <c r="J5706" s="15" t="s">
        <v>6650</v>
      </c>
      <c r="K5706" s="310" t="s">
        <v>6646</v>
      </c>
      <c r="L5706" s="183" t="s">
        <v>6648</v>
      </c>
    </row>
    <row r="5707" spans="1:12" ht="21">
      <c r="F5707" s="244" t="s">
        <v>295</v>
      </c>
      <c r="G5707" s="243">
        <f>SUM(G5695:G5706)</f>
        <v>1439.1000000000001</v>
      </c>
      <c r="H5707" s="218">
        <f>SUM(H5695:H5706)</f>
        <v>1823.0000000000002</v>
      </c>
      <c r="I5707" s="51" t="s">
        <v>6649</v>
      </c>
      <c r="J5707" s="344" t="s">
        <v>6651</v>
      </c>
      <c r="L5707" s="527"/>
    </row>
    <row r="5708" spans="1:12" ht="21">
      <c r="J5708" s="344" t="s">
        <v>6652</v>
      </c>
      <c r="L5708" s="527"/>
    </row>
    <row r="5709" spans="1:12">
      <c r="L5709" s="527"/>
    </row>
    <row r="5710" spans="1:12">
      <c r="A5710" s="106"/>
      <c r="B5710" s="641"/>
      <c r="C5710" s="641"/>
      <c r="D5710" s="641"/>
      <c r="E5710" s="641"/>
      <c r="F5710" s="641"/>
      <c r="G5710" s="641"/>
      <c r="H5710" s="641"/>
      <c r="J5710" s="641"/>
      <c r="K5710" s="642"/>
      <c r="L5710" s="641"/>
    </row>
    <row r="5711" spans="1:12" ht="31.2">
      <c r="J5711" s="743"/>
    </row>
    <row r="5712" spans="1:12" ht="36">
      <c r="F5712" s="352">
        <v>2021</v>
      </c>
    </row>
    <row r="5713" spans="1:12" ht="18">
      <c r="J5713" s="15" t="s">
        <v>6658</v>
      </c>
    </row>
    <row r="5714" spans="1:12" ht="42">
      <c r="A5714" s="346"/>
      <c r="B5714" s="359" t="s">
        <v>647</v>
      </c>
      <c r="C5714" s="351">
        <v>2021</v>
      </c>
      <c r="D5714" s="14">
        <v>2021</v>
      </c>
      <c r="E5714" s="744" t="s">
        <v>1464</v>
      </c>
      <c r="F5714" s="345">
        <v>2021</v>
      </c>
      <c r="G5714" s="745" t="s">
        <v>6656</v>
      </c>
      <c r="H5714" s="746" t="s">
        <v>6657</v>
      </c>
      <c r="J5714" s="358" t="s">
        <v>647</v>
      </c>
      <c r="K5714" s="747" t="s">
        <v>6674</v>
      </c>
      <c r="L5714" s="748" t="s">
        <v>6660</v>
      </c>
    </row>
    <row r="5715" spans="1:12" ht="23.4">
      <c r="E5715" s="14" t="s">
        <v>6654</v>
      </c>
      <c r="F5715" s="14" t="s">
        <v>6655</v>
      </c>
      <c r="G5715" s="21">
        <v>2019</v>
      </c>
      <c r="H5715" s="21">
        <v>2020</v>
      </c>
      <c r="I5715" s="51">
        <v>2021</v>
      </c>
      <c r="J5715" s="21" t="s">
        <v>6659</v>
      </c>
      <c r="K5715" s="749" t="s">
        <v>3796</v>
      </c>
    </row>
    <row r="5716" spans="1:12" ht="18">
      <c r="E5716" s="347" t="s">
        <v>647</v>
      </c>
      <c r="F5716" s="41" t="s">
        <v>6771</v>
      </c>
      <c r="G5716" s="141">
        <v>152.5</v>
      </c>
      <c r="H5716" s="218">
        <v>106.2</v>
      </c>
      <c r="I5716" s="51">
        <v>116.5</v>
      </c>
      <c r="J5716" s="52" t="s">
        <v>6770</v>
      </c>
      <c r="K5716" s="361" t="s">
        <v>6769</v>
      </c>
      <c r="L5716" s="243" t="s">
        <v>6772</v>
      </c>
    </row>
    <row r="5717" spans="1:12" ht="18">
      <c r="E5717" s="347" t="s">
        <v>648</v>
      </c>
      <c r="G5717" s="141">
        <v>134.9</v>
      </c>
      <c r="H5717" s="218">
        <v>123.8</v>
      </c>
    </row>
    <row r="5718" spans="1:12" ht="18">
      <c r="E5718" s="347" t="s">
        <v>2310</v>
      </c>
      <c r="G5718" s="141">
        <v>145.69999999999999</v>
      </c>
      <c r="H5718" s="218">
        <v>206.05</v>
      </c>
    </row>
    <row r="5719" spans="1:12" ht="18">
      <c r="E5719" s="347" t="s">
        <v>2428</v>
      </c>
      <c r="G5719" s="141">
        <v>112.5</v>
      </c>
      <c r="H5719" s="218">
        <v>138.19999999999999</v>
      </c>
    </row>
    <row r="5720" spans="1:12" ht="18">
      <c r="E5720" s="347" t="s">
        <v>2510</v>
      </c>
      <c r="G5720" s="147">
        <v>130.9</v>
      </c>
      <c r="H5720" s="218">
        <v>244.1</v>
      </c>
    </row>
    <row r="5721" spans="1:12" ht="18">
      <c r="E5721" s="347" t="s">
        <v>2630</v>
      </c>
      <c r="G5721" s="147">
        <v>140.80000000000001</v>
      </c>
      <c r="H5721" s="218">
        <v>209.2</v>
      </c>
    </row>
    <row r="5722" spans="1:12" ht="18">
      <c r="E5722" s="347" t="s">
        <v>2798</v>
      </c>
      <c r="G5722" s="141">
        <v>153.6</v>
      </c>
      <c r="H5722" s="218">
        <v>135.5</v>
      </c>
    </row>
    <row r="5723" spans="1:12" ht="18">
      <c r="E5723" s="347" t="s">
        <v>4451</v>
      </c>
      <c r="G5723" s="141">
        <v>145</v>
      </c>
      <c r="H5723" s="218">
        <v>222.4</v>
      </c>
    </row>
    <row r="5724" spans="1:12" ht="18">
      <c r="E5724" s="347" t="s">
        <v>4555</v>
      </c>
      <c r="G5724" s="141">
        <v>176.9</v>
      </c>
      <c r="H5724" s="191">
        <v>334.1</v>
      </c>
    </row>
    <row r="5725" spans="1:12" ht="18">
      <c r="E5725" s="347" t="s">
        <v>4675</v>
      </c>
      <c r="G5725" s="141">
        <v>186</v>
      </c>
      <c r="H5725" s="218">
        <v>165.8</v>
      </c>
    </row>
    <row r="5726" spans="1:12" ht="18">
      <c r="E5726" s="347" t="s">
        <v>1786</v>
      </c>
      <c r="G5726" s="141">
        <v>191.8</v>
      </c>
      <c r="H5726" s="218">
        <v>185.9</v>
      </c>
    </row>
    <row r="5727" spans="1:12" ht="18">
      <c r="E5727" s="347" t="s">
        <v>1955</v>
      </c>
      <c r="G5727" s="141">
        <v>152.4</v>
      </c>
      <c r="H5727" s="218" t="s">
        <v>6644</v>
      </c>
    </row>
    <row r="5728" spans="1:12" ht="21">
      <c r="I5728" s="51">
        <f>SUM(I5716:I5727)</f>
        <v>116.5</v>
      </c>
      <c r="J5728" s="21">
        <f ca="1">SUM(J5716:J5728)</f>
        <v>0</v>
      </c>
    </row>
    <row r="5730" spans="1:11" ht="18">
      <c r="A5730" s="165" t="s">
        <v>0</v>
      </c>
      <c r="B5730" s="165" t="s">
        <v>6661</v>
      </c>
      <c r="C5730" s="165" t="s">
        <v>6662</v>
      </c>
      <c r="D5730" s="165" t="s">
        <v>6663</v>
      </c>
      <c r="E5730" s="165" t="s">
        <v>6753</v>
      </c>
      <c r="F5730" s="165" t="s">
        <v>6754</v>
      </c>
      <c r="G5730" s="165" t="s">
        <v>6664</v>
      </c>
      <c r="H5730" s="687" t="s">
        <v>6665</v>
      </c>
      <c r="I5730" s="51" t="s">
        <v>6666</v>
      </c>
      <c r="J5730" s="165" t="s">
        <v>6667</v>
      </c>
      <c r="K5730" s="360" t="s">
        <v>6668</v>
      </c>
    </row>
    <row r="5731" spans="1:11" ht="18">
      <c r="E5731" s="354">
        <v>44198</v>
      </c>
      <c r="F5731" s="354">
        <v>44204</v>
      </c>
      <c r="K5731" s="693"/>
    </row>
    <row r="5732" spans="1:11" ht="18">
      <c r="E5732" s="336" t="s">
        <v>6749</v>
      </c>
      <c r="F5732" s="336" t="s">
        <v>3449</v>
      </c>
      <c r="G5732" s="336"/>
      <c r="K5732" s="693"/>
    </row>
    <row r="5733" spans="1:11" ht="18">
      <c r="E5733" s="737" t="s">
        <v>6737</v>
      </c>
      <c r="F5733" s="160"/>
      <c r="G5733" s="336"/>
      <c r="K5733" s="693"/>
    </row>
    <row r="5734" spans="1:11" ht="18">
      <c r="E5734" s="737" t="s">
        <v>6739</v>
      </c>
      <c r="F5734" s="160"/>
      <c r="G5734" s="336"/>
      <c r="K5734" s="693"/>
    </row>
    <row r="5735" spans="1:11" ht="18">
      <c r="E5735" s="737" t="s">
        <v>6738</v>
      </c>
      <c r="F5735" s="160"/>
      <c r="G5735" s="336"/>
      <c r="K5735" s="693"/>
    </row>
    <row r="5736" spans="1:11" ht="18">
      <c r="E5736" s="737" t="s">
        <v>6740</v>
      </c>
      <c r="F5736" s="160"/>
      <c r="G5736" s="336"/>
      <c r="K5736" s="693"/>
    </row>
    <row r="5737" spans="1:11" ht="18">
      <c r="E5737" s="737" t="s">
        <v>6741</v>
      </c>
      <c r="F5737" s="160"/>
      <c r="G5737" s="336"/>
      <c r="K5737" s="693"/>
    </row>
    <row r="5738" spans="1:11">
      <c r="A5738" s="16"/>
      <c r="K5738" s="693"/>
    </row>
    <row r="5739" spans="1:11" ht="18">
      <c r="A5739" s="73">
        <v>44195</v>
      </c>
      <c r="C5739" s="180">
        <v>4000</v>
      </c>
      <c r="E5739" s="20"/>
      <c r="F5739" s="180" t="s">
        <v>6676</v>
      </c>
      <c r="G5739" s="180">
        <v>2616</v>
      </c>
      <c r="H5739" s="180">
        <v>3076</v>
      </c>
      <c r="I5739" s="51">
        <v>460</v>
      </c>
      <c r="J5739" s="180" t="s">
        <v>2538</v>
      </c>
      <c r="K5739" s="326">
        <v>230</v>
      </c>
    </row>
    <row r="5740" spans="1:11" ht="18">
      <c r="A5740" s="73">
        <v>44196</v>
      </c>
      <c r="C5740" s="180">
        <v>1000</v>
      </c>
      <c r="E5740" s="20"/>
      <c r="F5740" s="180" t="s">
        <v>6681</v>
      </c>
      <c r="G5740" s="180">
        <v>654</v>
      </c>
      <c r="H5740" s="180">
        <v>754</v>
      </c>
      <c r="I5740" s="51">
        <v>100</v>
      </c>
      <c r="J5740" s="180" t="s">
        <v>3179</v>
      </c>
      <c r="K5740" s="326">
        <v>50</v>
      </c>
    </row>
    <row r="5741" spans="1:11" ht="18">
      <c r="A5741" s="73">
        <v>44200</v>
      </c>
      <c r="B5741" s="180">
        <v>3000</v>
      </c>
      <c r="E5741" s="20"/>
      <c r="F5741" s="180" t="s">
        <v>6682</v>
      </c>
      <c r="G5741" s="180">
        <v>3393</v>
      </c>
      <c r="H5741" s="180">
        <v>3897</v>
      </c>
      <c r="I5741" s="51">
        <v>504</v>
      </c>
      <c r="J5741" s="180" t="s">
        <v>6672</v>
      </c>
      <c r="K5741" s="326">
        <v>168</v>
      </c>
    </row>
    <row r="5742" spans="1:11" ht="18">
      <c r="A5742" s="73">
        <v>44200</v>
      </c>
      <c r="C5742" s="180">
        <v>2000</v>
      </c>
      <c r="E5742" s="20"/>
      <c r="F5742" s="180" t="s">
        <v>6683</v>
      </c>
      <c r="G5742" s="180">
        <v>1308</v>
      </c>
      <c r="H5742" s="180">
        <v>1438</v>
      </c>
      <c r="I5742" s="51">
        <v>130</v>
      </c>
      <c r="J5742" s="180" t="s">
        <v>6673</v>
      </c>
      <c r="K5742" s="326">
        <v>65</v>
      </c>
    </row>
    <row r="5743" spans="1:11" ht="18">
      <c r="A5743" s="73">
        <v>44200</v>
      </c>
      <c r="C5743" s="133">
        <v>3000</v>
      </c>
      <c r="E5743" s="20"/>
      <c r="F5743" s="133" t="s">
        <v>6684</v>
      </c>
      <c r="G5743" s="133">
        <v>1962</v>
      </c>
      <c r="H5743" s="133">
        <v>2064</v>
      </c>
      <c r="I5743" s="51">
        <v>102</v>
      </c>
      <c r="J5743" s="133" t="s">
        <v>6675</v>
      </c>
      <c r="K5743" s="326">
        <v>51</v>
      </c>
    </row>
    <row r="5744" spans="1:11" ht="18">
      <c r="A5744" s="16">
        <v>44200</v>
      </c>
      <c r="C5744" s="180">
        <v>2000</v>
      </c>
      <c r="E5744" t="s">
        <v>4785</v>
      </c>
      <c r="F5744" s="180" t="s">
        <v>6681</v>
      </c>
      <c r="G5744" s="180">
        <v>1308</v>
      </c>
      <c r="H5744" s="180">
        <v>1508</v>
      </c>
      <c r="I5744" s="51">
        <v>200</v>
      </c>
      <c r="J5744" s="180" t="s">
        <v>2508</v>
      </c>
      <c r="K5744" s="326">
        <v>100</v>
      </c>
    </row>
    <row r="5745" spans="1:11" ht="18">
      <c r="A5745" s="73">
        <v>44195</v>
      </c>
      <c r="C5745" s="180">
        <v>2000</v>
      </c>
      <c r="E5745" t="s">
        <v>4084</v>
      </c>
      <c r="F5745" s="180" t="s">
        <v>6680</v>
      </c>
      <c r="G5745" s="180">
        <v>1308</v>
      </c>
      <c r="H5745" s="180">
        <v>1498</v>
      </c>
      <c r="I5745" s="51">
        <v>190</v>
      </c>
      <c r="J5745" s="180" t="s">
        <v>6670</v>
      </c>
      <c r="K5745" s="326">
        <v>95</v>
      </c>
    </row>
    <row r="5746" spans="1:11" ht="18">
      <c r="A5746" s="16">
        <v>44201</v>
      </c>
      <c r="C5746" s="347">
        <v>1500</v>
      </c>
      <c r="E5746" t="s">
        <v>4785</v>
      </c>
      <c r="F5746" s="347" t="s">
        <v>6690</v>
      </c>
      <c r="G5746" s="347">
        <v>981</v>
      </c>
      <c r="H5746" s="347">
        <v>1086</v>
      </c>
      <c r="I5746" s="51">
        <v>105</v>
      </c>
      <c r="J5746" s="347" t="s">
        <v>6691</v>
      </c>
      <c r="K5746" s="326">
        <v>53</v>
      </c>
    </row>
    <row r="5747" spans="1:11" ht="18">
      <c r="A5747" s="16">
        <v>44201</v>
      </c>
      <c r="C5747" s="348">
        <v>1000</v>
      </c>
      <c r="E5747" s="75" t="s">
        <v>6694</v>
      </c>
      <c r="F5747" s="347" t="s">
        <v>6692</v>
      </c>
      <c r="G5747" s="347">
        <v>923</v>
      </c>
      <c r="H5747" s="347">
        <v>1129</v>
      </c>
      <c r="I5747" s="51">
        <v>206</v>
      </c>
      <c r="J5747" s="347" t="s">
        <v>6691</v>
      </c>
      <c r="K5747" s="326">
        <v>103</v>
      </c>
    </row>
    <row r="5748" spans="1:11" ht="18">
      <c r="A5748" s="16">
        <v>44201</v>
      </c>
      <c r="C5748" s="347">
        <v>1000</v>
      </c>
      <c r="E5748" t="s">
        <v>4785</v>
      </c>
      <c r="F5748" s="347" t="s">
        <v>6693</v>
      </c>
      <c r="G5748" s="347">
        <v>654</v>
      </c>
      <c r="H5748" s="347">
        <v>754</v>
      </c>
      <c r="I5748" s="51">
        <v>100</v>
      </c>
      <c r="J5748" s="347" t="s">
        <v>4479</v>
      </c>
      <c r="K5748" s="326">
        <v>50</v>
      </c>
    </row>
    <row r="5749" spans="1:11" ht="18">
      <c r="A5749" s="73">
        <v>44195</v>
      </c>
      <c r="B5749" s="180">
        <v>1000</v>
      </c>
      <c r="D5749" t="s">
        <v>3438</v>
      </c>
      <c r="E5749" t="s">
        <v>6695</v>
      </c>
      <c r="F5749" s="180" t="s">
        <v>6677</v>
      </c>
      <c r="G5749" s="180">
        <v>1131</v>
      </c>
      <c r="H5749" s="180">
        <v>1279</v>
      </c>
      <c r="I5749" s="51">
        <v>148</v>
      </c>
      <c r="J5749" s="180" t="s">
        <v>6669</v>
      </c>
      <c r="K5749" s="326">
        <v>74</v>
      </c>
    </row>
    <row r="5750" spans="1:11" ht="18">
      <c r="A5750" s="73">
        <v>44195</v>
      </c>
      <c r="B5750" s="180">
        <v>2000</v>
      </c>
      <c r="D5750" t="s">
        <v>3438</v>
      </c>
      <c r="E5750" t="s">
        <v>6695</v>
      </c>
      <c r="F5750" s="180" t="s">
        <v>6678</v>
      </c>
      <c r="G5750" s="180">
        <v>2262</v>
      </c>
      <c r="H5750" s="180">
        <v>2538</v>
      </c>
      <c r="I5750" s="51">
        <v>276</v>
      </c>
      <c r="J5750" s="180" t="s">
        <v>3557</v>
      </c>
      <c r="K5750" s="326">
        <v>138</v>
      </c>
    </row>
    <row r="5751" spans="1:11" ht="18">
      <c r="A5751" s="73">
        <v>44195</v>
      </c>
      <c r="C5751" s="180">
        <v>1000</v>
      </c>
      <c r="D5751" t="s">
        <v>3438</v>
      </c>
      <c r="E5751" t="s">
        <v>6695</v>
      </c>
      <c r="F5751" s="180" t="s">
        <v>6679</v>
      </c>
      <c r="G5751" s="180">
        <v>654</v>
      </c>
      <c r="H5751" s="180">
        <v>769</v>
      </c>
      <c r="I5751" s="51">
        <v>115</v>
      </c>
      <c r="J5751" s="180" t="s">
        <v>3557</v>
      </c>
      <c r="K5751" s="326">
        <v>57</v>
      </c>
    </row>
    <row r="5752" spans="1:11">
      <c r="K5752" s="693"/>
    </row>
    <row r="5753" spans="1:11" ht="18">
      <c r="E5753" s="354">
        <v>44207</v>
      </c>
      <c r="F5753" s="15" t="s">
        <v>6742</v>
      </c>
      <c r="K5753" s="693"/>
    </row>
    <row r="5754" spans="1:11" ht="18">
      <c r="E5754" s="336" t="s">
        <v>6749</v>
      </c>
      <c r="F5754" s="336" t="s">
        <v>3449</v>
      </c>
      <c r="K5754" s="693"/>
    </row>
    <row r="5755" spans="1:11" ht="18">
      <c r="E5755" s="737" t="s">
        <v>6697</v>
      </c>
      <c r="F5755" s="160" t="s">
        <v>6699</v>
      </c>
      <c r="K5755" s="693"/>
    </row>
    <row r="5756" spans="1:11" ht="18">
      <c r="E5756" s="737" t="s">
        <v>6698</v>
      </c>
      <c r="F5756" s="160" t="s">
        <v>6700</v>
      </c>
      <c r="K5756" s="693"/>
    </row>
    <row r="5757" spans="1:11" ht="18">
      <c r="E5757" s="737" t="s">
        <v>6701</v>
      </c>
      <c r="F5757" s="160" t="s">
        <v>6702</v>
      </c>
      <c r="K5757" s="693"/>
    </row>
    <row r="5758" spans="1:11" ht="18">
      <c r="E5758" s="737" t="s">
        <v>6703</v>
      </c>
      <c r="F5758" s="160" t="s">
        <v>6706</v>
      </c>
      <c r="K5758" s="693"/>
    </row>
    <row r="5759" spans="1:11" ht="18">
      <c r="E5759" s="737" t="s">
        <v>6704</v>
      </c>
      <c r="F5759" s="160" t="s">
        <v>6705</v>
      </c>
      <c r="K5759" s="693"/>
    </row>
    <row r="5760" spans="1:11" ht="18">
      <c r="A5760" s="159">
        <v>44207</v>
      </c>
      <c r="C5760" s="180">
        <v>1000</v>
      </c>
      <c r="F5760" s="180" t="s">
        <v>6707</v>
      </c>
      <c r="G5760" s="180">
        <v>662</v>
      </c>
      <c r="H5760" s="180">
        <v>759</v>
      </c>
      <c r="I5760" s="51">
        <v>97</v>
      </c>
      <c r="J5760" s="180" t="s">
        <v>4790</v>
      </c>
      <c r="K5760" s="326">
        <v>48</v>
      </c>
    </row>
    <row r="5761" spans="1:11" ht="18">
      <c r="A5761" s="159">
        <v>44207</v>
      </c>
      <c r="B5761" s="619"/>
      <c r="C5761" s="243">
        <v>14000</v>
      </c>
      <c r="D5761" s="619"/>
      <c r="E5761" s="243" t="s">
        <v>6730</v>
      </c>
      <c r="F5761" s="243" t="s">
        <v>6727</v>
      </c>
      <c r="G5761" s="243"/>
      <c r="H5761" s="243">
        <v>9170</v>
      </c>
      <c r="I5761" s="51">
        <v>280</v>
      </c>
      <c r="J5761" s="243" t="s">
        <v>6708</v>
      </c>
      <c r="K5761" s="326">
        <v>140</v>
      </c>
    </row>
    <row r="5762" spans="1:11" ht="18">
      <c r="A5762" s="159">
        <v>44208</v>
      </c>
      <c r="C5762" s="180">
        <v>5000</v>
      </c>
      <c r="F5762" s="180" t="s">
        <v>6709</v>
      </c>
      <c r="G5762" s="180">
        <v>3310</v>
      </c>
      <c r="H5762" s="180">
        <v>3495</v>
      </c>
      <c r="I5762" s="51">
        <v>185</v>
      </c>
      <c r="J5762" s="180" t="s">
        <v>4311</v>
      </c>
      <c r="K5762" s="326">
        <v>93</v>
      </c>
    </row>
    <row r="5763" spans="1:11" ht="18">
      <c r="A5763" s="159">
        <v>44208</v>
      </c>
      <c r="C5763" s="180">
        <v>1800</v>
      </c>
      <c r="F5763" s="180" t="s">
        <v>6710</v>
      </c>
      <c r="G5763" s="180" t="s">
        <v>6711</v>
      </c>
      <c r="H5763" s="180" t="s">
        <v>6712</v>
      </c>
      <c r="I5763" s="51" t="s">
        <v>6713</v>
      </c>
      <c r="J5763" s="180" t="s">
        <v>965</v>
      </c>
      <c r="K5763" s="326">
        <v>92</v>
      </c>
    </row>
    <row r="5764" spans="1:11" ht="18">
      <c r="A5764" s="159">
        <v>44208</v>
      </c>
      <c r="C5764" s="133">
        <v>2000</v>
      </c>
      <c r="F5764" s="133" t="s">
        <v>6714</v>
      </c>
      <c r="G5764" s="133">
        <v>1324</v>
      </c>
      <c r="H5764" s="133">
        <v>1508</v>
      </c>
      <c r="I5764" s="51">
        <v>184</v>
      </c>
      <c r="J5764" s="133" t="s">
        <v>1543</v>
      </c>
      <c r="K5764" s="326">
        <v>62</v>
      </c>
    </row>
    <row r="5765" spans="1:11" ht="18">
      <c r="A5765" s="159">
        <v>44209</v>
      </c>
      <c r="B5765" s="180">
        <v>2000</v>
      </c>
      <c r="F5765" s="180" t="s">
        <v>6715</v>
      </c>
      <c r="G5765" s="180">
        <v>2280</v>
      </c>
      <c r="H5765" s="180">
        <v>2508</v>
      </c>
      <c r="I5765" s="51">
        <v>228</v>
      </c>
      <c r="J5765" s="180" t="s">
        <v>3146</v>
      </c>
      <c r="K5765" s="326">
        <v>114</v>
      </c>
    </row>
    <row r="5766" spans="1:11" ht="18">
      <c r="A5766" s="159">
        <v>44209</v>
      </c>
      <c r="B5766" s="133">
        <v>2000</v>
      </c>
      <c r="F5766" s="133" t="s">
        <v>6715</v>
      </c>
      <c r="G5766" s="133">
        <v>2280</v>
      </c>
      <c r="H5766" s="133">
        <v>2508</v>
      </c>
      <c r="I5766" s="51">
        <v>228</v>
      </c>
      <c r="J5766" s="133" t="s">
        <v>1398</v>
      </c>
      <c r="K5766" s="326">
        <v>76</v>
      </c>
    </row>
    <row r="5767" spans="1:11" ht="18">
      <c r="A5767" s="159">
        <v>44209</v>
      </c>
      <c r="B5767" s="133">
        <v>5000</v>
      </c>
      <c r="F5767" s="133" t="s">
        <v>6716</v>
      </c>
      <c r="G5767" s="133">
        <v>5700</v>
      </c>
      <c r="H5767" s="133">
        <v>6120</v>
      </c>
      <c r="I5767" s="51">
        <v>420</v>
      </c>
      <c r="J5767" s="191" t="s">
        <v>6722</v>
      </c>
      <c r="K5767" s="326">
        <v>140</v>
      </c>
    </row>
    <row r="5768" spans="1:11" ht="18">
      <c r="A5768" s="159">
        <v>44209</v>
      </c>
      <c r="B5768" s="180">
        <v>2000</v>
      </c>
      <c r="F5768" s="180" t="s">
        <v>6715</v>
      </c>
      <c r="G5768" s="180">
        <v>2280</v>
      </c>
      <c r="H5768" s="180">
        <v>2508</v>
      </c>
      <c r="I5768" s="51">
        <v>228</v>
      </c>
      <c r="J5768" s="180" t="s">
        <v>3607</v>
      </c>
      <c r="K5768" s="326">
        <v>114</v>
      </c>
    </row>
    <row r="5769" spans="1:11" ht="18">
      <c r="A5769" s="159">
        <v>44209</v>
      </c>
      <c r="C5769" s="180">
        <v>1000</v>
      </c>
      <c r="F5769" s="180" t="s">
        <v>6714</v>
      </c>
      <c r="G5769" s="180">
        <v>662</v>
      </c>
      <c r="H5769" s="180">
        <v>754</v>
      </c>
      <c r="I5769" s="51">
        <v>92</v>
      </c>
      <c r="J5769" s="180" t="s">
        <v>3607</v>
      </c>
      <c r="K5769" s="326">
        <v>46</v>
      </c>
    </row>
    <row r="5770" spans="1:11" ht="18">
      <c r="A5770" s="159">
        <v>44209</v>
      </c>
      <c r="C5770" s="180">
        <v>2000</v>
      </c>
      <c r="F5770" s="180" t="s">
        <v>6709</v>
      </c>
      <c r="G5770" s="180">
        <v>1324</v>
      </c>
      <c r="H5770" s="180">
        <v>1398</v>
      </c>
      <c r="I5770" s="51">
        <v>74</v>
      </c>
      <c r="J5770" s="180" t="s">
        <v>6717</v>
      </c>
      <c r="K5770" s="326">
        <v>37</v>
      </c>
    </row>
    <row r="5771" spans="1:11" ht="18">
      <c r="A5771" s="159">
        <v>44209</v>
      </c>
      <c r="C5771" s="180">
        <v>1000</v>
      </c>
      <c r="E5771" s="14" t="s">
        <v>4084</v>
      </c>
      <c r="F5771" s="180" t="s">
        <v>6718</v>
      </c>
      <c r="G5771" s="180">
        <v>662</v>
      </c>
      <c r="H5771" s="180">
        <v>752</v>
      </c>
      <c r="I5771" s="51">
        <v>90</v>
      </c>
      <c r="J5771" s="180" t="s">
        <v>6719</v>
      </c>
      <c r="K5771" s="326">
        <v>45</v>
      </c>
    </row>
    <row r="5772" spans="1:11" ht="18">
      <c r="A5772" s="159">
        <v>44209</v>
      </c>
      <c r="C5772" s="180">
        <v>1000</v>
      </c>
      <c r="F5772" s="180" t="s">
        <v>6720</v>
      </c>
      <c r="G5772" s="180">
        <v>662</v>
      </c>
      <c r="H5772" s="180">
        <v>774</v>
      </c>
      <c r="I5772" s="51">
        <v>110</v>
      </c>
      <c r="J5772" s="180" t="s">
        <v>6721</v>
      </c>
      <c r="K5772" s="326">
        <v>55</v>
      </c>
    </row>
    <row r="5773" spans="1:11" ht="18">
      <c r="A5773" s="159">
        <v>44210</v>
      </c>
      <c r="B5773" s="133">
        <v>6000</v>
      </c>
      <c r="E5773" s="14" t="s">
        <v>4084</v>
      </c>
      <c r="F5773" s="133" t="s">
        <v>6725</v>
      </c>
      <c r="G5773" s="133"/>
      <c r="H5773" s="133"/>
      <c r="I5773" s="51">
        <v>120</v>
      </c>
      <c r="J5773" s="133" t="s">
        <v>6723</v>
      </c>
      <c r="K5773" s="326">
        <v>60</v>
      </c>
    </row>
    <row r="5774" spans="1:11" ht="18">
      <c r="A5774" s="159">
        <v>44210</v>
      </c>
      <c r="C5774" s="133">
        <v>5000</v>
      </c>
      <c r="E5774" s="14" t="s">
        <v>3293</v>
      </c>
      <c r="F5774" s="133" t="s">
        <v>6726</v>
      </c>
      <c r="G5774" s="133"/>
      <c r="H5774" s="133"/>
      <c r="I5774" s="51">
        <v>100</v>
      </c>
      <c r="J5774" s="133" t="s">
        <v>6724</v>
      </c>
      <c r="K5774" s="326">
        <v>50</v>
      </c>
    </row>
    <row r="5775" spans="1:11" ht="18">
      <c r="A5775" s="159">
        <v>44210</v>
      </c>
      <c r="C5775" s="180">
        <v>1000</v>
      </c>
      <c r="E5775" s="14" t="s">
        <v>4084</v>
      </c>
      <c r="F5775" s="180" t="s">
        <v>6720</v>
      </c>
      <c r="G5775" s="180">
        <v>662</v>
      </c>
      <c r="H5775" s="180">
        <v>774</v>
      </c>
      <c r="I5775" s="51">
        <v>112</v>
      </c>
      <c r="J5775" s="180" t="s">
        <v>3027</v>
      </c>
      <c r="K5775" s="326">
        <v>61</v>
      </c>
    </row>
    <row r="5776" spans="1:11" ht="18">
      <c r="A5776" s="159">
        <v>44210</v>
      </c>
      <c r="C5776" s="133">
        <v>3000</v>
      </c>
      <c r="E5776" s="14" t="s">
        <v>4084</v>
      </c>
      <c r="F5776" s="133" t="s">
        <v>6709</v>
      </c>
      <c r="G5776" s="133">
        <v>1986</v>
      </c>
      <c r="H5776" s="133">
        <v>2097</v>
      </c>
      <c r="I5776" s="51">
        <v>111</v>
      </c>
      <c r="J5776" s="133" t="s">
        <v>6675</v>
      </c>
      <c r="K5776" s="326">
        <v>56</v>
      </c>
    </row>
    <row r="5777" spans="1:11" ht="18">
      <c r="A5777" s="159">
        <v>44210</v>
      </c>
      <c r="C5777" s="133">
        <v>1000</v>
      </c>
      <c r="E5777" s="14" t="s">
        <v>4084</v>
      </c>
      <c r="F5777" s="133" t="s">
        <v>6729</v>
      </c>
      <c r="G5777" s="133">
        <v>662</v>
      </c>
      <c r="H5777" s="133">
        <v>762</v>
      </c>
      <c r="I5777" s="51">
        <v>100</v>
      </c>
      <c r="J5777" s="133" t="s">
        <v>6728</v>
      </c>
      <c r="K5777" s="326">
        <v>50</v>
      </c>
    </row>
    <row r="5778" spans="1:11" ht="18">
      <c r="A5778" s="159">
        <v>44211</v>
      </c>
      <c r="K5778" s="326"/>
    </row>
    <row r="5779" spans="1:11" ht="18">
      <c r="A5779" s="159"/>
      <c r="K5779" s="326"/>
    </row>
    <row r="5780" spans="1:11">
      <c r="K5780" s="318"/>
    </row>
    <row r="5781" spans="1:11" ht="18">
      <c r="E5781" s="355">
        <v>44214</v>
      </c>
      <c r="F5781" s="350" t="s">
        <v>6743</v>
      </c>
      <c r="G5781" s="349"/>
      <c r="K5781" s="318"/>
    </row>
    <row r="5782" spans="1:11" ht="18">
      <c r="E5782" s="336" t="s">
        <v>6749</v>
      </c>
      <c r="F5782" s="336" t="s">
        <v>3449</v>
      </c>
      <c r="G5782" s="336"/>
      <c r="K5782" s="318"/>
    </row>
    <row r="5783" spans="1:11" ht="18">
      <c r="E5783" s="356" t="s">
        <v>6744</v>
      </c>
      <c r="F5783" s="280"/>
      <c r="G5783" s="336"/>
      <c r="K5783" s="318"/>
    </row>
    <row r="5784" spans="1:11" ht="18">
      <c r="E5784" s="356" t="s">
        <v>6745</v>
      </c>
      <c r="F5784" s="280"/>
      <c r="G5784" s="336"/>
      <c r="K5784" s="318"/>
    </row>
    <row r="5785" spans="1:11" ht="18">
      <c r="E5785" s="356" t="s">
        <v>6746</v>
      </c>
      <c r="F5785" s="280"/>
      <c r="G5785" s="336"/>
      <c r="K5785" s="318"/>
    </row>
    <row r="5786" spans="1:11" ht="18">
      <c r="E5786" s="356" t="s">
        <v>6747</v>
      </c>
      <c r="F5786" s="280"/>
      <c r="G5786" s="336"/>
      <c r="K5786" s="318"/>
    </row>
    <row r="5787" spans="1:11" ht="18">
      <c r="E5787" s="356" t="s">
        <v>6748</v>
      </c>
      <c r="F5787" s="280"/>
      <c r="G5787" s="336"/>
      <c r="K5787" s="318"/>
    </row>
    <row r="5788" spans="1:11">
      <c r="K5788" s="318"/>
    </row>
    <row r="5789" spans="1:11" ht="18">
      <c r="A5789" s="159">
        <v>44214</v>
      </c>
      <c r="B5789" s="347">
        <v>1000</v>
      </c>
      <c r="D5789" s="52" t="s">
        <v>6065</v>
      </c>
      <c r="F5789" s="347" t="s">
        <v>6696</v>
      </c>
      <c r="G5789" s="347">
        <v>1131</v>
      </c>
      <c r="H5789" s="347">
        <v>1231</v>
      </c>
      <c r="I5789" s="51">
        <v>100</v>
      </c>
      <c r="J5789" s="347" t="s">
        <v>2561</v>
      </c>
      <c r="K5789" s="326">
        <v>50</v>
      </c>
    </row>
    <row r="5790" spans="1:11" ht="18">
      <c r="A5790" s="159">
        <v>44214</v>
      </c>
      <c r="C5790" s="133">
        <v>1000</v>
      </c>
      <c r="D5790" t="s">
        <v>6065</v>
      </c>
      <c r="F5790" s="133" t="s">
        <v>6731</v>
      </c>
      <c r="G5790" s="133">
        <v>684</v>
      </c>
      <c r="H5790" s="133">
        <v>784</v>
      </c>
      <c r="I5790" s="51">
        <v>102</v>
      </c>
      <c r="J5790" s="133" t="s">
        <v>5247</v>
      </c>
      <c r="K5790" s="326">
        <v>51</v>
      </c>
    </row>
    <row r="5791" spans="1:11" ht="18">
      <c r="A5791" s="70">
        <v>44216</v>
      </c>
      <c r="C5791" s="51">
        <v>1500</v>
      </c>
      <c r="D5791" t="s">
        <v>6065</v>
      </c>
      <c r="F5791" s="51" t="s">
        <v>6732</v>
      </c>
      <c r="G5791" s="51">
        <v>1023</v>
      </c>
      <c r="H5791" s="51">
        <v>1083</v>
      </c>
      <c r="I5791" s="51">
        <v>60</v>
      </c>
      <c r="J5791" s="51" t="s">
        <v>6324</v>
      </c>
      <c r="K5791" s="326">
        <v>30</v>
      </c>
    </row>
    <row r="5792" spans="1:11" ht="18">
      <c r="A5792" s="70">
        <v>44216</v>
      </c>
      <c r="C5792" s="51">
        <v>1500</v>
      </c>
      <c r="D5792" t="s">
        <v>6065</v>
      </c>
      <c r="F5792" s="51" t="s">
        <v>6733</v>
      </c>
      <c r="G5792" s="51">
        <v>1023</v>
      </c>
      <c r="H5792" s="51">
        <v>1191</v>
      </c>
      <c r="I5792" s="51">
        <v>168</v>
      </c>
      <c r="J5792" s="51" t="s">
        <v>2538</v>
      </c>
      <c r="K5792" s="326">
        <v>84</v>
      </c>
    </row>
    <row r="5793" spans="1:11" ht="18">
      <c r="A5793" s="70">
        <v>44217</v>
      </c>
      <c r="B5793" s="51">
        <v>2000</v>
      </c>
      <c r="C5793" t="s">
        <v>3362</v>
      </c>
      <c r="F5793" s="51" t="s">
        <v>6736</v>
      </c>
      <c r="G5793" s="51">
        <v>2322</v>
      </c>
      <c r="H5793" s="51">
        <v>2460</v>
      </c>
      <c r="I5793" s="51">
        <v>108</v>
      </c>
      <c r="J5793" s="51" t="s">
        <v>4820</v>
      </c>
      <c r="K5793" s="326">
        <v>54</v>
      </c>
    </row>
    <row r="5794" spans="1:11" ht="18">
      <c r="K5794" s="353"/>
    </row>
    <row r="5795" spans="1:11" ht="18">
      <c r="E5795" s="355">
        <v>44221</v>
      </c>
      <c r="F5795" s="350" t="s">
        <v>6752</v>
      </c>
      <c r="K5795" s="353"/>
    </row>
    <row r="5796" spans="1:11" ht="18">
      <c r="E5796" s="336" t="s">
        <v>6749</v>
      </c>
      <c r="F5796" s="336" t="s">
        <v>3449</v>
      </c>
      <c r="K5796" s="353"/>
    </row>
    <row r="5797" spans="1:11" ht="18">
      <c r="E5797" s="356" t="s">
        <v>6757</v>
      </c>
      <c r="F5797" s="280"/>
      <c r="K5797" s="353"/>
    </row>
    <row r="5798" spans="1:11" ht="18">
      <c r="E5798" s="356" t="s">
        <v>6745</v>
      </c>
      <c r="F5798" s="280"/>
      <c r="K5798" s="353"/>
    </row>
    <row r="5799" spans="1:11" ht="18">
      <c r="E5799" s="356" t="s">
        <v>6758</v>
      </c>
      <c r="F5799" s="280"/>
      <c r="K5799" s="353"/>
    </row>
    <row r="5800" spans="1:11" ht="18">
      <c r="E5800" s="356" t="s">
        <v>6759</v>
      </c>
      <c r="F5800" s="280"/>
      <c r="K5800" s="353"/>
    </row>
    <row r="5801" spans="1:11" ht="18">
      <c r="E5801" s="356" t="s">
        <v>6760</v>
      </c>
      <c r="F5801" s="280"/>
      <c r="K5801" s="353"/>
    </row>
    <row r="5802" spans="1:11" ht="18">
      <c r="K5802" s="353"/>
    </row>
    <row r="5803" spans="1:11" ht="18">
      <c r="A5803" s="70">
        <v>44216</v>
      </c>
      <c r="E5803" s="750" t="s">
        <v>6766</v>
      </c>
      <c r="F5803" s="357" t="s">
        <v>6767</v>
      </c>
      <c r="J5803" s="141" t="s">
        <v>6734</v>
      </c>
      <c r="K5803" s="353"/>
    </row>
    <row r="5804" spans="1:11" ht="18">
      <c r="A5804" s="70">
        <v>44217</v>
      </c>
      <c r="D5804" s="51">
        <v>500</v>
      </c>
      <c r="F5804" s="51" t="s">
        <v>6735</v>
      </c>
      <c r="G5804" s="51">
        <v>688.5</v>
      </c>
      <c r="H5804" s="51">
        <v>738.5</v>
      </c>
      <c r="I5804" s="51">
        <v>50</v>
      </c>
      <c r="J5804" s="613" t="s">
        <v>4820</v>
      </c>
      <c r="K5804" s="326">
        <v>25</v>
      </c>
    </row>
    <row r="5805" spans="1:11" ht="18">
      <c r="A5805" s="70">
        <v>44217</v>
      </c>
      <c r="C5805" s="180">
        <v>700</v>
      </c>
      <c r="F5805" s="51" t="s">
        <v>6750</v>
      </c>
      <c r="G5805" s="51">
        <v>477.4</v>
      </c>
      <c r="H5805" s="51">
        <v>547.4</v>
      </c>
      <c r="I5805" s="51">
        <v>70</v>
      </c>
      <c r="J5805" s="51" t="s">
        <v>6755</v>
      </c>
      <c r="K5805" s="326">
        <v>35</v>
      </c>
    </row>
    <row r="5806" spans="1:11" ht="18">
      <c r="A5806" s="70">
        <v>44218</v>
      </c>
      <c r="C5806" s="180">
        <v>2000</v>
      </c>
      <c r="F5806" s="51" t="s">
        <v>6751</v>
      </c>
      <c r="G5806" s="51">
        <v>1364</v>
      </c>
      <c r="H5806" s="51">
        <v>1564</v>
      </c>
      <c r="I5806" s="51">
        <v>200</v>
      </c>
      <c r="J5806" s="51" t="s">
        <v>3781</v>
      </c>
      <c r="K5806" s="326">
        <v>100</v>
      </c>
    </row>
    <row r="5807" spans="1:11" ht="18">
      <c r="A5807" s="70">
        <v>44221</v>
      </c>
      <c r="B5807" s="180">
        <v>5000</v>
      </c>
      <c r="E5807" s="52"/>
      <c r="F5807" s="51" t="s">
        <v>6756</v>
      </c>
      <c r="G5807" s="51">
        <v>5805</v>
      </c>
      <c r="H5807" s="51">
        <v>5825</v>
      </c>
      <c r="I5807" s="51">
        <v>20</v>
      </c>
      <c r="J5807" s="51" t="s">
        <v>3788</v>
      </c>
      <c r="K5807" s="326">
        <v>50</v>
      </c>
    </row>
    <row r="5808" spans="1:11" ht="18">
      <c r="A5808" s="70">
        <v>44222</v>
      </c>
      <c r="B5808" s="50">
        <v>9000</v>
      </c>
      <c r="D5808" t="s">
        <v>4084</v>
      </c>
      <c r="E5808" s="52"/>
      <c r="F5808" s="50" t="s">
        <v>6762</v>
      </c>
      <c r="I5808" s="51">
        <v>180</v>
      </c>
      <c r="J5808" s="50" t="s">
        <v>6761</v>
      </c>
      <c r="K5808" s="326">
        <v>90</v>
      </c>
    </row>
    <row r="5809" spans="1:12" ht="18">
      <c r="A5809" s="70">
        <v>44222</v>
      </c>
      <c r="C5809" s="50">
        <v>6000</v>
      </c>
      <c r="D5809" t="s">
        <v>4084</v>
      </c>
      <c r="E5809" s="52"/>
      <c r="F5809" s="50" t="s">
        <v>6763</v>
      </c>
      <c r="I5809" s="51">
        <v>120</v>
      </c>
      <c r="J5809" s="50" t="s">
        <v>6761</v>
      </c>
      <c r="K5809" s="326">
        <v>60</v>
      </c>
    </row>
    <row r="5810" spans="1:12" ht="18">
      <c r="A5810" s="70">
        <v>44222</v>
      </c>
      <c r="C5810" s="133">
        <v>4000</v>
      </c>
      <c r="D5810" s="559" t="s">
        <v>4084</v>
      </c>
      <c r="E5810" s="14"/>
      <c r="F5810" s="133" t="s">
        <v>6709</v>
      </c>
      <c r="G5810" s="133">
        <v>2648</v>
      </c>
      <c r="H5810" s="133">
        <v>2796</v>
      </c>
      <c r="I5810" s="51">
        <v>148</v>
      </c>
      <c r="J5810" s="133" t="s">
        <v>6675</v>
      </c>
      <c r="K5810" s="326">
        <v>74</v>
      </c>
    </row>
    <row r="5811" spans="1:12" ht="18">
      <c r="A5811" s="70">
        <v>44223</v>
      </c>
      <c r="B5811" s="180">
        <v>1000</v>
      </c>
      <c r="E5811" s="52"/>
      <c r="F5811" s="180" t="s">
        <v>6768</v>
      </c>
      <c r="G5811" s="180">
        <v>1162</v>
      </c>
      <c r="H5811" s="180">
        <v>1279</v>
      </c>
      <c r="I5811" s="51">
        <v>117</v>
      </c>
      <c r="J5811" s="180" t="s">
        <v>982</v>
      </c>
      <c r="K5811" s="326">
        <v>59</v>
      </c>
    </row>
    <row r="5812" spans="1:12" ht="18">
      <c r="A5812" s="70">
        <v>44225</v>
      </c>
      <c r="C5812" s="180">
        <v>1000</v>
      </c>
      <c r="E5812" s="52"/>
      <c r="F5812" s="180" t="s">
        <v>1692</v>
      </c>
      <c r="G5812" s="180">
        <v>662</v>
      </c>
      <c r="H5812" s="180">
        <v>804</v>
      </c>
      <c r="I5812" s="51">
        <v>142</v>
      </c>
      <c r="J5812" s="180" t="s">
        <v>3891</v>
      </c>
      <c r="K5812" s="326">
        <v>71</v>
      </c>
    </row>
    <row r="5813" spans="1:12" ht="18">
      <c r="E5813" s="52"/>
      <c r="J5813" t="s">
        <v>474</v>
      </c>
      <c r="K5813" s="353"/>
    </row>
    <row r="5814" spans="1:12" ht="18">
      <c r="A5814" s="14" t="s">
        <v>6685</v>
      </c>
      <c r="B5814" s="14" t="s">
        <v>6686</v>
      </c>
      <c r="C5814" s="14" t="s">
        <v>6687</v>
      </c>
      <c r="D5814" s="52" t="s">
        <v>6688</v>
      </c>
      <c r="E5814" s="14" t="s">
        <v>6689</v>
      </c>
      <c r="I5814" s="51" t="s">
        <v>6685</v>
      </c>
      <c r="K5814" s="310">
        <f>SUM(K5731:K5813)</f>
        <v>3406</v>
      </c>
    </row>
    <row r="5815" spans="1:12" ht="18">
      <c r="A5815" s="14" t="s">
        <v>2439</v>
      </c>
      <c r="B5815" s="14">
        <f>SUM(B5738:B5813)</f>
        <v>41000</v>
      </c>
      <c r="C5815" s="14">
        <f>SUM(C5738:C5813)</f>
        <v>75000</v>
      </c>
      <c r="D5815" s="14">
        <f>SUM(D5738:D5813)</f>
        <v>500</v>
      </c>
      <c r="E5815" s="14" t="e">
        <f>SUM(#REF!)</f>
        <v>#REF!</v>
      </c>
      <c r="I5815" s="51">
        <f>SUM(I5731:I5813)</f>
        <v>6980</v>
      </c>
      <c r="K5815" s="310">
        <f>SUM(K5739:K5813)</f>
        <v>3406</v>
      </c>
    </row>
    <row r="5817" spans="1:12">
      <c r="A5817" s="54"/>
      <c r="B5817" s="619"/>
      <c r="C5817" s="619"/>
      <c r="D5817" s="619"/>
      <c r="E5817" s="619"/>
      <c r="F5817" s="619"/>
      <c r="G5817" s="619"/>
      <c r="H5817" s="619"/>
      <c r="J5817" s="619"/>
      <c r="K5817" s="621"/>
    </row>
    <row r="5820" spans="1:12" ht="36">
      <c r="F5820" s="352">
        <v>2021</v>
      </c>
    </row>
    <row r="5821" spans="1:12" ht="18">
      <c r="J5821" s="15" t="s">
        <v>6658</v>
      </c>
    </row>
    <row r="5822" spans="1:12" ht="42">
      <c r="A5822" s="346"/>
      <c r="B5822" s="359" t="s">
        <v>648</v>
      </c>
      <c r="C5822" s="351">
        <v>2021</v>
      </c>
      <c r="D5822" s="14">
        <v>2021</v>
      </c>
      <c r="E5822" s="744" t="s">
        <v>1464</v>
      </c>
      <c r="F5822" s="345">
        <v>2021</v>
      </c>
      <c r="G5822" s="745" t="s">
        <v>6656</v>
      </c>
      <c r="H5822" s="746" t="s">
        <v>6657</v>
      </c>
      <c r="J5822" s="358" t="s">
        <v>648</v>
      </c>
      <c r="K5822" s="747" t="s">
        <v>6674</v>
      </c>
      <c r="L5822" s="748" t="s">
        <v>6660</v>
      </c>
    </row>
    <row r="5823" spans="1:12" ht="23.4">
      <c r="E5823" s="14" t="s">
        <v>6654</v>
      </c>
      <c r="F5823" s="14" t="s">
        <v>6851</v>
      </c>
      <c r="G5823" s="21">
        <v>2019</v>
      </c>
      <c r="H5823" s="21">
        <v>2020</v>
      </c>
      <c r="I5823" s="51">
        <v>2021</v>
      </c>
      <c r="J5823" s="21" t="s">
        <v>6659</v>
      </c>
      <c r="K5823" s="749" t="s">
        <v>3796</v>
      </c>
    </row>
    <row r="5824" spans="1:12" ht="18">
      <c r="E5824" s="347" t="s">
        <v>647</v>
      </c>
      <c r="F5824" s="41" t="s">
        <v>6771</v>
      </c>
      <c r="G5824" s="141">
        <v>152.5</v>
      </c>
      <c r="H5824" s="218">
        <v>106.2</v>
      </c>
      <c r="I5824" s="51">
        <v>116.5</v>
      </c>
      <c r="J5824" s="52" t="s">
        <v>6770</v>
      </c>
      <c r="K5824" s="361" t="s">
        <v>6769</v>
      </c>
      <c r="L5824" s="243" t="s">
        <v>6772</v>
      </c>
    </row>
    <row r="5825" spans="1:12" ht="18">
      <c r="E5825" s="347" t="s">
        <v>648</v>
      </c>
      <c r="F5825" s="362" t="s">
        <v>6850</v>
      </c>
      <c r="G5825" s="141">
        <v>134.9</v>
      </c>
      <c r="H5825" s="218">
        <v>123.8</v>
      </c>
      <c r="I5825" s="51">
        <v>92.9</v>
      </c>
      <c r="J5825" s="52" t="s">
        <v>6848</v>
      </c>
      <c r="K5825" s="361" t="s">
        <v>6847</v>
      </c>
      <c r="L5825" s="243" t="s">
        <v>6849</v>
      </c>
    </row>
    <row r="5826" spans="1:12" ht="18">
      <c r="E5826" s="347" t="s">
        <v>2310</v>
      </c>
      <c r="G5826" s="141">
        <v>145.69999999999999</v>
      </c>
      <c r="H5826" s="218">
        <v>206.05</v>
      </c>
    </row>
    <row r="5827" spans="1:12" ht="18">
      <c r="E5827" s="347" t="s">
        <v>2428</v>
      </c>
      <c r="G5827" s="141">
        <v>112.5</v>
      </c>
      <c r="H5827" s="218">
        <v>138.19999999999999</v>
      </c>
    </row>
    <row r="5828" spans="1:12" ht="18">
      <c r="E5828" s="347" t="s">
        <v>2510</v>
      </c>
      <c r="G5828" s="147">
        <v>130.9</v>
      </c>
      <c r="H5828" s="218">
        <v>244.1</v>
      </c>
    </row>
    <row r="5829" spans="1:12" ht="18">
      <c r="E5829" s="347" t="s">
        <v>2630</v>
      </c>
      <c r="G5829" s="147">
        <v>140.80000000000001</v>
      </c>
      <c r="H5829" s="218">
        <v>209.2</v>
      </c>
    </row>
    <row r="5830" spans="1:12" ht="18">
      <c r="E5830" s="347" t="s">
        <v>2798</v>
      </c>
      <c r="G5830" s="141">
        <v>153.6</v>
      </c>
      <c r="H5830" s="218">
        <v>135.5</v>
      </c>
    </row>
    <row r="5831" spans="1:12" ht="18">
      <c r="E5831" s="347" t="s">
        <v>4451</v>
      </c>
      <c r="G5831" s="141">
        <v>145</v>
      </c>
      <c r="H5831" s="218">
        <v>222.4</v>
      </c>
    </row>
    <row r="5832" spans="1:12" ht="18">
      <c r="E5832" s="347" t="s">
        <v>4555</v>
      </c>
      <c r="G5832" s="141">
        <v>176.9</v>
      </c>
      <c r="H5832" s="191">
        <v>334.1</v>
      </c>
    </row>
    <row r="5833" spans="1:12" ht="18">
      <c r="E5833" s="347" t="s">
        <v>4675</v>
      </c>
      <c r="G5833" s="141">
        <v>186</v>
      </c>
      <c r="H5833" s="218">
        <v>165.8</v>
      </c>
    </row>
    <row r="5834" spans="1:12" ht="18">
      <c r="E5834" s="347" t="s">
        <v>1786</v>
      </c>
      <c r="G5834" s="141">
        <v>191.8</v>
      </c>
      <c r="H5834" s="218">
        <v>185.9</v>
      </c>
    </row>
    <row r="5835" spans="1:12" ht="18">
      <c r="E5835" s="347" t="s">
        <v>1955</v>
      </c>
      <c r="G5835" s="141">
        <v>152.4</v>
      </c>
      <c r="H5835" s="218" t="s">
        <v>6644</v>
      </c>
    </row>
    <row r="5836" spans="1:12" ht="21">
      <c r="I5836" s="51">
        <f>SUM(I5824:I5835)</f>
        <v>209.4</v>
      </c>
      <c r="J5836" s="21">
        <f ca="1">SUM(J5824:J5836)</f>
        <v>0</v>
      </c>
    </row>
    <row r="5838" spans="1:12" ht="18">
      <c r="A5838" s="165" t="s">
        <v>0</v>
      </c>
      <c r="B5838" s="165" t="s">
        <v>6661</v>
      </c>
      <c r="C5838" s="165" t="s">
        <v>6662</v>
      </c>
      <c r="D5838" s="165" t="s">
        <v>6663</v>
      </c>
      <c r="E5838" s="165" t="s">
        <v>6753</v>
      </c>
      <c r="F5838" s="165" t="s">
        <v>6754</v>
      </c>
      <c r="G5838" s="165" t="s">
        <v>6664</v>
      </c>
      <c r="H5838" s="687" t="s">
        <v>6665</v>
      </c>
      <c r="I5838" s="51" t="s">
        <v>6666</v>
      </c>
      <c r="J5838" s="165" t="s">
        <v>6667</v>
      </c>
      <c r="K5838" s="360" t="s">
        <v>6668</v>
      </c>
    </row>
    <row r="5840" spans="1:12" ht="18">
      <c r="E5840" s="354">
        <v>44228</v>
      </c>
      <c r="F5840" s="354">
        <v>44234</v>
      </c>
    </row>
    <row r="5841" spans="1:11" ht="18">
      <c r="E5841" s="336" t="s">
        <v>6749</v>
      </c>
      <c r="F5841" s="336" t="s">
        <v>3449</v>
      </c>
    </row>
    <row r="5842" spans="1:11" ht="18">
      <c r="E5842" s="737" t="s">
        <v>6795</v>
      </c>
      <c r="F5842" s="160"/>
    </row>
    <row r="5843" spans="1:11" ht="18">
      <c r="E5843" s="737" t="s">
        <v>6773</v>
      </c>
      <c r="F5843" s="751"/>
    </row>
    <row r="5844" spans="1:11" ht="18">
      <c r="E5844" s="737" t="s">
        <v>6774</v>
      </c>
      <c r="F5844" s="751"/>
    </row>
    <row r="5845" spans="1:11" ht="18">
      <c r="E5845" s="737" t="s">
        <v>6775</v>
      </c>
      <c r="F5845" s="751"/>
    </row>
    <row r="5846" spans="1:11" ht="18">
      <c r="E5846" s="737" t="s">
        <v>6776</v>
      </c>
      <c r="F5846" s="751"/>
    </row>
    <row r="5848" spans="1:11" ht="15.6">
      <c r="A5848" s="70">
        <v>44229</v>
      </c>
      <c r="C5848" s="51">
        <v>1000</v>
      </c>
      <c r="F5848" s="51" t="s">
        <v>6777</v>
      </c>
      <c r="G5848" s="51">
        <v>688</v>
      </c>
      <c r="H5848" s="51">
        <v>788</v>
      </c>
      <c r="I5848" s="51">
        <v>100</v>
      </c>
      <c r="J5848" s="51" t="s">
        <v>6952</v>
      </c>
      <c r="K5848" s="317">
        <v>50</v>
      </c>
    </row>
    <row r="5849" spans="1:11" ht="15.6">
      <c r="A5849" s="73">
        <v>44229</v>
      </c>
      <c r="C5849" s="51">
        <v>1000</v>
      </c>
      <c r="F5849" s="51" t="s">
        <v>6778</v>
      </c>
      <c r="G5849" s="51">
        <v>688</v>
      </c>
      <c r="H5849" s="51">
        <v>710</v>
      </c>
      <c r="I5849" s="51">
        <v>22</v>
      </c>
      <c r="J5849" s="51" t="s">
        <v>6779</v>
      </c>
      <c r="K5849" s="315">
        <v>11</v>
      </c>
    </row>
    <row r="5850" spans="1:11" ht="15.6">
      <c r="A5850" s="70">
        <v>44229</v>
      </c>
      <c r="C5850" s="51">
        <v>2000</v>
      </c>
      <c r="F5850" s="51" t="s">
        <v>6778</v>
      </c>
      <c r="G5850" s="51">
        <v>1376</v>
      </c>
      <c r="H5850" s="51">
        <v>1420</v>
      </c>
      <c r="I5850" s="51">
        <v>44</v>
      </c>
      <c r="J5850" s="51" t="s">
        <v>6780</v>
      </c>
      <c r="K5850" s="315">
        <v>22</v>
      </c>
    </row>
    <row r="5851" spans="1:11" ht="18">
      <c r="A5851" s="70">
        <v>44230</v>
      </c>
      <c r="B5851" s="50">
        <v>5000</v>
      </c>
      <c r="F5851" s="50" t="s">
        <v>6781</v>
      </c>
      <c r="G5851" s="50">
        <v>5840</v>
      </c>
      <c r="H5851" s="50">
        <v>6295</v>
      </c>
      <c r="I5851" s="51">
        <v>455</v>
      </c>
      <c r="J5851" s="191" t="s">
        <v>6782</v>
      </c>
      <c r="K5851" s="315">
        <v>152</v>
      </c>
    </row>
    <row r="5852" spans="1:11" ht="15.6">
      <c r="A5852" s="70">
        <v>44230</v>
      </c>
      <c r="C5852" s="51">
        <v>4500</v>
      </c>
      <c r="F5852" s="51" t="s">
        <v>6783</v>
      </c>
      <c r="G5852" s="51">
        <v>3096</v>
      </c>
      <c r="H5852" s="51">
        <v>3366</v>
      </c>
      <c r="I5852" s="51">
        <v>270</v>
      </c>
      <c r="J5852" s="51" t="s">
        <v>4837</v>
      </c>
      <c r="K5852" s="315">
        <v>135</v>
      </c>
    </row>
    <row r="5853" spans="1:11" ht="15.6">
      <c r="A5853" s="73">
        <v>44230</v>
      </c>
      <c r="C5853" s="51">
        <v>3000</v>
      </c>
      <c r="F5853" s="51" t="s">
        <v>6784</v>
      </c>
      <c r="G5853" s="51">
        <v>2064</v>
      </c>
      <c r="H5853" s="51">
        <v>2184</v>
      </c>
      <c r="I5853" s="51">
        <v>120</v>
      </c>
      <c r="J5853" s="51" t="s">
        <v>6785</v>
      </c>
      <c r="K5853" s="315">
        <v>60</v>
      </c>
    </row>
    <row r="5854" spans="1:11">
      <c r="G5854" t="s">
        <v>474</v>
      </c>
      <c r="H5854" t="s">
        <v>474</v>
      </c>
      <c r="K5854" s="693"/>
    </row>
    <row r="5855" spans="1:11" ht="18">
      <c r="E5855" s="354">
        <v>44235</v>
      </c>
      <c r="F5855" s="354">
        <v>44242</v>
      </c>
      <c r="K5855" s="693"/>
    </row>
    <row r="5856" spans="1:11" ht="18">
      <c r="E5856" s="336" t="s">
        <v>6749</v>
      </c>
      <c r="F5856" s="336" t="s">
        <v>3449</v>
      </c>
      <c r="K5856" s="693"/>
    </row>
    <row r="5857" spans="1:11" ht="18">
      <c r="E5857" s="737" t="s">
        <v>6786</v>
      </c>
      <c r="F5857" s="160"/>
      <c r="K5857" s="693"/>
    </row>
    <row r="5858" spans="1:11" ht="18">
      <c r="E5858" s="737" t="s">
        <v>6787</v>
      </c>
      <c r="F5858" s="751"/>
      <c r="G5858" t="s">
        <v>474</v>
      </c>
      <c r="K5858" s="693"/>
    </row>
    <row r="5859" spans="1:11" ht="18">
      <c r="E5859" s="737" t="s">
        <v>6788</v>
      </c>
      <c r="F5859" s="751"/>
      <c r="K5859" s="693"/>
    </row>
    <row r="5860" spans="1:11" ht="18">
      <c r="E5860" s="737" t="s">
        <v>6789</v>
      </c>
      <c r="F5860" s="751"/>
      <c r="K5860" s="693"/>
    </row>
    <row r="5861" spans="1:11" ht="18">
      <c r="E5861" s="737" t="s">
        <v>6790</v>
      </c>
      <c r="F5861" s="751"/>
      <c r="K5861" s="693"/>
    </row>
    <row r="5862" spans="1:11">
      <c r="K5862" s="693"/>
    </row>
    <row r="5863" spans="1:11" ht="15.6">
      <c r="A5863" s="70">
        <v>44236</v>
      </c>
      <c r="C5863" s="94">
        <v>3000</v>
      </c>
      <c r="D5863" t="s">
        <v>6799</v>
      </c>
      <c r="F5863" s="51" t="s">
        <v>6794</v>
      </c>
      <c r="G5863" s="51">
        <v>2142</v>
      </c>
      <c r="H5863" s="51">
        <v>2187</v>
      </c>
      <c r="I5863" s="51">
        <v>45</v>
      </c>
      <c r="J5863" s="51" t="s">
        <v>3619</v>
      </c>
      <c r="K5863" s="315">
        <v>25</v>
      </c>
    </row>
    <row r="5864" spans="1:11" ht="15.6">
      <c r="E5864" t="s">
        <v>1518</v>
      </c>
      <c r="G5864" t="s">
        <v>474</v>
      </c>
      <c r="K5864" s="315"/>
    </row>
    <row r="5865" spans="1:11" ht="18">
      <c r="E5865" s="354">
        <v>44242</v>
      </c>
      <c r="F5865" s="354">
        <v>44248</v>
      </c>
      <c r="K5865" s="315"/>
    </row>
    <row r="5866" spans="1:11" ht="18">
      <c r="E5866" s="336" t="s">
        <v>6749</v>
      </c>
      <c r="F5866" s="336" t="s">
        <v>3449</v>
      </c>
      <c r="G5866" s="14" t="s">
        <v>6801</v>
      </c>
      <c r="K5866" s="315"/>
    </row>
    <row r="5867" spans="1:11" ht="18">
      <c r="E5867" s="737" t="s">
        <v>6800</v>
      </c>
      <c r="F5867" s="160"/>
      <c r="G5867" s="153">
        <v>1.3049999999999999</v>
      </c>
      <c r="K5867" s="315"/>
    </row>
    <row r="5868" spans="1:11" ht="18">
      <c r="E5868" s="737" t="s">
        <v>6802</v>
      </c>
      <c r="F5868" s="751"/>
      <c r="G5868" s="153">
        <v>0.81399999999999995</v>
      </c>
      <c r="H5868" t="s">
        <v>474</v>
      </c>
      <c r="K5868" s="315"/>
    </row>
    <row r="5869" spans="1:11" ht="18">
      <c r="E5869" s="737" t="s">
        <v>6804</v>
      </c>
      <c r="F5869" s="751"/>
      <c r="G5869" s="153">
        <v>1.32</v>
      </c>
      <c r="K5869" s="315"/>
    </row>
    <row r="5870" spans="1:11" ht="18">
      <c r="E5870" s="737" t="s">
        <v>6805</v>
      </c>
      <c r="F5870" s="751"/>
      <c r="G5870" s="153">
        <v>1.484</v>
      </c>
      <c r="K5870" s="315"/>
    </row>
    <row r="5871" spans="1:11" ht="18">
      <c r="E5871" s="737" t="s">
        <v>6806</v>
      </c>
      <c r="F5871" s="751"/>
      <c r="G5871" s="153">
        <v>1.512</v>
      </c>
      <c r="K5871" s="315"/>
    </row>
    <row r="5872" spans="1:11" ht="15.6">
      <c r="K5872" s="315"/>
    </row>
    <row r="5873" spans="1:11" ht="18">
      <c r="A5873" s="73">
        <v>44242</v>
      </c>
      <c r="C5873" s="50">
        <v>1000</v>
      </c>
      <c r="E5873" s="737" t="s">
        <v>100</v>
      </c>
      <c r="F5873" s="50" t="s">
        <v>6803</v>
      </c>
      <c r="G5873" s="50">
        <v>731</v>
      </c>
      <c r="H5873" s="41">
        <v>831</v>
      </c>
      <c r="I5873" s="51">
        <v>100</v>
      </c>
      <c r="J5873" s="41" t="s">
        <v>5247</v>
      </c>
      <c r="K5873" s="315">
        <v>50</v>
      </c>
    </row>
    <row r="5874" spans="1:11" ht="18">
      <c r="A5874" s="70">
        <v>44243</v>
      </c>
      <c r="B5874" s="51">
        <v>1000</v>
      </c>
      <c r="E5874" s="737" t="s">
        <v>100</v>
      </c>
      <c r="F5874" s="51" t="s">
        <v>6807</v>
      </c>
      <c r="G5874" s="51">
        <v>1210</v>
      </c>
      <c r="H5874" s="51">
        <v>1325</v>
      </c>
      <c r="I5874" s="51">
        <v>115</v>
      </c>
      <c r="J5874" s="51" t="s">
        <v>3791</v>
      </c>
      <c r="K5874" s="315">
        <v>58</v>
      </c>
    </row>
    <row r="5875" spans="1:11" ht="18">
      <c r="A5875" s="73">
        <v>44239</v>
      </c>
      <c r="B5875" s="52"/>
      <c r="C5875" s="50">
        <v>3000</v>
      </c>
      <c r="E5875" s="737" t="s">
        <v>100</v>
      </c>
      <c r="F5875" s="50" t="s">
        <v>6796</v>
      </c>
      <c r="G5875" s="50">
        <v>2190</v>
      </c>
      <c r="H5875" s="50">
        <v>2280</v>
      </c>
      <c r="I5875" s="51">
        <v>90</v>
      </c>
      <c r="J5875" s="50" t="s">
        <v>6797</v>
      </c>
      <c r="K5875" s="315">
        <v>45</v>
      </c>
    </row>
    <row r="5876" spans="1:11" ht="15.6">
      <c r="A5876" s="70">
        <v>44244</v>
      </c>
      <c r="C5876" s="51">
        <v>4500</v>
      </c>
      <c r="D5876" s="1" t="s">
        <v>100</v>
      </c>
      <c r="F5876" s="51" t="s">
        <v>6810</v>
      </c>
      <c r="G5876" s="51">
        <v>3289.5</v>
      </c>
      <c r="H5876" s="51">
        <v>3820.5</v>
      </c>
      <c r="I5876" s="51">
        <v>531</v>
      </c>
      <c r="J5876" s="51" t="s">
        <v>2538</v>
      </c>
      <c r="K5876" s="315">
        <v>265</v>
      </c>
    </row>
    <row r="5877" spans="1:11" ht="15.6">
      <c r="A5877" s="70" t="s">
        <v>474</v>
      </c>
      <c r="C5877" s="51">
        <v>8000</v>
      </c>
      <c r="D5877" s="1" t="s">
        <v>100</v>
      </c>
      <c r="F5877" s="51" t="s">
        <v>6811</v>
      </c>
      <c r="G5877" s="51">
        <v>5848</v>
      </c>
      <c r="H5877" s="51">
        <v>7032</v>
      </c>
      <c r="I5877" s="51">
        <v>1184</v>
      </c>
      <c r="J5877" s="51" t="s">
        <v>1521</v>
      </c>
      <c r="K5877" s="315">
        <v>395</v>
      </c>
    </row>
    <row r="5878" spans="1:11" ht="18">
      <c r="A5878" s="70">
        <v>44244</v>
      </c>
      <c r="B5878" s="50">
        <v>5000</v>
      </c>
      <c r="D5878" s="1" t="s">
        <v>100</v>
      </c>
      <c r="F5878" s="50" t="s">
        <v>6812</v>
      </c>
      <c r="G5878" s="50">
        <v>6050</v>
      </c>
      <c r="H5878" s="50">
        <v>6495</v>
      </c>
      <c r="I5878" s="51">
        <v>445</v>
      </c>
      <c r="J5878" s="191" t="s">
        <v>6813</v>
      </c>
      <c r="K5878" s="315">
        <v>149</v>
      </c>
    </row>
    <row r="5879" spans="1:11" ht="15.6">
      <c r="A5879" s="70">
        <v>44245</v>
      </c>
      <c r="C5879" s="50">
        <v>3000</v>
      </c>
      <c r="D5879" s="1" t="s">
        <v>100</v>
      </c>
      <c r="F5879" s="50" t="s">
        <v>6816</v>
      </c>
      <c r="G5879" s="50">
        <v>2193</v>
      </c>
      <c r="H5879" s="50">
        <v>2487</v>
      </c>
      <c r="I5879" s="51">
        <v>294</v>
      </c>
      <c r="J5879" s="50" t="s">
        <v>2274</v>
      </c>
      <c r="K5879" s="315">
        <v>98</v>
      </c>
    </row>
    <row r="5880" spans="1:11" ht="15.6">
      <c r="A5880" s="70">
        <v>44245</v>
      </c>
      <c r="B5880" s="50">
        <v>1000</v>
      </c>
      <c r="D5880" s="1" t="s">
        <v>100</v>
      </c>
      <c r="F5880" s="50" t="s">
        <v>6817</v>
      </c>
      <c r="G5880" s="50">
        <v>1210</v>
      </c>
      <c r="H5880" s="50">
        <v>1329</v>
      </c>
      <c r="I5880" s="51">
        <v>119</v>
      </c>
      <c r="J5880" s="50" t="s">
        <v>2274</v>
      </c>
      <c r="K5880" s="315">
        <v>40</v>
      </c>
    </row>
    <row r="5881" spans="1:11" ht="15.6">
      <c r="A5881" s="70">
        <v>44225</v>
      </c>
      <c r="C5881" s="51">
        <v>1000</v>
      </c>
      <c r="D5881" s="100" t="s">
        <v>4004</v>
      </c>
      <c r="E5881" s="52"/>
      <c r="F5881" s="51" t="s">
        <v>6819</v>
      </c>
      <c r="G5881" s="51">
        <v>731</v>
      </c>
      <c r="H5881" s="51">
        <v>859</v>
      </c>
      <c r="I5881" s="51">
        <v>128</v>
      </c>
      <c r="J5881" s="51" t="s">
        <v>3891</v>
      </c>
      <c r="K5881" s="315">
        <v>64</v>
      </c>
    </row>
    <row r="5882" spans="1:11" ht="15.6">
      <c r="A5882" s="73">
        <v>44239</v>
      </c>
      <c r="B5882" s="51">
        <v>1000</v>
      </c>
      <c r="C5882" s="52"/>
      <c r="D5882" s="1" t="s">
        <v>4004</v>
      </c>
      <c r="F5882" s="51" t="s">
        <v>6820</v>
      </c>
      <c r="G5882" s="51">
        <v>1210</v>
      </c>
      <c r="H5882" s="51">
        <v>1349</v>
      </c>
      <c r="I5882" s="51">
        <v>139</v>
      </c>
      <c r="J5882" s="51" t="s">
        <v>6798</v>
      </c>
      <c r="K5882" s="315">
        <v>70</v>
      </c>
    </row>
    <row r="5883" spans="1:11" ht="15.6">
      <c r="A5883" s="73">
        <v>44244</v>
      </c>
      <c r="C5883" s="51">
        <v>2000</v>
      </c>
      <c r="D5883" s="1" t="s">
        <v>4004</v>
      </c>
      <c r="F5883" s="51" t="s">
        <v>6815</v>
      </c>
      <c r="G5883" s="51">
        <v>1462</v>
      </c>
      <c r="H5883" s="51">
        <v>1818</v>
      </c>
      <c r="I5883" s="51">
        <v>356</v>
      </c>
      <c r="J5883" s="51" t="s">
        <v>3655</v>
      </c>
      <c r="K5883" s="315">
        <v>178</v>
      </c>
    </row>
    <row r="5884" spans="1:11" ht="15.6">
      <c r="A5884" s="70">
        <v>44244</v>
      </c>
      <c r="B5884" s="51">
        <v>1000</v>
      </c>
      <c r="D5884" s="1" t="s">
        <v>4004</v>
      </c>
      <c r="F5884" s="51" t="s">
        <v>6817</v>
      </c>
      <c r="G5884" s="51">
        <v>1210</v>
      </c>
      <c r="H5884" s="51">
        <v>1329</v>
      </c>
      <c r="I5884" s="51">
        <v>119</v>
      </c>
      <c r="J5884" s="51" t="s">
        <v>982</v>
      </c>
      <c r="K5884" s="315">
        <v>110</v>
      </c>
    </row>
    <row r="5885" spans="1:11" ht="15.6">
      <c r="A5885" s="70">
        <v>44245</v>
      </c>
      <c r="B5885" s="50">
        <v>1000</v>
      </c>
      <c r="D5885" s="1" t="s">
        <v>4004</v>
      </c>
      <c r="F5885" s="50" t="s">
        <v>6808</v>
      </c>
      <c r="G5885" s="50">
        <v>1210</v>
      </c>
      <c r="H5885" s="50">
        <v>1310</v>
      </c>
      <c r="I5885" s="51">
        <v>100</v>
      </c>
      <c r="J5885" s="50" t="s">
        <v>6818</v>
      </c>
      <c r="K5885" s="315">
        <v>50</v>
      </c>
    </row>
    <row r="5886" spans="1:11" ht="15.6">
      <c r="A5886" s="70">
        <v>44245</v>
      </c>
      <c r="B5886" s="52"/>
      <c r="C5886" s="51">
        <v>2400</v>
      </c>
      <c r="D5886" s="1" t="s">
        <v>4004</v>
      </c>
      <c r="F5886" s="51" t="s">
        <v>6811</v>
      </c>
      <c r="G5886" s="51">
        <v>1754.4</v>
      </c>
      <c r="H5886" s="51">
        <v>2109.6</v>
      </c>
      <c r="I5886" s="51">
        <v>355.2</v>
      </c>
      <c r="J5886" s="51" t="s">
        <v>4146</v>
      </c>
      <c r="K5886" s="315">
        <v>177</v>
      </c>
    </row>
    <row r="5887" spans="1:11" ht="15.6">
      <c r="A5887" s="70"/>
      <c r="B5887" s="52"/>
      <c r="C5887" s="52"/>
      <c r="D5887" s="52"/>
      <c r="E5887" s="52"/>
      <c r="F5887" s="52"/>
      <c r="G5887" s="52"/>
      <c r="H5887" s="52"/>
      <c r="J5887" s="52"/>
      <c r="K5887" s="315"/>
    </row>
    <row r="5888" spans="1:11" ht="18">
      <c r="A5888" s="70"/>
      <c r="B5888" s="52"/>
      <c r="C5888" s="52"/>
      <c r="D5888" s="52"/>
      <c r="E5888" s="354">
        <v>44249</v>
      </c>
      <c r="F5888" s="354">
        <v>44255</v>
      </c>
      <c r="H5888" s="52"/>
      <c r="J5888" s="52"/>
      <c r="K5888" s="315"/>
    </row>
    <row r="5889" spans="1:11" ht="18">
      <c r="A5889" s="70"/>
      <c r="B5889" s="52"/>
      <c r="C5889" s="52"/>
      <c r="D5889" s="52"/>
      <c r="E5889" s="336" t="s">
        <v>6749</v>
      </c>
      <c r="F5889" s="336" t="s">
        <v>3449</v>
      </c>
      <c r="G5889" s="14" t="s">
        <v>6801</v>
      </c>
      <c r="H5889" s="52"/>
      <c r="J5889" s="52"/>
      <c r="K5889" s="315"/>
    </row>
    <row r="5890" spans="1:11" ht="18">
      <c r="A5890" s="70"/>
      <c r="B5890" s="52"/>
      <c r="C5890" s="52"/>
      <c r="D5890" s="52"/>
      <c r="E5890" s="737" t="s">
        <v>6828</v>
      </c>
      <c r="F5890" s="160"/>
      <c r="G5890" s="153">
        <v>1.3160000000000001</v>
      </c>
      <c r="H5890" s="52"/>
      <c r="J5890" s="52"/>
      <c r="K5890" s="315"/>
    </row>
    <row r="5891" spans="1:11" ht="18">
      <c r="A5891" s="70"/>
      <c r="B5891" s="52" t="s">
        <v>6922</v>
      </c>
      <c r="C5891" s="52"/>
      <c r="D5891" s="52"/>
      <c r="E5891" s="737" t="s">
        <v>6829</v>
      </c>
      <c r="F5891" s="751"/>
      <c r="G5891" s="153">
        <v>0.82399999999999995</v>
      </c>
      <c r="H5891" s="52"/>
      <c r="J5891" s="52"/>
      <c r="K5891" s="315"/>
    </row>
    <row r="5892" spans="1:11" ht="18">
      <c r="A5892" s="70"/>
      <c r="B5892" s="52"/>
      <c r="C5892" s="52"/>
      <c r="D5892" s="52"/>
      <c r="E5892" s="737" t="s">
        <v>6830</v>
      </c>
      <c r="F5892" s="751"/>
      <c r="G5892" s="153">
        <v>1.331</v>
      </c>
      <c r="H5892" s="52"/>
      <c r="J5892" s="52"/>
      <c r="K5892" s="315"/>
    </row>
    <row r="5893" spans="1:11" ht="18">
      <c r="A5893" s="70"/>
      <c r="B5893" s="52"/>
      <c r="C5893" s="52"/>
      <c r="D5893" s="52"/>
      <c r="E5893" s="737" t="s">
        <v>6831</v>
      </c>
      <c r="F5893" s="751"/>
      <c r="G5893" s="153">
        <v>1.5069999999999999</v>
      </c>
      <c r="H5893" s="52"/>
      <c r="J5893" s="52"/>
      <c r="K5893" s="315"/>
    </row>
    <row r="5894" spans="1:11" ht="18">
      <c r="A5894" s="70"/>
      <c r="B5894" s="52"/>
      <c r="C5894" s="52"/>
      <c r="D5894" s="52"/>
      <c r="E5894" s="737" t="s">
        <v>6832</v>
      </c>
      <c r="F5894" s="751"/>
      <c r="G5894" s="153">
        <v>1.5349999999999999</v>
      </c>
      <c r="H5894" s="52"/>
      <c r="J5894" s="52"/>
      <c r="K5894" s="315"/>
    </row>
    <row r="5895" spans="1:11" ht="15.6">
      <c r="A5895" s="70"/>
      <c r="B5895" s="52"/>
      <c r="C5895" s="52"/>
      <c r="D5895" s="52"/>
      <c r="E5895" s="52"/>
      <c r="F5895" s="52"/>
      <c r="G5895" s="52"/>
      <c r="H5895" s="52"/>
      <c r="J5895" s="52"/>
      <c r="K5895" s="315"/>
    </row>
    <row r="5896" spans="1:11" ht="15.6">
      <c r="A5896" s="70">
        <v>44244</v>
      </c>
      <c r="B5896" s="51">
        <v>1500</v>
      </c>
      <c r="C5896" s="100"/>
      <c r="E5896" s="52"/>
      <c r="F5896" s="51" t="s">
        <v>6808</v>
      </c>
      <c r="G5896" s="51">
        <v>1815</v>
      </c>
      <c r="H5896" s="51">
        <v>1965</v>
      </c>
      <c r="I5896" s="51">
        <v>150</v>
      </c>
      <c r="J5896" s="51" t="s">
        <v>6809</v>
      </c>
      <c r="K5896" s="315">
        <v>75</v>
      </c>
    </row>
    <row r="5897" spans="1:11" ht="15.6">
      <c r="A5897" s="70">
        <v>44244</v>
      </c>
      <c r="C5897" s="51">
        <v>5000</v>
      </c>
      <c r="D5897" s="100"/>
      <c r="E5897" s="52" t="s">
        <v>6834</v>
      </c>
      <c r="F5897" s="51" t="s">
        <v>6839</v>
      </c>
      <c r="G5897" s="51">
        <v>3730</v>
      </c>
      <c r="H5897" s="51">
        <v>4175</v>
      </c>
      <c r="I5897" s="51">
        <v>445</v>
      </c>
      <c r="J5897" s="51" t="s">
        <v>6809</v>
      </c>
      <c r="K5897" s="315">
        <v>225</v>
      </c>
    </row>
    <row r="5898" spans="1:11" ht="15.6">
      <c r="A5898" s="70">
        <v>44244</v>
      </c>
      <c r="D5898" s="151">
        <v>1000</v>
      </c>
      <c r="E5898" s="52"/>
      <c r="F5898" s="51" t="s">
        <v>6814</v>
      </c>
      <c r="G5898" s="51">
        <v>1416</v>
      </c>
      <c r="H5898" s="51">
        <v>1654</v>
      </c>
      <c r="I5898" s="51">
        <v>238</v>
      </c>
      <c r="J5898" s="51" t="s">
        <v>6809</v>
      </c>
      <c r="K5898" s="315">
        <v>119</v>
      </c>
    </row>
    <row r="5899" spans="1:11" ht="15.6">
      <c r="A5899" s="70">
        <v>44245</v>
      </c>
      <c r="C5899" s="51">
        <v>1000</v>
      </c>
      <c r="D5899" s="100"/>
      <c r="E5899" s="52"/>
      <c r="F5899" s="51" t="s">
        <v>6821</v>
      </c>
      <c r="G5899" s="51">
        <v>747</v>
      </c>
      <c r="H5899" s="51">
        <v>866</v>
      </c>
      <c r="I5899" s="51">
        <v>118</v>
      </c>
      <c r="J5899" s="51" t="s">
        <v>2424</v>
      </c>
      <c r="K5899" s="315">
        <v>59</v>
      </c>
    </row>
    <row r="5900" spans="1:11" ht="15.6">
      <c r="A5900" s="70">
        <v>44246</v>
      </c>
      <c r="B5900" s="52"/>
      <c r="C5900" s="51">
        <v>2500</v>
      </c>
      <c r="D5900" s="1"/>
      <c r="E5900" s="52"/>
      <c r="F5900" s="51" t="s">
        <v>6837</v>
      </c>
      <c r="G5900" s="51">
        <v>1827.5</v>
      </c>
      <c r="H5900" s="51">
        <v>1927.5</v>
      </c>
      <c r="I5900" s="51">
        <v>100</v>
      </c>
      <c r="J5900" s="51" t="s">
        <v>6822</v>
      </c>
      <c r="K5900" s="315">
        <v>50</v>
      </c>
    </row>
    <row r="5901" spans="1:11" ht="15.6">
      <c r="A5901" s="70">
        <v>44249</v>
      </c>
      <c r="B5901" s="52"/>
      <c r="C5901" s="51">
        <v>1800</v>
      </c>
      <c r="D5901" s="1"/>
      <c r="E5901" s="52" t="s">
        <v>4051</v>
      </c>
      <c r="F5901" s="51" t="s">
        <v>6836</v>
      </c>
      <c r="G5901" s="51" t="s">
        <v>6835</v>
      </c>
      <c r="H5901" s="51">
        <v>1416.6</v>
      </c>
      <c r="I5901" s="51">
        <v>73.8</v>
      </c>
      <c r="J5901" s="51" t="s">
        <v>6823</v>
      </c>
      <c r="K5901" s="315">
        <v>37</v>
      </c>
    </row>
    <row r="5902" spans="1:11" ht="15.6">
      <c r="A5902" s="70">
        <v>44249</v>
      </c>
      <c r="B5902" s="52"/>
      <c r="C5902" s="52"/>
      <c r="D5902" s="51">
        <v>700</v>
      </c>
      <c r="E5902" s="52"/>
      <c r="F5902" s="51" t="s">
        <v>6825</v>
      </c>
      <c r="G5902" s="51">
        <v>998.2</v>
      </c>
      <c r="H5902" s="51" t="s">
        <v>6826</v>
      </c>
      <c r="I5902" s="51">
        <v>70</v>
      </c>
      <c r="J5902" s="51" t="s">
        <v>6824</v>
      </c>
      <c r="K5902" s="315">
        <v>35</v>
      </c>
    </row>
    <row r="5903" spans="1:11" ht="15.6">
      <c r="A5903" s="70">
        <v>44249</v>
      </c>
      <c r="B5903" s="52"/>
      <c r="C5903" s="51">
        <v>2500</v>
      </c>
      <c r="D5903" s="1"/>
      <c r="F5903" s="51" t="s">
        <v>6838</v>
      </c>
      <c r="G5903" s="51">
        <v>1827.5</v>
      </c>
      <c r="H5903" s="51">
        <v>1992.5</v>
      </c>
      <c r="I5903" s="51">
        <v>165</v>
      </c>
      <c r="J5903" s="51" t="s">
        <v>6824</v>
      </c>
      <c r="K5903" s="315">
        <v>82</v>
      </c>
    </row>
    <row r="5904" spans="1:11" ht="15.6">
      <c r="A5904" s="70">
        <v>44249</v>
      </c>
      <c r="B5904" s="51">
        <v>1000</v>
      </c>
      <c r="C5904" s="52"/>
      <c r="D5904" s="1"/>
      <c r="F5904" s="51" t="s">
        <v>6827</v>
      </c>
      <c r="G5904" s="51">
        <v>1.21</v>
      </c>
      <c r="H5904" s="51">
        <v>1.28</v>
      </c>
      <c r="I5904" s="51">
        <v>60</v>
      </c>
      <c r="J5904" s="51" t="s">
        <v>6824</v>
      </c>
      <c r="K5904" s="315">
        <v>30</v>
      </c>
    </row>
    <row r="5905" spans="1:12" ht="15.6">
      <c r="A5905" s="70">
        <v>44249</v>
      </c>
      <c r="C5905" s="51">
        <v>2000</v>
      </c>
      <c r="D5905" s="1"/>
      <c r="E5905" s="52" t="s">
        <v>4051</v>
      </c>
      <c r="F5905" s="51" t="s">
        <v>6833</v>
      </c>
      <c r="G5905" s="51">
        <v>1492</v>
      </c>
      <c r="H5905" s="51">
        <v>1682</v>
      </c>
      <c r="I5905" s="51">
        <v>190</v>
      </c>
      <c r="J5905" s="51" t="s">
        <v>2308</v>
      </c>
      <c r="K5905" s="315">
        <v>95</v>
      </c>
    </row>
    <row r="5906" spans="1:12" ht="15.6">
      <c r="A5906" s="70">
        <v>44250</v>
      </c>
      <c r="B5906" s="50">
        <v>10000</v>
      </c>
      <c r="F5906" s="50" t="s">
        <v>6840</v>
      </c>
      <c r="G5906" s="50">
        <v>11850</v>
      </c>
      <c r="H5906" s="50">
        <v>11900</v>
      </c>
      <c r="J5906" s="50" t="s">
        <v>3788</v>
      </c>
      <c r="K5906" s="315">
        <v>12</v>
      </c>
    </row>
    <row r="5907" spans="1:12" ht="15.6">
      <c r="A5907" s="70">
        <v>44251</v>
      </c>
      <c r="C5907" s="50">
        <v>3000</v>
      </c>
      <c r="D5907" t="s">
        <v>474</v>
      </c>
      <c r="F5907" s="50" t="s">
        <v>6841</v>
      </c>
      <c r="G5907" s="50">
        <v>2238</v>
      </c>
      <c r="H5907" s="50">
        <v>2358</v>
      </c>
      <c r="I5907" s="51">
        <v>120</v>
      </c>
      <c r="J5907" s="50" t="s">
        <v>6797</v>
      </c>
      <c r="K5907" s="315">
        <v>60</v>
      </c>
    </row>
    <row r="5908" spans="1:12" ht="15.6">
      <c r="A5908" s="70">
        <v>44252</v>
      </c>
      <c r="E5908" s="750" t="s">
        <v>6766</v>
      </c>
      <c r="F5908" s="357" t="s">
        <v>6842</v>
      </c>
      <c r="G5908" s="357" t="s">
        <v>6843</v>
      </c>
      <c r="H5908" t="s">
        <v>6867</v>
      </c>
      <c r="J5908" s="141" t="s">
        <v>6734</v>
      </c>
      <c r="K5908" s="315"/>
    </row>
    <row r="5909" spans="1:12" ht="15.6">
      <c r="A5909" s="70">
        <v>44252</v>
      </c>
      <c r="C5909" s="51">
        <v>1000</v>
      </c>
      <c r="F5909" s="51" t="s">
        <v>6844</v>
      </c>
      <c r="G5909" s="51">
        <v>746</v>
      </c>
      <c r="H5909" s="51">
        <v>866</v>
      </c>
      <c r="I5909" s="51">
        <v>120</v>
      </c>
      <c r="J5909" s="51" t="s">
        <v>4479</v>
      </c>
      <c r="K5909" s="315">
        <v>60</v>
      </c>
    </row>
    <row r="5910" spans="1:12" ht="15.6">
      <c r="A5910" s="70">
        <v>44252</v>
      </c>
      <c r="C5910" s="51">
        <v>1000</v>
      </c>
      <c r="F5910" s="51" t="s">
        <v>6844</v>
      </c>
      <c r="G5910" s="51">
        <v>746</v>
      </c>
      <c r="H5910" s="51">
        <v>846</v>
      </c>
      <c r="I5910" s="51">
        <v>100</v>
      </c>
      <c r="J5910" s="51" t="s">
        <v>1410</v>
      </c>
      <c r="K5910" s="315">
        <v>50</v>
      </c>
    </row>
    <row r="5911" spans="1:12" ht="15.6">
      <c r="A5911" s="70">
        <v>44252</v>
      </c>
      <c r="C5911" s="51">
        <v>1000</v>
      </c>
      <c r="F5911" s="51" t="s">
        <v>6844</v>
      </c>
      <c r="G5911" s="51">
        <v>746</v>
      </c>
      <c r="H5911" s="51">
        <v>846</v>
      </c>
      <c r="I5911" s="51">
        <v>100</v>
      </c>
      <c r="J5911" s="51" t="s">
        <v>2561</v>
      </c>
      <c r="K5911" s="315">
        <v>50</v>
      </c>
    </row>
    <row r="5912" spans="1:12" ht="15.6">
      <c r="A5912" s="70">
        <v>44252</v>
      </c>
      <c r="C5912" s="51">
        <v>2500</v>
      </c>
      <c r="F5912" s="51" t="s">
        <v>6844</v>
      </c>
      <c r="G5912" s="51">
        <v>1865</v>
      </c>
      <c r="H5912" s="51">
        <v>2115</v>
      </c>
      <c r="I5912" s="51">
        <v>250</v>
      </c>
      <c r="J5912" s="51" t="s">
        <v>6845</v>
      </c>
      <c r="K5912" s="315">
        <v>125</v>
      </c>
    </row>
    <row r="5913" spans="1:12" ht="15.6">
      <c r="A5913" s="70">
        <v>44253</v>
      </c>
      <c r="B5913" s="51">
        <v>1000</v>
      </c>
      <c r="F5913" s="51" t="s">
        <v>6846</v>
      </c>
      <c r="G5913" s="51">
        <v>1227</v>
      </c>
      <c r="H5913" s="51">
        <v>1327</v>
      </c>
      <c r="I5913" s="51">
        <v>100</v>
      </c>
      <c r="J5913" s="51" t="s">
        <v>1410</v>
      </c>
      <c r="K5913" s="315">
        <v>50</v>
      </c>
    </row>
    <row r="5914" spans="1:12" ht="15.6">
      <c r="A5914" s="70"/>
      <c r="K5914" s="315"/>
    </row>
    <row r="5915" spans="1:12">
      <c r="K5915" s="693"/>
      <c r="L5915" s="641"/>
    </row>
    <row r="5916" spans="1:12" ht="18">
      <c r="A5916" s="20" t="s">
        <v>295</v>
      </c>
      <c r="B5916" s="52">
        <f>SUM(B5848:B5915)</f>
        <v>28500</v>
      </c>
      <c r="C5916" s="52">
        <f>SUM(C5848:C5915)</f>
        <v>62700</v>
      </c>
      <c r="D5916" s="52">
        <f>SUM(D5848:D5915)</f>
        <v>1700</v>
      </c>
      <c r="E5916" s="14">
        <f>SUM(B5916:D5916)</f>
        <v>92900</v>
      </c>
      <c r="I5916" s="51">
        <f>SUM(I5848:I5915)</f>
        <v>7531</v>
      </c>
      <c r="K5916" s="310">
        <f>SUM(K5848:K5915)</f>
        <v>3418</v>
      </c>
    </row>
    <row r="5918" spans="1:12">
      <c r="A5918" s="363"/>
      <c r="B5918" s="673"/>
      <c r="C5918" s="673"/>
      <c r="D5918" s="673"/>
      <c r="E5918" s="673"/>
      <c r="F5918" s="673"/>
      <c r="G5918" s="673"/>
      <c r="H5918" s="673"/>
      <c r="J5918" s="673"/>
      <c r="K5918" s="752"/>
      <c r="L5918" s="673"/>
    </row>
    <row r="5919" spans="1:12">
      <c r="F5919" t="s">
        <v>6793</v>
      </c>
    </row>
    <row r="5921" spans="1:12" ht="36">
      <c r="A5921" s="370">
        <v>2021</v>
      </c>
      <c r="B5921" s="370">
        <v>2021</v>
      </c>
      <c r="C5921" s="370">
        <v>2021</v>
      </c>
      <c r="D5921" s="370">
        <v>2021</v>
      </c>
      <c r="E5921" s="370">
        <v>2021</v>
      </c>
      <c r="F5921" s="370">
        <v>2021</v>
      </c>
      <c r="G5921" s="370">
        <v>2021</v>
      </c>
      <c r="H5921" s="370">
        <v>2021</v>
      </c>
      <c r="I5921" s="51">
        <v>2021</v>
      </c>
      <c r="J5921" s="370">
        <v>2021</v>
      </c>
      <c r="K5921" s="370">
        <v>2021</v>
      </c>
    </row>
    <row r="5922" spans="1:12" ht="18">
      <c r="J5922" s="15" t="s">
        <v>6658</v>
      </c>
    </row>
    <row r="5923" spans="1:12" ht="42">
      <c r="A5923" s="753"/>
      <c r="B5923" s="365" t="s">
        <v>2310</v>
      </c>
      <c r="C5923" s="351">
        <v>2021</v>
      </c>
      <c r="D5923" s="14">
        <v>2021</v>
      </c>
      <c r="E5923" s="754" t="s">
        <v>1464</v>
      </c>
      <c r="F5923" s="345">
        <v>2021</v>
      </c>
      <c r="G5923" s="745" t="s">
        <v>6656</v>
      </c>
      <c r="H5923" s="746" t="s">
        <v>6657</v>
      </c>
      <c r="J5923" s="364" t="s">
        <v>2310</v>
      </c>
      <c r="K5923" s="747" t="s">
        <v>6674</v>
      </c>
      <c r="L5923" s="755" t="s">
        <v>6660</v>
      </c>
    </row>
    <row r="5924" spans="1:12" ht="23.4">
      <c r="E5924" s="14" t="s">
        <v>6654</v>
      </c>
      <c r="F5924" s="14" t="s">
        <v>6655</v>
      </c>
      <c r="G5924" s="21">
        <v>2019</v>
      </c>
      <c r="H5924" s="21">
        <v>2020</v>
      </c>
      <c r="I5924" s="51">
        <v>2021</v>
      </c>
      <c r="J5924" s="21" t="s">
        <v>6659</v>
      </c>
      <c r="K5924" s="749" t="s">
        <v>3796</v>
      </c>
    </row>
    <row r="5925" spans="1:12" ht="18">
      <c r="E5925" s="347" t="s">
        <v>647</v>
      </c>
      <c r="F5925" s="366" t="s">
        <v>6771</v>
      </c>
      <c r="G5925" s="141">
        <v>152.5</v>
      </c>
      <c r="H5925" s="218">
        <v>106.2</v>
      </c>
      <c r="I5925" s="51">
        <v>116.5</v>
      </c>
      <c r="J5925" s="52" t="s">
        <v>6770</v>
      </c>
      <c r="K5925" s="361" t="s">
        <v>6769</v>
      </c>
      <c r="L5925" s="243" t="s">
        <v>6772</v>
      </c>
    </row>
    <row r="5926" spans="1:12" ht="18">
      <c r="E5926" s="347" t="s">
        <v>648</v>
      </c>
      <c r="F5926" s="362" t="s">
        <v>6850</v>
      </c>
      <c r="G5926" s="141">
        <v>134.9</v>
      </c>
      <c r="H5926" s="218">
        <v>123.8</v>
      </c>
      <c r="I5926" s="51">
        <v>92.9</v>
      </c>
      <c r="J5926" s="52" t="s">
        <v>6848</v>
      </c>
      <c r="K5926" s="361" t="s">
        <v>6847</v>
      </c>
      <c r="L5926" s="243" t="s">
        <v>6849</v>
      </c>
    </row>
    <row r="5927" spans="1:12" ht="18">
      <c r="E5927" s="347" t="s">
        <v>2310</v>
      </c>
      <c r="F5927" s="362" t="s">
        <v>6948</v>
      </c>
      <c r="G5927" s="141">
        <v>145.69999999999999</v>
      </c>
      <c r="H5927" s="218">
        <v>206.05</v>
      </c>
      <c r="I5927" s="51">
        <v>160.5</v>
      </c>
      <c r="J5927" s="52" t="s">
        <v>6946</v>
      </c>
      <c r="K5927" s="296" t="s">
        <v>6947</v>
      </c>
      <c r="L5927" s="371" t="s">
        <v>6948</v>
      </c>
    </row>
    <row r="5928" spans="1:12" ht="18">
      <c r="E5928" s="347" t="s">
        <v>2428</v>
      </c>
      <c r="G5928" s="141">
        <v>112.5</v>
      </c>
      <c r="H5928" s="218">
        <v>138.19999999999999</v>
      </c>
    </row>
    <row r="5929" spans="1:12" ht="18">
      <c r="E5929" s="347" t="s">
        <v>2510</v>
      </c>
      <c r="G5929" s="147">
        <v>130.9</v>
      </c>
      <c r="H5929" s="218">
        <v>244.1</v>
      </c>
    </row>
    <row r="5930" spans="1:12" ht="18">
      <c r="E5930" s="347" t="s">
        <v>2630</v>
      </c>
      <c r="G5930" s="147">
        <v>140.80000000000001</v>
      </c>
      <c r="H5930" s="218">
        <v>209.2</v>
      </c>
    </row>
    <row r="5931" spans="1:12" ht="18">
      <c r="E5931" s="347" t="s">
        <v>2798</v>
      </c>
      <c r="G5931" s="141">
        <v>153.6</v>
      </c>
      <c r="H5931" s="218">
        <v>135.5</v>
      </c>
    </row>
    <row r="5932" spans="1:12" ht="18">
      <c r="E5932" s="347" t="s">
        <v>4451</v>
      </c>
      <c r="G5932" s="141">
        <v>145</v>
      </c>
      <c r="H5932" s="218">
        <v>222.4</v>
      </c>
    </row>
    <row r="5933" spans="1:12" ht="18">
      <c r="E5933" s="347" t="s">
        <v>4555</v>
      </c>
      <c r="G5933" s="141">
        <v>176.9</v>
      </c>
      <c r="H5933" s="191">
        <v>334.1</v>
      </c>
    </row>
    <row r="5934" spans="1:12" ht="18">
      <c r="E5934" s="347" t="s">
        <v>4675</v>
      </c>
      <c r="G5934" s="141">
        <v>186</v>
      </c>
      <c r="H5934" s="218">
        <v>165.8</v>
      </c>
    </row>
    <row r="5935" spans="1:12" ht="18">
      <c r="E5935" s="347" t="s">
        <v>1786</v>
      </c>
      <c r="G5935" s="141">
        <v>191.8</v>
      </c>
      <c r="H5935" s="218">
        <v>185.9</v>
      </c>
    </row>
    <row r="5936" spans="1:12" ht="18">
      <c r="E5936" s="347" t="s">
        <v>1955</v>
      </c>
      <c r="G5936" s="141">
        <v>152.4</v>
      </c>
      <c r="H5936" s="218" t="s">
        <v>6644</v>
      </c>
    </row>
    <row r="5937" spans="1:11" ht="21">
      <c r="I5937" s="51">
        <f>SUM(I5925:I5936)</f>
        <v>369.9</v>
      </c>
      <c r="J5937" s="21"/>
    </row>
    <row r="5939" spans="1:11" ht="18">
      <c r="A5939" s="160" t="s">
        <v>0</v>
      </c>
      <c r="B5939" s="160" t="s">
        <v>6661</v>
      </c>
      <c r="C5939" s="160" t="s">
        <v>6662</v>
      </c>
      <c r="D5939" s="160" t="s">
        <v>6663</v>
      </c>
      <c r="E5939" s="160" t="s">
        <v>6753</v>
      </c>
      <c r="F5939" s="160" t="s">
        <v>6754</v>
      </c>
      <c r="G5939" s="160" t="s">
        <v>6664</v>
      </c>
      <c r="H5939" s="751" t="s">
        <v>6665</v>
      </c>
      <c r="I5939" s="51" t="s">
        <v>6666</v>
      </c>
      <c r="J5939" s="160" t="s">
        <v>6667</v>
      </c>
      <c r="K5939" s="319" t="s">
        <v>6668</v>
      </c>
    </row>
    <row r="5940" spans="1:11">
      <c r="K5940" s="693"/>
    </row>
    <row r="5941" spans="1:11" ht="18">
      <c r="E5941" s="354">
        <v>44256</v>
      </c>
      <c r="F5941" s="354">
        <v>44262</v>
      </c>
      <c r="K5941" s="693"/>
    </row>
    <row r="5942" spans="1:11" ht="18">
      <c r="E5942" s="336" t="s">
        <v>6749</v>
      </c>
      <c r="F5942" s="336" t="s">
        <v>3449</v>
      </c>
      <c r="G5942" s="14" t="s">
        <v>6801</v>
      </c>
      <c r="K5942" s="693"/>
    </row>
    <row r="5943" spans="1:11" ht="18">
      <c r="E5943" s="737" t="s">
        <v>6854</v>
      </c>
      <c r="F5943" s="160"/>
      <c r="G5943" s="153">
        <v>1.3280000000000001</v>
      </c>
      <c r="K5943" s="693"/>
    </row>
    <row r="5944" spans="1:11" ht="18">
      <c r="E5944" s="737" t="s">
        <v>6855</v>
      </c>
      <c r="F5944" s="751"/>
      <c r="G5944" s="153">
        <v>0.83499999999999996</v>
      </c>
      <c r="K5944" s="693"/>
    </row>
    <row r="5945" spans="1:11" ht="18">
      <c r="E5945" s="737" t="s">
        <v>6856</v>
      </c>
      <c r="F5945" s="751"/>
      <c r="G5945" s="153">
        <v>1.343</v>
      </c>
      <c r="K5945" s="693"/>
    </row>
    <row r="5946" spans="1:11" ht="18">
      <c r="E5946" s="737" t="s">
        <v>6857</v>
      </c>
      <c r="F5946" s="751"/>
      <c r="G5946" s="153">
        <v>1.53</v>
      </c>
      <c r="K5946" s="693"/>
    </row>
    <row r="5947" spans="1:11" ht="18">
      <c r="E5947" s="737" t="s">
        <v>6858</v>
      </c>
      <c r="F5947" s="751"/>
      <c r="G5947" s="153">
        <v>1.5589999999999999</v>
      </c>
      <c r="K5947" s="693"/>
    </row>
    <row r="5948" spans="1:11">
      <c r="K5948" s="693"/>
    </row>
    <row r="5949" spans="1:11" ht="15.6">
      <c r="A5949" s="70">
        <v>44256</v>
      </c>
      <c r="C5949" s="51">
        <v>6000</v>
      </c>
      <c r="F5949" s="51" t="s">
        <v>4781</v>
      </c>
      <c r="G5949" s="51">
        <v>4542</v>
      </c>
      <c r="H5949" s="51">
        <v>4848</v>
      </c>
      <c r="I5949" s="51">
        <v>306</v>
      </c>
      <c r="J5949" s="51" t="s">
        <v>6852</v>
      </c>
      <c r="K5949" s="315">
        <v>153</v>
      </c>
    </row>
    <row r="5950" spans="1:11" ht="15.6">
      <c r="A5950" s="70">
        <v>44256</v>
      </c>
      <c r="C5950" s="51">
        <v>1000</v>
      </c>
      <c r="F5950" s="51" t="s">
        <v>6864</v>
      </c>
      <c r="G5950" s="51">
        <v>757</v>
      </c>
      <c r="H5950" s="51">
        <v>859</v>
      </c>
      <c r="I5950" s="51">
        <v>102</v>
      </c>
      <c r="J5950" s="51" t="s">
        <v>6853</v>
      </c>
      <c r="K5950" s="315">
        <v>51</v>
      </c>
    </row>
    <row r="5951" spans="1:11" ht="15.6">
      <c r="A5951" s="70">
        <v>44256</v>
      </c>
      <c r="C5951" s="51">
        <v>1000</v>
      </c>
      <c r="F5951" s="51" t="s">
        <v>6859</v>
      </c>
      <c r="G5951" s="51">
        <v>757</v>
      </c>
      <c r="H5951" s="51">
        <v>877</v>
      </c>
      <c r="I5951" s="51">
        <v>120</v>
      </c>
      <c r="J5951" s="51" t="s">
        <v>3425</v>
      </c>
      <c r="K5951" s="315">
        <v>60</v>
      </c>
    </row>
    <row r="5952" spans="1:11" ht="15.6">
      <c r="A5952" s="70">
        <v>44256</v>
      </c>
      <c r="C5952" s="51">
        <v>1000</v>
      </c>
      <c r="F5952" s="50" t="s">
        <v>6865</v>
      </c>
      <c r="G5952" s="50">
        <v>757</v>
      </c>
      <c r="H5952" s="50">
        <v>857</v>
      </c>
      <c r="I5952" s="51">
        <v>100</v>
      </c>
      <c r="J5952" s="50" t="s">
        <v>6860</v>
      </c>
      <c r="K5952" s="333">
        <v>50</v>
      </c>
    </row>
    <row r="5953" spans="1:11" ht="15.6">
      <c r="A5953" s="70">
        <v>44256</v>
      </c>
      <c r="B5953" s="101">
        <v>1000</v>
      </c>
      <c r="E5953" s="1" t="s">
        <v>6863</v>
      </c>
      <c r="F5953" s="50" t="s">
        <v>6862</v>
      </c>
      <c r="G5953" s="50">
        <v>1.0720000000000001</v>
      </c>
      <c r="H5953" s="50">
        <v>1234</v>
      </c>
      <c r="I5953" s="51">
        <v>162</v>
      </c>
      <c r="J5953" s="50" t="s">
        <v>6861</v>
      </c>
      <c r="K5953" s="315">
        <v>81</v>
      </c>
    </row>
    <row r="5954" spans="1:11" ht="15.6">
      <c r="A5954" s="70">
        <v>44259</v>
      </c>
      <c r="C5954" s="51">
        <v>2000</v>
      </c>
      <c r="F5954" s="51" t="s">
        <v>6868</v>
      </c>
      <c r="G5954" s="51">
        <v>1514</v>
      </c>
      <c r="H5954" s="51">
        <v>1714</v>
      </c>
      <c r="I5954" s="51">
        <v>200</v>
      </c>
      <c r="J5954" s="51" t="s">
        <v>5045</v>
      </c>
      <c r="K5954" s="315">
        <v>100</v>
      </c>
    </row>
    <row r="5955" spans="1:11" ht="15.6">
      <c r="A5955" s="70"/>
      <c r="K5955" s="315"/>
    </row>
    <row r="5956" spans="1:11" ht="18">
      <c r="A5956" s="70"/>
      <c r="E5956" s="354">
        <v>44263</v>
      </c>
      <c r="F5956" s="354">
        <v>44269</v>
      </c>
      <c r="K5956" s="315"/>
    </row>
    <row r="5957" spans="1:11" ht="18">
      <c r="A5957" s="70"/>
      <c r="E5957" s="336" t="s">
        <v>6749</v>
      </c>
      <c r="F5957" s="336" t="s">
        <v>3449</v>
      </c>
      <c r="G5957" s="14" t="s">
        <v>6801</v>
      </c>
      <c r="K5957" s="315"/>
    </row>
    <row r="5958" spans="1:11" ht="18">
      <c r="A5958" s="70"/>
      <c r="E5958" s="737" t="s">
        <v>6871</v>
      </c>
      <c r="F5958" s="160"/>
      <c r="G5958" s="153">
        <v>1.329</v>
      </c>
      <c r="K5958" s="315"/>
    </row>
    <row r="5959" spans="1:11" ht="18">
      <c r="A5959" s="70"/>
      <c r="E5959" s="737" t="s">
        <v>6872</v>
      </c>
      <c r="F5959" s="751"/>
      <c r="G5959" s="153">
        <v>0.83599999999999997</v>
      </c>
      <c r="K5959" s="315"/>
    </row>
    <row r="5960" spans="1:11" ht="18">
      <c r="A5960" s="70"/>
      <c r="E5960" s="737" t="s">
        <v>6873</v>
      </c>
      <c r="F5960" s="751"/>
      <c r="G5960" s="153">
        <v>1.3440000000000001</v>
      </c>
      <c r="K5960" s="315"/>
    </row>
    <row r="5961" spans="1:11" ht="18">
      <c r="A5961" s="70"/>
      <c r="E5961" s="737" t="s">
        <v>6874</v>
      </c>
      <c r="F5961" s="751"/>
      <c r="G5961" s="153">
        <v>1.544</v>
      </c>
      <c r="K5961" s="315"/>
    </row>
    <row r="5962" spans="1:11" ht="15.6">
      <c r="A5962" s="70"/>
      <c r="K5962" s="315"/>
    </row>
    <row r="5963" spans="1:11" ht="15.6">
      <c r="A5963" s="70"/>
      <c r="K5963" s="315"/>
    </row>
    <row r="5964" spans="1:11" ht="15.6">
      <c r="A5964" s="70">
        <v>44260</v>
      </c>
      <c r="B5964" s="51">
        <v>3000</v>
      </c>
      <c r="D5964" s="20"/>
      <c r="E5964" s="52"/>
      <c r="F5964" s="51" t="s">
        <v>6870</v>
      </c>
      <c r="G5964" s="51">
        <v>3714</v>
      </c>
      <c r="H5964" s="51">
        <v>4044</v>
      </c>
      <c r="I5964" s="51">
        <v>330</v>
      </c>
      <c r="J5964" s="51" t="s">
        <v>3283</v>
      </c>
      <c r="K5964" s="315">
        <v>165</v>
      </c>
    </row>
    <row r="5965" spans="1:11" ht="18">
      <c r="A5965" s="70">
        <v>44258</v>
      </c>
      <c r="B5965" s="50">
        <v>5000</v>
      </c>
      <c r="D5965" s="20"/>
      <c r="E5965" s="52"/>
      <c r="F5965" s="50" t="s">
        <v>6869</v>
      </c>
      <c r="G5965" s="50">
        <v>6160</v>
      </c>
      <c r="H5965" s="50">
        <v>6590</v>
      </c>
      <c r="I5965" s="51">
        <v>430</v>
      </c>
      <c r="J5965" s="191" t="s">
        <v>6866</v>
      </c>
      <c r="K5965" s="315">
        <v>144</v>
      </c>
    </row>
    <row r="5966" spans="1:11" ht="15.6">
      <c r="A5966" s="70">
        <v>44263</v>
      </c>
      <c r="C5966" s="50">
        <v>4000</v>
      </c>
      <c r="E5966" s="52"/>
      <c r="F5966" s="50" t="s">
        <v>6875</v>
      </c>
      <c r="G5966" s="50">
        <v>3032</v>
      </c>
      <c r="H5966" s="50">
        <v>3168</v>
      </c>
      <c r="I5966" s="51">
        <v>136</v>
      </c>
      <c r="J5966" s="50" t="s">
        <v>6797</v>
      </c>
      <c r="K5966" s="315">
        <v>68</v>
      </c>
    </row>
    <row r="5967" spans="1:11" ht="15.6">
      <c r="A5967" s="70">
        <v>44263</v>
      </c>
      <c r="C5967" s="51">
        <v>5000</v>
      </c>
      <c r="E5967" s="52"/>
      <c r="F5967" s="51" t="s">
        <v>6876</v>
      </c>
      <c r="G5967" s="51">
        <v>3790</v>
      </c>
      <c r="H5967" s="51">
        <v>4490</v>
      </c>
      <c r="I5967" s="51">
        <v>700</v>
      </c>
      <c r="J5967" s="51" t="s">
        <v>4450</v>
      </c>
      <c r="K5967" s="315">
        <v>350</v>
      </c>
    </row>
    <row r="5968" spans="1:11" ht="15.6">
      <c r="A5968" s="70">
        <v>44264</v>
      </c>
      <c r="B5968" s="51">
        <v>2000</v>
      </c>
      <c r="E5968" s="20"/>
      <c r="F5968" s="51" t="s">
        <v>6877</v>
      </c>
      <c r="G5968" s="51">
        <v>2480</v>
      </c>
      <c r="H5968" s="51">
        <v>2708</v>
      </c>
      <c r="I5968" s="51">
        <v>228</v>
      </c>
      <c r="J5968" s="51" t="s">
        <v>982</v>
      </c>
      <c r="K5968" s="315">
        <v>114</v>
      </c>
    </row>
    <row r="5969" spans="1:11" ht="15.6">
      <c r="A5969" s="70">
        <v>44265</v>
      </c>
      <c r="C5969" s="51">
        <v>1000</v>
      </c>
      <c r="E5969" s="20"/>
      <c r="F5969" s="51" t="s">
        <v>6879</v>
      </c>
      <c r="G5969" s="51">
        <v>758</v>
      </c>
      <c r="H5969" s="51">
        <v>858</v>
      </c>
      <c r="I5969" s="51">
        <v>100</v>
      </c>
      <c r="J5969" s="51" t="s">
        <v>6878</v>
      </c>
      <c r="K5969" s="315">
        <v>50</v>
      </c>
    </row>
    <row r="5970" spans="1:11" ht="15.6">
      <c r="A5970" s="70">
        <v>44265</v>
      </c>
      <c r="C5970" s="51">
        <v>2000</v>
      </c>
      <c r="E5970" s="20"/>
      <c r="F5970" s="51" t="s">
        <v>6880</v>
      </c>
      <c r="G5970" s="51">
        <v>1516</v>
      </c>
      <c r="H5970" s="51">
        <v>1716</v>
      </c>
      <c r="I5970" s="51">
        <v>200</v>
      </c>
      <c r="J5970" s="51" t="s">
        <v>6881</v>
      </c>
      <c r="K5970" s="315">
        <v>100</v>
      </c>
    </row>
    <row r="5971" spans="1:11" ht="15.6">
      <c r="A5971" s="70">
        <v>44265</v>
      </c>
      <c r="B5971" s="559"/>
      <c r="C5971" s="51">
        <v>3000</v>
      </c>
      <c r="E5971" s="20"/>
      <c r="F5971" s="51" t="s">
        <v>6880</v>
      </c>
      <c r="G5971" s="51">
        <v>2274</v>
      </c>
      <c r="H5971" s="51">
        <v>2574</v>
      </c>
      <c r="I5971" s="51">
        <v>300</v>
      </c>
      <c r="J5971" s="51" t="s">
        <v>4510</v>
      </c>
      <c r="K5971" s="315">
        <v>150</v>
      </c>
    </row>
    <row r="5972" spans="1:11" ht="15.6">
      <c r="A5972" s="70">
        <v>44265</v>
      </c>
      <c r="C5972" s="51">
        <v>2500</v>
      </c>
      <c r="D5972" t="s">
        <v>6076</v>
      </c>
      <c r="E5972" s="20"/>
      <c r="F5972" s="51" t="s">
        <v>6880</v>
      </c>
      <c r="G5972" s="51">
        <v>1895</v>
      </c>
      <c r="H5972" s="51">
        <v>2145</v>
      </c>
      <c r="I5972" s="51">
        <v>250</v>
      </c>
      <c r="J5972" s="51" t="s">
        <v>6882</v>
      </c>
      <c r="K5972" s="315">
        <v>125</v>
      </c>
    </row>
    <row r="5973" spans="1:11" ht="15.6">
      <c r="A5973" s="70">
        <v>44265</v>
      </c>
      <c r="B5973" s="50">
        <v>5000</v>
      </c>
      <c r="D5973" t="s">
        <v>6076</v>
      </c>
      <c r="E5973" s="20"/>
      <c r="F5973" s="50" t="s">
        <v>6877</v>
      </c>
      <c r="G5973" s="50">
        <v>6200</v>
      </c>
      <c r="H5973" s="50">
        <v>6770</v>
      </c>
      <c r="I5973" s="51">
        <v>570</v>
      </c>
      <c r="J5973" s="50" t="s">
        <v>1543</v>
      </c>
      <c r="K5973" s="315">
        <v>190</v>
      </c>
    </row>
    <row r="5974" spans="1:11" ht="15.6">
      <c r="A5974" s="70">
        <v>44266</v>
      </c>
      <c r="C5974" s="51">
        <v>2000</v>
      </c>
      <c r="D5974" t="s">
        <v>6076</v>
      </c>
      <c r="E5974" s="20"/>
      <c r="F5974" s="51" t="s">
        <v>6884</v>
      </c>
      <c r="G5974" s="51">
        <v>1516</v>
      </c>
      <c r="H5974" s="51">
        <v>1716</v>
      </c>
      <c r="I5974" s="51">
        <v>200</v>
      </c>
      <c r="J5974" s="51" t="s">
        <v>6883</v>
      </c>
      <c r="K5974" s="315">
        <v>100</v>
      </c>
    </row>
    <row r="5975" spans="1:11" ht="15.6">
      <c r="A5975" s="70">
        <v>44266</v>
      </c>
      <c r="C5975" s="51">
        <v>1000</v>
      </c>
      <c r="D5975" t="s">
        <v>6076</v>
      </c>
      <c r="F5975" s="51" t="s">
        <v>6885</v>
      </c>
      <c r="G5975" s="51">
        <v>758</v>
      </c>
      <c r="H5975" s="51">
        <v>858</v>
      </c>
      <c r="I5975" s="51">
        <v>100</v>
      </c>
      <c r="J5975" s="51" t="s">
        <v>3793</v>
      </c>
      <c r="K5975" s="315">
        <v>50</v>
      </c>
    </row>
    <row r="5976" spans="1:11" ht="15.6">
      <c r="A5976" s="70">
        <v>44266</v>
      </c>
      <c r="C5976" s="51">
        <v>2000</v>
      </c>
      <c r="D5976" t="s">
        <v>6076</v>
      </c>
      <c r="F5976" s="51" t="s">
        <v>6886</v>
      </c>
      <c r="G5976" s="51">
        <v>1516</v>
      </c>
      <c r="H5976" s="51">
        <v>1636</v>
      </c>
      <c r="I5976" s="51">
        <v>120</v>
      </c>
      <c r="J5976" s="51" t="s">
        <v>6276</v>
      </c>
      <c r="K5976" s="315">
        <v>60</v>
      </c>
    </row>
    <row r="5977" spans="1:11" ht="15.6">
      <c r="A5977" s="70">
        <v>44267</v>
      </c>
      <c r="C5977" s="51">
        <v>1000</v>
      </c>
      <c r="D5977" t="s">
        <v>3433</v>
      </c>
      <c r="F5977" s="51" t="s">
        <v>6887</v>
      </c>
      <c r="G5977" s="51">
        <v>758</v>
      </c>
      <c r="H5977" s="51">
        <v>880</v>
      </c>
      <c r="I5977" s="51">
        <v>122</v>
      </c>
      <c r="J5977" s="51" t="s">
        <v>3027</v>
      </c>
      <c r="K5977" s="315">
        <v>61</v>
      </c>
    </row>
    <row r="5978" spans="1:11">
      <c r="K5978" s="693"/>
    </row>
    <row r="5979" spans="1:11" ht="18">
      <c r="E5979" s="354">
        <v>44270</v>
      </c>
      <c r="F5979" s="354">
        <v>44276</v>
      </c>
      <c r="K5979" s="693"/>
    </row>
    <row r="5980" spans="1:11" ht="18">
      <c r="E5980" s="336" t="s">
        <v>6749</v>
      </c>
      <c r="F5980" s="336" t="s">
        <v>3449</v>
      </c>
      <c r="K5980" s="693"/>
    </row>
    <row r="5981" spans="1:11" ht="18">
      <c r="E5981" s="737" t="s">
        <v>6891</v>
      </c>
      <c r="F5981" s="160"/>
      <c r="K5981" s="693"/>
    </row>
    <row r="5982" spans="1:11" ht="18">
      <c r="E5982" s="737" t="s">
        <v>6892</v>
      </c>
      <c r="F5982" s="751"/>
      <c r="K5982" s="693"/>
    </row>
    <row r="5983" spans="1:11" ht="18">
      <c r="E5983" s="737" t="s">
        <v>6893</v>
      </c>
      <c r="F5983" s="751"/>
      <c r="K5983" s="693"/>
    </row>
    <row r="5984" spans="1:11" ht="18">
      <c r="E5984" s="737" t="s">
        <v>6894</v>
      </c>
      <c r="F5984" s="751"/>
      <c r="K5984" s="693"/>
    </row>
    <row r="5985" spans="1:11" ht="18">
      <c r="E5985" s="354"/>
      <c r="F5985" s="354"/>
      <c r="K5985" s="693"/>
    </row>
    <row r="5986" spans="1:11" ht="18">
      <c r="A5986" s="70">
        <v>44270</v>
      </c>
      <c r="C5986" s="51">
        <v>1000</v>
      </c>
      <c r="E5986" s="354" t="s">
        <v>100</v>
      </c>
      <c r="F5986" s="367" t="s">
        <v>6888</v>
      </c>
      <c r="G5986" s="51">
        <v>771</v>
      </c>
      <c r="H5986" s="51">
        <v>882</v>
      </c>
      <c r="I5986" s="51">
        <v>111</v>
      </c>
      <c r="J5986" s="51" t="s">
        <v>6889</v>
      </c>
      <c r="K5986" s="315">
        <v>55</v>
      </c>
    </row>
    <row r="5987" spans="1:11" ht="18">
      <c r="A5987" s="70">
        <v>44270</v>
      </c>
      <c r="C5987" s="51">
        <v>1200</v>
      </c>
      <c r="E5987" s="354" t="s">
        <v>100</v>
      </c>
      <c r="F5987" s="367" t="s">
        <v>6890</v>
      </c>
      <c r="G5987" s="51">
        <v>925.2</v>
      </c>
      <c r="H5987" s="51">
        <v>1057.2</v>
      </c>
      <c r="I5987" s="51">
        <v>132</v>
      </c>
      <c r="J5987" s="51" t="s">
        <v>4330</v>
      </c>
      <c r="K5987" s="315">
        <v>66</v>
      </c>
    </row>
    <row r="5988" spans="1:11" ht="18">
      <c r="A5988" s="70">
        <v>44270</v>
      </c>
      <c r="C5988" s="51">
        <v>4000</v>
      </c>
      <c r="E5988" s="354" t="s">
        <v>100</v>
      </c>
      <c r="F5988" s="367" t="s">
        <v>6898</v>
      </c>
      <c r="G5988" s="51">
        <v>3088</v>
      </c>
      <c r="H5988" s="51">
        <v>3124</v>
      </c>
      <c r="I5988" s="51">
        <v>36</v>
      </c>
      <c r="J5988" s="51" t="s">
        <v>3852</v>
      </c>
      <c r="K5988" s="315">
        <v>18</v>
      </c>
    </row>
    <row r="5989" spans="1:11" ht="18">
      <c r="A5989" s="70">
        <v>44270</v>
      </c>
      <c r="C5989" s="51">
        <v>1500</v>
      </c>
      <c r="E5989" s="354" t="s">
        <v>100</v>
      </c>
      <c r="F5989" s="367" t="s">
        <v>6897</v>
      </c>
      <c r="G5989" s="51">
        <v>1158</v>
      </c>
      <c r="H5989" s="51">
        <v>1248</v>
      </c>
      <c r="I5989" s="51">
        <v>90</v>
      </c>
      <c r="J5989" s="51" t="s">
        <v>6895</v>
      </c>
      <c r="K5989" s="315">
        <v>45</v>
      </c>
    </row>
    <row r="5990" spans="1:11" ht="18">
      <c r="A5990" s="70">
        <v>44270</v>
      </c>
      <c r="C5990" s="51">
        <v>1500</v>
      </c>
      <c r="E5990" s="354" t="s">
        <v>100</v>
      </c>
      <c r="F5990" s="367" t="s">
        <v>4104</v>
      </c>
      <c r="G5990" s="51">
        <v>1158</v>
      </c>
      <c r="H5990" s="51">
        <v>1248</v>
      </c>
      <c r="I5990" s="51">
        <v>90</v>
      </c>
      <c r="J5990" s="51" t="s">
        <v>6896</v>
      </c>
      <c r="K5990" s="315">
        <v>45</v>
      </c>
    </row>
    <row r="5991" spans="1:11" ht="18">
      <c r="A5991" s="73">
        <v>44271</v>
      </c>
      <c r="C5991" s="51">
        <v>1500</v>
      </c>
      <c r="E5991" s="354" t="s">
        <v>3433</v>
      </c>
      <c r="F5991" s="367" t="s">
        <v>2781</v>
      </c>
      <c r="G5991" s="51">
        <v>1158</v>
      </c>
      <c r="H5991" s="51">
        <v>1198.5</v>
      </c>
      <c r="I5991" s="51">
        <v>40.5</v>
      </c>
      <c r="J5991" s="51" t="s">
        <v>4687</v>
      </c>
      <c r="K5991" s="315">
        <v>20</v>
      </c>
    </row>
    <row r="5992" spans="1:11" ht="18">
      <c r="A5992" s="73">
        <v>44271</v>
      </c>
      <c r="B5992" s="151">
        <v>5000</v>
      </c>
      <c r="E5992" s="354" t="s">
        <v>6900</v>
      </c>
      <c r="F5992" s="367" t="s">
        <v>6899</v>
      </c>
      <c r="G5992" s="51">
        <v>6220</v>
      </c>
      <c r="H5992" s="51">
        <v>6270</v>
      </c>
      <c r="I5992" s="51">
        <v>50</v>
      </c>
      <c r="J5992" s="51" t="s">
        <v>4687</v>
      </c>
      <c r="K5992" s="315">
        <v>30</v>
      </c>
    </row>
    <row r="5993" spans="1:11" ht="15.6">
      <c r="A5993" s="70">
        <v>44272</v>
      </c>
      <c r="C5993" s="50">
        <v>2000</v>
      </c>
      <c r="F5993" s="368" t="s">
        <v>6901</v>
      </c>
      <c r="G5993" s="50">
        <v>1544</v>
      </c>
      <c r="H5993" s="50">
        <v>1738</v>
      </c>
      <c r="I5993" s="51">
        <v>194</v>
      </c>
      <c r="J5993" s="50" t="s">
        <v>6902</v>
      </c>
      <c r="K5993" s="315">
        <v>65</v>
      </c>
    </row>
    <row r="5994" spans="1:11" ht="18">
      <c r="A5994" s="70">
        <v>44273</v>
      </c>
      <c r="B5994" s="51">
        <v>1000</v>
      </c>
      <c r="E5994" s="354" t="s">
        <v>1316</v>
      </c>
      <c r="F5994" s="367" t="s">
        <v>6903</v>
      </c>
      <c r="G5994" s="51">
        <v>1254</v>
      </c>
      <c r="H5994" s="51">
        <v>1369</v>
      </c>
      <c r="I5994" s="51">
        <v>115</v>
      </c>
      <c r="J5994" s="51" t="s">
        <v>982</v>
      </c>
      <c r="K5994" s="315">
        <v>57.5</v>
      </c>
    </row>
    <row r="5995" spans="1:11" ht="15.6">
      <c r="A5995" s="70">
        <v>44273</v>
      </c>
      <c r="C5995" s="51">
        <v>2000</v>
      </c>
      <c r="F5995" s="367" t="s">
        <v>6901</v>
      </c>
      <c r="G5995" s="51">
        <v>1544</v>
      </c>
      <c r="H5995" s="51">
        <v>1738</v>
      </c>
      <c r="I5995" s="51">
        <v>194</v>
      </c>
      <c r="J5995" s="51" t="s">
        <v>982</v>
      </c>
      <c r="K5995" s="315">
        <v>97</v>
      </c>
    </row>
    <row r="5996" spans="1:11">
      <c r="K5996" s="693"/>
    </row>
    <row r="5997" spans="1:11" ht="18">
      <c r="E5997" s="354">
        <v>44277</v>
      </c>
      <c r="F5997" s="354">
        <v>44283</v>
      </c>
      <c r="K5997" s="693"/>
    </row>
    <row r="5998" spans="1:11" ht="18">
      <c r="E5998" s="336" t="s">
        <v>6749</v>
      </c>
      <c r="F5998" s="336" t="s">
        <v>3449</v>
      </c>
      <c r="K5998" s="693"/>
    </row>
    <row r="5999" spans="1:11" ht="18">
      <c r="E5999" s="737" t="s">
        <v>6905</v>
      </c>
      <c r="F5999" s="160"/>
      <c r="K5999" s="693"/>
    </row>
    <row r="6000" spans="1:11" ht="18">
      <c r="E6000" s="737" t="s">
        <v>6906</v>
      </c>
      <c r="F6000" s="751"/>
      <c r="K6000" s="693"/>
    </row>
    <row r="6001" spans="1:11" ht="18">
      <c r="E6001" s="737" t="s">
        <v>6907</v>
      </c>
      <c r="F6001" s="751"/>
      <c r="K6001" s="693"/>
    </row>
    <row r="6002" spans="1:11" ht="18">
      <c r="E6002" s="737" t="s">
        <v>6908</v>
      </c>
      <c r="F6002" s="751"/>
      <c r="K6002" s="693"/>
    </row>
    <row r="6003" spans="1:11">
      <c r="K6003" s="693"/>
    </row>
    <row r="6004" spans="1:11" ht="15.6">
      <c r="A6004" s="70">
        <v>44274</v>
      </c>
      <c r="B6004" s="154">
        <v>6000</v>
      </c>
      <c r="F6004" s="50"/>
      <c r="G6004" s="526"/>
      <c r="H6004" s="526"/>
      <c r="I6004" s="51">
        <v>120</v>
      </c>
      <c r="J6004" s="50" t="s">
        <v>6432</v>
      </c>
      <c r="K6004" s="369">
        <v>60</v>
      </c>
    </row>
    <row r="6005" spans="1:11" ht="15.6">
      <c r="A6005" s="70">
        <v>44274</v>
      </c>
      <c r="C6005" s="50">
        <v>6000</v>
      </c>
      <c r="F6005" s="50"/>
      <c r="G6005" s="526"/>
      <c r="H6005" s="526"/>
      <c r="I6005" s="51">
        <v>120</v>
      </c>
      <c r="J6005" s="50" t="s">
        <v>6432</v>
      </c>
      <c r="K6005" s="315">
        <v>60</v>
      </c>
    </row>
    <row r="6006" spans="1:11" ht="15.6">
      <c r="A6006" s="70">
        <v>44275</v>
      </c>
      <c r="C6006" s="51">
        <v>5000</v>
      </c>
      <c r="F6006" s="51" t="s">
        <v>4854</v>
      </c>
      <c r="G6006" s="51">
        <v>3800</v>
      </c>
      <c r="H6006" s="51">
        <v>3995</v>
      </c>
      <c r="I6006" s="51">
        <v>195</v>
      </c>
      <c r="J6006" s="51" t="s">
        <v>6904</v>
      </c>
      <c r="K6006" s="315">
        <v>97.5</v>
      </c>
    </row>
    <row r="6007" spans="1:11" ht="15.6">
      <c r="A6007" s="70">
        <v>44277</v>
      </c>
      <c r="C6007" s="50">
        <v>3000</v>
      </c>
      <c r="F6007" s="50" t="s">
        <v>6909</v>
      </c>
      <c r="G6007" s="50">
        <v>2280</v>
      </c>
      <c r="H6007" s="50">
        <v>2427</v>
      </c>
      <c r="I6007" s="51">
        <v>147</v>
      </c>
      <c r="J6007" s="50" t="s">
        <v>6797</v>
      </c>
      <c r="K6007" s="315">
        <v>73.5</v>
      </c>
    </row>
    <row r="6008" spans="1:11" ht="15.6">
      <c r="A6008" s="70">
        <v>44277</v>
      </c>
      <c r="B6008" s="51">
        <v>2000</v>
      </c>
      <c r="C6008" s="52"/>
      <c r="F6008" s="51" t="s">
        <v>6910</v>
      </c>
      <c r="G6008" s="51">
        <v>2482</v>
      </c>
      <c r="H6008" s="51">
        <v>2588</v>
      </c>
      <c r="I6008" s="51">
        <v>80</v>
      </c>
      <c r="J6008" s="51" t="s">
        <v>4820</v>
      </c>
      <c r="K6008" s="315">
        <v>40</v>
      </c>
    </row>
    <row r="6009" spans="1:11" ht="15.6">
      <c r="A6009" s="70">
        <v>44277</v>
      </c>
      <c r="C6009" s="51">
        <v>1800</v>
      </c>
      <c r="D6009" t="s">
        <v>100</v>
      </c>
      <c r="F6009" s="51" t="s">
        <v>6911</v>
      </c>
      <c r="G6009" s="69">
        <v>1368</v>
      </c>
      <c r="H6009" s="69">
        <v>1557</v>
      </c>
      <c r="I6009" s="51">
        <v>189</v>
      </c>
      <c r="J6009" s="51" t="s">
        <v>6912</v>
      </c>
      <c r="K6009" s="315">
        <v>94.5</v>
      </c>
    </row>
    <row r="6010" spans="1:11" ht="15.6">
      <c r="A6010" s="70">
        <v>44278</v>
      </c>
      <c r="C6010" s="50">
        <v>1000</v>
      </c>
      <c r="D6010" t="s">
        <v>100</v>
      </c>
      <c r="F6010" s="50" t="s">
        <v>6913</v>
      </c>
      <c r="G6010" s="50">
        <v>760</v>
      </c>
      <c r="H6010" s="50">
        <v>860</v>
      </c>
      <c r="I6010" s="51">
        <v>100</v>
      </c>
      <c r="J6010" s="50" t="s">
        <v>6173</v>
      </c>
      <c r="K6010" s="315">
        <v>50</v>
      </c>
    </row>
    <row r="6011" spans="1:11" ht="15.6">
      <c r="A6011" s="70">
        <v>44278</v>
      </c>
      <c r="C6011" s="51">
        <v>4500</v>
      </c>
      <c r="D6011" t="s">
        <v>100</v>
      </c>
      <c r="F6011" s="51" t="s">
        <v>6914</v>
      </c>
      <c r="G6011" s="51">
        <v>3420</v>
      </c>
      <c r="H6011" s="51">
        <v>3933</v>
      </c>
      <c r="I6011" s="51">
        <v>513</v>
      </c>
      <c r="J6011" s="51" t="s">
        <v>2538</v>
      </c>
      <c r="K6011" s="315">
        <v>256.5</v>
      </c>
    </row>
    <row r="6012" spans="1:11" ht="15.6">
      <c r="A6012" s="70">
        <v>44278</v>
      </c>
      <c r="C6012" s="51">
        <v>2500</v>
      </c>
      <c r="D6012" t="s">
        <v>100</v>
      </c>
      <c r="F6012" s="51" t="s">
        <v>6913</v>
      </c>
      <c r="G6012" s="51">
        <v>1900</v>
      </c>
      <c r="H6012" s="51">
        <v>2150</v>
      </c>
      <c r="I6012" s="51">
        <v>250</v>
      </c>
      <c r="J6012" s="51" t="s">
        <v>6915</v>
      </c>
      <c r="K6012" s="315">
        <v>125</v>
      </c>
    </row>
    <row r="6013" spans="1:11" ht="15.6">
      <c r="A6013" s="70">
        <v>44278</v>
      </c>
      <c r="C6013" s="51">
        <v>2000</v>
      </c>
      <c r="D6013" t="s">
        <v>100</v>
      </c>
      <c r="F6013" s="51" t="s">
        <v>6913</v>
      </c>
      <c r="G6013" s="51">
        <v>1520</v>
      </c>
      <c r="H6013" s="51">
        <v>1720</v>
      </c>
      <c r="I6013" s="51">
        <v>200</v>
      </c>
      <c r="J6013" s="51" t="s">
        <v>6822</v>
      </c>
      <c r="K6013" s="315">
        <v>100</v>
      </c>
    </row>
    <row r="6014" spans="1:11" ht="15.6">
      <c r="A6014" s="70">
        <v>44278</v>
      </c>
      <c r="C6014" s="51">
        <v>4000</v>
      </c>
      <c r="D6014" t="s">
        <v>100</v>
      </c>
      <c r="F6014" s="51" t="s">
        <v>6916</v>
      </c>
      <c r="G6014" s="51">
        <v>3040</v>
      </c>
      <c r="H6014" s="51">
        <v>3240</v>
      </c>
      <c r="I6014" s="51">
        <v>200</v>
      </c>
      <c r="J6014" s="51" t="s">
        <v>3675</v>
      </c>
      <c r="K6014" s="315">
        <v>100</v>
      </c>
    </row>
    <row r="6015" spans="1:11" ht="15.6">
      <c r="A6015" s="70"/>
      <c r="K6015" s="693"/>
    </row>
    <row r="6016" spans="1:11" ht="18">
      <c r="A6016" s="70"/>
      <c r="E6016" s="354">
        <v>44284</v>
      </c>
      <c r="F6016" s="354">
        <v>44286</v>
      </c>
      <c r="K6016" s="693"/>
    </row>
    <row r="6017" spans="1:11" ht="18">
      <c r="A6017" s="70"/>
      <c r="E6017" s="336" t="s">
        <v>6749</v>
      </c>
      <c r="F6017" s="336" t="s">
        <v>3449</v>
      </c>
      <c r="K6017" s="693"/>
    </row>
    <row r="6018" spans="1:11" ht="18">
      <c r="A6018" s="70"/>
      <c r="E6018" s="737" t="s">
        <v>6928</v>
      </c>
      <c r="F6018" s="160">
        <v>1.216</v>
      </c>
      <c r="K6018" s="693"/>
    </row>
    <row r="6019" spans="1:11" ht="18">
      <c r="A6019" s="70"/>
      <c r="E6019" s="737" t="s">
        <v>6930</v>
      </c>
      <c r="F6019" s="160">
        <v>0.746</v>
      </c>
      <c r="K6019" s="693"/>
    </row>
    <row r="6020" spans="1:11" ht="18">
      <c r="A6020" s="70"/>
      <c r="E6020" s="737" t="s">
        <v>6929</v>
      </c>
      <c r="F6020" s="751"/>
      <c r="K6020" s="693"/>
    </row>
    <row r="6021" spans="1:11" ht="18">
      <c r="A6021" s="70"/>
      <c r="E6021" s="737" t="s">
        <v>6931</v>
      </c>
      <c r="F6021" s="751"/>
      <c r="K6021" s="693"/>
    </row>
    <row r="6022" spans="1:11" ht="18">
      <c r="A6022" s="70"/>
      <c r="F6022" s="14" t="s">
        <v>6926</v>
      </c>
      <c r="K6022" s="693"/>
    </row>
    <row r="6023" spans="1:11" ht="18">
      <c r="A6023" s="70">
        <v>44279</v>
      </c>
      <c r="C6023" s="50">
        <v>7000</v>
      </c>
      <c r="D6023" t="s">
        <v>100</v>
      </c>
      <c r="E6023" s="135" t="s">
        <v>6918</v>
      </c>
      <c r="F6023" s="50" t="s">
        <v>6937</v>
      </c>
      <c r="G6023" s="50">
        <v>9163</v>
      </c>
      <c r="H6023" s="50">
        <v>8512</v>
      </c>
      <c r="I6023" s="51">
        <v>574</v>
      </c>
      <c r="J6023" s="191" t="s">
        <v>6917</v>
      </c>
      <c r="K6023" s="315">
        <v>217</v>
      </c>
    </row>
    <row r="6024" spans="1:11" ht="15.6">
      <c r="A6024" s="70">
        <v>44280</v>
      </c>
      <c r="C6024" s="51">
        <v>2000</v>
      </c>
      <c r="D6024" t="s">
        <v>100</v>
      </c>
      <c r="E6024" s="135" t="s">
        <v>6918</v>
      </c>
      <c r="F6024" s="51" t="s">
        <v>6932</v>
      </c>
      <c r="G6024" s="51">
        <v>1492</v>
      </c>
      <c r="H6024" s="51">
        <v>1778</v>
      </c>
      <c r="I6024" s="51">
        <v>286</v>
      </c>
      <c r="J6024" s="51" t="s">
        <v>4735</v>
      </c>
      <c r="K6024" s="315">
        <v>95</v>
      </c>
    </row>
    <row r="6025" spans="1:11" ht="15.6">
      <c r="A6025" s="70">
        <v>44280</v>
      </c>
      <c r="C6025" s="51">
        <v>5000</v>
      </c>
      <c r="D6025" t="s">
        <v>100</v>
      </c>
      <c r="E6025" s="135" t="s">
        <v>6918</v>
      </c>
      <c r="F6025" s="51" t="s">
        <v>6932</v>
      </c>
      <c r="G6025" s="51">
        <v>3730</v>
      </c>
      <c r="H6025" s="51">
        <v>4445</v>
      </c>
      <c r="I6025" s="51">
        <v>715</v>
      </c>
      <c r="J6025" s="51" t="s">
        <v>1521</v>
      </c>
      <c r="K6025" s="315">
        <v>238</v>
      </c>
    </row>
    <row r="6026" spans="1:11" ht="15.6">
      <c r="A6026" s="70">
        <v>44280</v>
      </c>
      <c r="C6026" s="51">
        <v>5000</v>
      </c>
      <c r="D6026" t="s">
        <v>100</v>
      </c>
      <c r="E6026" s="135" t="s">
        <v>6918</v>
      </c>
      <c r="F6026" s="51" t="s">
        <v>6933</v>
      </c>
      <c r="G6026" s="51">
        <v>3730</v>
      </c>
      <c r="H6026" s="51">
        <v>3980</v>
      </c>
      <c r="I6026" s="51">
        <v>250</v>
      </c>
      <c r="J6026" s="51" t="s">
        <v>6919</v>
      </c>
      <c r="K6026" s="315">
        <v>125</v>
      </c>
    </row>
    <row r="6027" spans="1:11" ht="15.6">
      <c r="A6027" s="70">
        <v>44280</v>
      </c>
      <c r="C6027" s="51">
        <v>1500</v>
      </c>
      <c r="D6027" t="s">
        <v>100</v>
      </c>
      <c r="E6027" s="135" t="s">
        <v>6918</v>
      </c>
      <c r="F6027" s="51" t="s">
        <v>6933</v>
      </c>
      <c r="G6027" s="51">
        <v>1119</v>
      </c>
      <c r="H6027" s="51">
        <v>1194</v>
      </c>
      <c r="I6027" s="51">
        <v>75</v>
      </c>
      <c r="J6027" s="51" t="s">
        <v>6920</v>
      </c>
      <c r="K6027" s="315">
        <v>37.5</v>
      </c>
    </row>
    <row r="6028" spans="1:11" ht="15.6">
      <c r="A6028" s="70">
        <v>44281</v>
      </c>
      <c r="C6028" s="51">
        <v>2500</v>
      </c>
      <c r="D6028" t="s">
        <v>100</v>
      </c>
      <c r="E6028" s="135" t="s">
        <v>6918</v>
      </c>
      <c r="F6028" s="51" t="s">
        <v>6933</v>
      </c>
      <c r="G6028" s="51">
        <v>1865</v>
      </c>
      <c r="H6028" s="51">
        <v>1990</v>
      </c>
      <c r="I6028" s="51">
        <v>125</v>
      </c>
      <c r="J6028" s="51" t="s">
        <v>527</v>
      </c>
      <c r="K6028" s="315">
        <v>62.5</v>
      </c>
    </row>
    <row r="6029" spans="1:11" ht="15.6">
      <c r="A6029" s="70">
        <v>44281</v>
      </c>
      <c r="B6029" s="151">
        <v>4000</v>
      </c>
      <c r="D6029" t="s">
        <v>4084</v>
      </c>
      <c r="E6029" s="135" t="s">
        <v>6923</v>
      </c>
      <c r="F6029" s="51" t="s">
        <v>6921</v>
      </c>
      <c r="G6029" s="536"/>
      <c r="H6029" s="51">
        <v>4920</v>
      </c>
      <c r="I6029" s="51">
        <v>40</v>
      </c>
      <c r="J6029" s="51" t="s">
        <v>4687</v>
      </c>
      <c r="K6029" s="315">
        <v>20</v>
      </c>
    </row>
    <row r="6030" spans="1:11" ht="15.6">
      <c r="A6030" s="70">
        <v>44284</v>
      </c>
      <c r="C6030" s="51">
        <v>2500</v>
      </c>
      <c r="D6030" t="s">
        <v>100</v>
      </c>
      <c r="E6030" s="135" t="s">
        <v>6923</v>
      </c>
      <c r="F6030" s="51" t="s">
        <v>6934</v>
      </c>
      <c r="G6030" s="51">
        <v>1865</v>
      </c>
      <c r="H6030" s="51">
        <v>2072.5</v>
      </c>
      <c r="I6030" s="51">
        <v>210</v>
      </c>
      <c r="J6030" s="51" t="s">
        <v>6822</v>
      </c>
      <c r="K6030" s="315">
        <v>105</v>
      </c>
    </row>
    <row r="6031" spans="1:11" ht="15.6">
      <c r="A6031" s="70">
        <v>44284</v>
      </c>
      <c r="C6031" s="51" t="s">
        <v>474</v>
      </c>
      <c r="D6031" t="s">
        <v>100</v>
      </c>
      <c r="E6031" s="135" t="s">
        <v>6925</v>
      </c>
      <c r="F6031" s="51" t="s">
        <v>6936</v>
      </c>
      <c r="G6031" s="51">
        <v>1490</v>
      </c>
      <c r="H6031" s="51">
        <v>1650</v>
      </c>
      <c r="I6031" s="51">
        <v>160</v>
      </c>
      <c r="J6031" s="51" t="s">
        <v>6924</v>
      </c>
      <c r="K6031" s="315">
        <v>80</v>
      </c>
    </row>
    <row r="6032" spans="1:11" ht="15.6">
      <c r="A6032" s="70">
        <v>44284</v>
      </c>
      <c r="C6032" s="51">
        <v>4000</v>
      </c>
      <c r="D6032" t="s">
        <v>100</v>
      </c>
      <c r="E6032" s="135" t="s">
        <v>6925</v>
      </c>
      <c r="F6032" s="51" t="s">
        <v>6936</v>
      </c>
      <c r="G6032" s="51">
        <v>2980</v>
      </c>
      <c r="H6032" s="51">
        <v>3304</v>
      </c>
      <c r="I6032" s="51">
        <v>324</v>
      </c>
      <c r="J6032" s="51" t="s">
        <v>4262</v>
      </c>
      <c r="K6032" s="315">
        <v>162</v>
      </c>
    </row>
    <row r="6033" spans="1:11 16384:16384" ht="15.6">
      <c r="A6033" s="70">
        <v>44284</v>
      </c>
      <c r="C6033" s="51">
        <v>3000</v>
      </c>
      <c r="D6033" t="s">
        <v>100</v>
      </c>
      <c r="E6033" s="135" t="s">
        <v>6927</v>
      </c>
      <c r="F6033" s="51" t="s">
        <v>4464</v>
      </c>
      <c r="G6033" s="51">
        <v>2235</v>
      </c>
      <c r="H6033" s="51">
        <v>2394</v>
      </c>
      <c r="I6033" s="51">
        <v>159</v>
      </c>
      <c r="J6033" s="51" t="s">
        <v>3080</v>
      </c>
      <c r="K6033" s="315">
        <v>79.5</v>
      </c>
    </row>
    <row r="6034" spans="1:11 16384:16384" ht="15.6">
      <c r="A6034" s="70">
        <v>44284</v>
      </c>
      <c r="C6034" s="51">
        <v>3000</v>
      </c>
      <c r="D6034" t="s">
        <v>100</v>
      </c>
      <c r="E6034" s="135" t="s">
        <v>6927</v>
      </c>
      <c r="F6034" s="51" t="s">
        <v>6933</v>
      </c>
      <c r="G6034" s="51">
        <v>2238</v>
      </c>
      <c r="H6034" s="51">
        <v>2388</v>
      </c>
      <c r="I6034" s="51">
        <v>150</v>
      </c>
      <c r="J6034" s="51" t="s">
        <v>6919</v>
      </c>
      <c r="K6034" s="315">
        <v>75</v>
      </c>
    </row>
    <row r="6035" spans="1:11 16384:16384" ht="15.6">
      <c r="A6035" s="70">
        <v>44284</v>
      </c>
      <c r="C6035" s="51">
        <v>1000</v>
      </c>
      <c r="D6035" s="1" t="s">
        <v>3433</v>
      </c>
      <c r="E6035" s="135" t="s">
        <v>6939</v>
      </c>
      <c r="F6035" s="51" t="s">
        <v>6844</v>
      </c>
      <c r="G6035" s="51">
        <v>746</v>
      </c>
      <c r="H6035" s="51">
        <v>846</v>
      </c>
      <c r="I6035" s="51">
        <v>100</v>
      </c>
      <c r="J6035" s="51" t="s">
        <v>4330</v>
      </c>
      <c r="K6035" s="315">
        <v>50</v>
      </c>
    </row>
    <row r="6036" spans="1:11 16384:16384" ht="15.6">
      <c r="A6036" s="70">
        <v>44284</v>
      </c>
      <c r="C6036" s="50">
        <v>2000</v>
      </c>
      <c r="D6036" s="1" t="s">
        <v>3433</v>
      </c>
      <c r="E6036" s="135" t="s">
        <v>6941</v>
      </c>
      <c r="F6036" s="50" t="s">
        <v>6940</v>
      </c>
      <c r="G6036" s="50">
        <v>1492</v>
      </c>
      <c r="H6036" s="50">
        <v>1652</v>
      </c>
      <c r="I6036" s="51">
        <v>160</v>
      </c>
      <c r="J6036" s="50" t="s">
        <v>5451</v>
      </c>
      <c r="K6036" s="315">
        <v>80</v>
      </c>
    </row>
    <row r="6037" spans="1:11 16384:16384" ht="15.6">
      <c r="A6037" s="70">
        <v>44285</v>
      </c>
      <c r="D6037" s="1" t="s">
        <v>3433</v>
      </c>
      <c r="E6037" s="750" t="s">
        <v>6766</v>
      </c>
      <c r="F6037" s="357" t="s">
        <v>6842</v>
      </c>
      <c r="G6037" s="357" t="s">
        <v>6943</v>
      </c>
      <c r="H6037" s="357" t="s">
        <v>6944</v>
      </c>
      <c r="J6037" s="141" t="s">
        <v>6945</v>
      </c>
      <c r="K6037" s="315"/>
    </row>
    <row r="6038" spans="1:11 16384:16384" ht="15.6">
      <c r="A6038" s="70">
        <v>44285</v>
      </c>
      <c r="B6038" s="51">
        <v>2000</v>
      </c>
      <c r="D6038" s="1" t="s">
        <v>3433</v>
      </c>
      <c r="E6038" s="135" t="s">
        <v>6941</v>
      </c>
      <c r="F6038" s="51" t="s">
        <v>6942</v>
      </c>
      <c r="G6038" s="51">
        <v>2432</v>
      </c>
      <c r="H6038" s="51">
        <v>2678</v>
      </c>
      <c r="I6038" s="51">
        <v>246</v>
      </c>
      <c r="J6038" s="51" t="s">
        <v>982</v>
      </c>
      <c r="K6038" s="315">
        <v>123</v>
      </c>
    </row>
    <row r="6039" spans="1:11 16384:16384" ht="15.6">
      <c r="A6039" s="70">
        <v>44284</v>
      </c>
      <c r="C6039" s="51">
        <v>3000</v>
      </c>
      <c r="D6039" s="1" t="s">
        <v>3433</v>
      </c>
      <c r="E6039" s="135" t="s">
        <v>6938</v>
      </c>
      <c r="F6039" s="51" t="s">
        <v>6936</v>
      </c>
      <c r="G6039" s="51">
        <v>2235</v>
      </c>
      <c r="H6039" s="51">
        <v>2478</v>
      </c>
      <c r="I6039" s="51">
        <v>243</v>
      </c>
      <c r="J6039" s="51" t="s">
        <v>4262</v>
      </c>
      <c r="K6039" s="315">
        <v>121.5</v>
      </c>
    </row>
    <row r="6040" spans="1:11 16384:16384" ht="15.6">
      <c r="A6040" s="70">
        <v>44284</v>
      </c>
      <c r="C6040" s="50">
        <v>2000</v>
      </c>
      <c r="D6040" s="1" t="s">
        <v>3433</v>
      </c>
      <c r="E6040" s="135" t="s">
        <v>6925</v>
      </c>
      <c r="F6040" s="50" t="s">
        <v>6935</v>
      </c>
      <c r="G6040" s="50">
        <v>1490</v>
      </c>
      <c r="H6040" s="50">
        <v>1678</v>
      </c>
      <c r="I6040" s="51">
        <v>188</v>
      </c>
      <c r="J6040" s="50" t="s">
        <v>1543</v>
      </c>
      <c r="K6040" s="315">
        <v>62.5</v>
      </c>
      <c r="XFD6040" t="s">
        <v>474</v>
      </c>
    </row>
    <row r="6041" spans="1:11 16384:16384">
      <c r="A6041" s="16"/>
      <c r="K6041" s="693"/>
    </row>
    <row r="6042" spans="1:11 16384:16384">
      <c r="K6042" s="693"/>
    </row>
    <row r="6043" spans="1:11 16384:16384" ht="18">
      <c r="A6043" s="160" t="s">
        <v>2439</v>
      </c>
      <c r="B6043" s="149">
        <f>SUM(B5949:B6042)</f>
        <v>36000</v>
      </c>
      <c r="C6043" s="149">
        <f>SUM(C5949:C6042)</f>
        <v>122500</v>
      </c>
      <c r="D6043" s="149">
        <f>SUM(D5949:D6042)</f>
        <v>0</v>
      </c>
      <c r="E6043" s="160">
        <f>SUM(B6043:D6043)</f>
        <v>158500</v>
      </c>
      <c r="F6043" s="682"/>
      <c r="G6043" s="682"/>
      <c r="H6043" s="682"/>
      <c r="I6043" s="51">
        <f>SUM(I5949:I6042)</f>
        <v>11947.5</v>
      </c>
      <c r="J6043" s="682"/>
      <c r="K6043" s="319">
        <f>SUM(K5949:K6042)</f>
        <v>5511</v>
      </c>
    </row>
    <row r="6045" spans="1:11 16384:16384">
      <c r="A6045" s="106"/>
      <c r="B6045" s="641"/>
      <c r="C6045" s="641"/>
      <c r="D6045" s="641"/>
      <c r="E6045" s="641"/>
      <c r="F6045" s="641"/>
      <c r="G6045" s="641"/>
      <c r="H6045" s="641"/>
      <c r="J6045" s="641"/>
      <c r="K6045" s="642"/>
    </row>
    <row r="6047" spans="1:11 16384:16384" ht="36">
      <c r="A6047" s="370">
        <v>2021</v>
      </c>
      <c r="B6047" s="370">
        <v>2021</v>
      </c>
      <c r="C6047" s="370">
        <v>2021</v>
      </c>
      <c r="D6047" s="370">
        <v>2021</v>
      </c>
      <c r="E6047" s="370">
        <v>2021</v>
      </c>
      <c r="F6047" s="370">
        <v>2021</v>
      </c>
      <c r="G6047" s="370">
        <v>2021</v>
      </c>
      <c r="H6047" s="370">
        <v>2021</v>
      </c>
      <c r="I6047" s="51">
        <v>2021</v>
      </c>
      <c r="J6047" s="370">
        <v>2021</v>
      </c>
      <c r="K6047" s="370">
        <v>2021</v>
      </c>
    </row>
    <row r="6048" spans="1:11 16384:16384" ht="18">
      <c r="J6048" s="15" t="s">
        <v>6658</v>
      </c>
    </row>
    <row r="6049" spans="1:12" ht="42">
      <c r="A6049" s="756"/>
      <c r="B6049" s="383" t="s">
        <v>870</v>
      </c>
      <c r="C6049" s="351">
        <v>2021</v>
      </c>
      <c r="D6049" s="14">
        <v>2021</v>
      </c>
      <c r="E6049" s="754" t="s">
        <v>1464</v>
      </c>
      <c r="F6049" s="345">
        <v>2021</v>
      </c>
      <c r="G6049" s="745" t="s">
        <v>6656</v>
      </c>
      <c r="H6049" s="746" t="s">
        <v>6657</v>
      </c>
      <c r="I6049" s="51" t="s">
        <v>7047</v>
      </c>
      <c r="J6049" s="382" t="s">
        <v>870</v>
      </c>
      <c r="K6049" s="757" t="s">
        <v>7046</v>
      </c>
      <c r="L6049" s="755" t="s">
        <v>6660</v>
      </c>
    </row>
    <row r="6050" spans="1:12" ht="21">
      <c r="E6050" s="14" t="s">
        <v>6654</v>
      </c>
      <c r="F6050" s="52" t="s">
        <v>6655</v>
      </c>
      <c r="G6050" s="21">
        <v>2019</v>
      </c>
      <c r="H6050" s="21">
        <v>2020</v>
      </c>
      <c r="I6050" s="51">
        <v>2021</v>
      </c>
      <c r="J6050" s="21" t="s">
        <v>6659</v>
      </c>
      <c r="K6050" s="381" t="s">
        <v>3796</v>
      </c>
    </row>
    <row r="6051" spans="1:12" ht="18">
      <c r="E6051" s="347" t="s">
        <v>647</v>
      </c>
      <c r="F6051" s="366" t="s">
        <v>6771</v>
      </c>
      <c r="G6051" s="141">
        <v>152.5</v>
      </c>
      <c r="H6051" s="218">
        <v>106.2</v>
      </c>
      <c r="I6051" s="51">
        <v>116.5</v>
      </c>
      <c r="J6051" s="52" t="s">
        <v>6770</v>
      </c>
      <c r="K6051" s="361" t="s">
        <v>6769</v>
      </c>
      <c r="L6051" s="243" t="s">
        <v>6772</v>
      </c>
    </row>
    <row r="6052" spans="1:12" ht="18">
      <c r="E6052" s="347" t="s">
        <v>648</v>
      </c>
      <c r="F6052" s="362" t="s">
        <v>6850</v>
      </c>
      <c r="G6052" s="141">
        <v>134.9</v>
      </c>
      <c r="H6052" s="218">
        <v>123.8</v>
      </c>
      <c r="I6052" s="51">
        <v>92.9</v>
      </c>
      <c r="J6052" s="52" t="s">
        <v>6848</v>
      </c>
      <c r="K6052" s="361" t="s">
        <v>6847</v>
      </c>
      <c r="L6052" s="243" t="s">
        <v>6849</v>
      </c>
    </row>
    <row r="6053" spans="1:12" ht="18">
      <c r="E6053" s="347" t="s">
        <v>2310</v>
      </c>
      <c r="F6053" s="362" t="s">
        <v>6948</v>
      </c>
      <c r="G6053" s="141">
        <v>145.69999999999999</v>
      </c>
      <c r="H6053" s="218">
        <v>206.05</v>
      </c>
      <c r="I6053" s="51">
        <v>160.5</v>
      </c>
      <c r="J6053" s="52" t="s">
        <v>6946</v>
      </c>
      <c r="K6053" s="296" t="s">
        <v>6947</v>
      </c>
      <c r="L6053" s="371" t="s">
        <v>6948</v>
      </c>
    </row>
    <row r="6054" spans="1:12" ht="18">
      <c r="E6054" s="347" t="s">
        <v>2428</v>
      </c>
      <c r="F6054" s="366" t="s">
        <v>7045</v>
      </c>
      <c r="G6054" s="141">
        <v>112.5</v>
      </c>
      <c r="H6054" s="218">
        <v>138.19999999999999</v>
      </c>
      <c r="I6054" s="51">
        <v>166.67599999999999</v>
      </c>
      <c r="J6054" s="52" t="s">
        <v>7044</v>
      </c>
      <c r="K6054" s="296" t="s">
        <v>7043</v>
      </c>
      <c r="L6054" s="758" t="s">
        <v>7040</v>
      </c>
    </row>
    <row r="6055" spans="1:12" ht="18">
      <c r="E6055" s="347" t="s">
        <v>2510</v>
      </c>
      <c r="G6055" s="147">
        <v>130.9</v>
      </c>
      <c r="H6055" s="218">
        <v>244.1</v>
      </c>
    </row>
    <row r="6056" spans="1:12" ht="18">
      <c r="E6056" s="347" t="s">
        <v>2630</v>
      </c>
      <c r="G6056" s="147">
        <v>140.80000000000001</v>
      </c>
      <c r="H6056" s="218">
        <v>209.2</v>
      </c>
    </row>
    <row r="6057" spans="1:12" ht="18">
      <c r="E6057" s="347" t="s">
        <v>2798</v>
      </c>
      <c r="G6057" s="141">
        <v>153.6</v>
      </c>
      <c r="H6057" s="218">
        <v>135.5</v>
      </c>
    </row>
    <row r="6058" spans="1:12" ht="18">
      <c r="E6058" s="347" t="s">
        <v>4451</v>
      </c>
      <c r="G6058" s="141">
        <v>145</v>
      </c>
      <c r="H6058" s="218">
        <v>222.4</v>
      </c>
    </row>
    <row r="6059" spans="1:12" ht="18">
      <c r="E6059" s="347" t="s">
        <v>4555</v>
      </c>
      <c r="G6059" s="141">
        <v>176.9</v>
      </c>
      <c r="H6059" s="191">
        <v>334.1</v>
      </c>
    </row>
    <row r="6060" spans="1:12" ht="18">
      <c r="E6060" s="347" t="s">
        <v>4675</v>
      </c>
      <c r="G6060" s="141">
        <v>186</v>
      </c>
      <c r="H6060" s="218">
        <v>165.8</v>
      </c>
    </row>
    <row r="6061" spans="1:12" ht="18">
      <c r="E6061" s="347" t="s">
        <v>1786</v>
      </c>
      <c r="G6061" s="141">
        <v>191.8</v>
      </c>
      <c r="H6061" s="218">
        <v>185.9</v>
      </c>
    </row>
    <row r="6062" spans="1:12" ht="18">
      <c r="E6062" s="347" t="s">
        <v>1955</v>
      </c>
      <c r="G6062" s="141">
        <v>152.4</v>
      </c>
      <c r="H6062" s="218" t="s">
        <v>6644</v>
      </c>
    </row>
    <row r="6063" spans="1:12" ht="21">
      <c r="E6063" s="347" t="s">
        <v>2439</v>
      </c>
      <c r="G6063" s="180" t="s">
        <v>7032</v>
      </c>
      <c r="H6063" s="180" t="s">
        <v>7030</v>
      </c>
      <c r="I6063" s="51">
        <f>SUM(I6051:I6062)</f>
        <v>536.57600000000002</v>
      </c>
      <c r="J6063" s="21"/>
    </row>
    <row r="6064" spans="1:12" ht="21">
      <c r="E6064" s="14"/>
      <c r="G6064" s="14"/>
      <c r="H6064" s="14"/>
      <c r="J6064" s="21"/>
    </row>
    <row r="6065" spans="1:11" ht="18">
      <c r="A6065" s="160" t="s">
        <v>0</v>
      </c>
      <c r="B6065" s="160" t="s">
        <v>6661</v>
      </c>
      <c r="C6065" s="160" t="s">
        <v>6662</v>
      </c>
      <c r="D6065" s="160" t="s">
        <v>6663</v>
      </c>
      <c r="E6065" s="160" t="s">
        <v>6753</v>
      </c>
      <c r="F6065" s="160" t="s">
        <v>6754</v>
      </c>
      <c r="G6065" s="160" t="s">
        <v>6664</v>
      </c>
      <c r="H6065" s="751" t="s">
        <v>6665</v>
      </c>
      <c r="I6065" s="51" t="s">
        <v>6666</v>
      </c>
      <c r="J6065" s="160" t="s">
        <v>6667</v>
      </c>
      <c r="K6065" s="319" t="s">
        <v>6668</v>
      </c>
    </row>
    <row r="6066" spans="1:11">
      <c r="A6066" s="16"/>
    </row>
    <row r="6067" spans="1:11" ht="18">
      <c r="E6067" s="354">
        <v>44287</v>
      </c>
      <c r="F6067" s="354">
        <v>44290</v>
      </c>
    </row>
    <row r="6068" spans="1:11" ht="18">
      <c r="E6068" s="336" t="s">
        <v>6749</v>
      </c>
      <c r="F6068" s="336" t="s">
        <v>3449</v>
      </c>
    </row>
    <row r="6069" spans="1:11" ht="18">
      <c r="E6069" s="737" t="s">
        <v>6928</v>
      </c>
      <c r="F6069" s="160">
        <v>1.216</v>
      </c>
    </row>
    <row r="6070" spans="1:11" ht="18">
      <c r="E6070" s="737" t="s">
        <v>6930</v>
      </c>
      <c r="F6070" s="160">
        <v>0.746</v>
      </c>
    </row>
    <row r="6071" spans="1:11" ht="18">
      <c r="E6071" s="737" t="s">
        <v>6929</v>
      </c>
      <c r="F6071" s="751"/>
    </row>
    <row r="6072" spans="1:11" ht="18">
      <c r="E6072" s="737" t="s">
        <v>6931</v>
      </c>
      <c r="F6072" s="751"/>
    </row>
    <row r="6074" spans="1:11" ht="15.6">
      <c r="A6074" s="70">
        <v>44287</v>
      </c>
      <c r="C6074" s="51">
        <v>1000</v>
      </c>
      <c r="D6074" s="1" t="s">
        <v>100</v>
      </c>
      <c r="F6074" s="51" t="s">
        <v>6949</v>
      </c>
      <c r="G6074" s="51">
        <v>746</v>
      </c>
      <c r="H6074" s="51">
        <v>846</v>
      </c>
      <c r="I6074" s="51">
        <v>100</v>
      </c>
      <c r="J6074" s="51" t="s">
        <v>4275</v>
      </c>
      <c r="K6074" s="315">
        <v>50</v>
      </c>
    </row>
    <row r="6075" spans="1:11" ht="15.6">
      <c r="A6075" s="70">
        <v>44287</v>
      </c>
      <c r="C6075" s="50">
        <v>6000</v>
      </c>
      <c r="D6075" t="s">
        <v>100</v>
      </c>
      <c r="F6075" s="50" t="s">
        <v>6950</v>
      </c>
      <c r="G6075" s="50">
        <v>4476</v>
      </c>
      <c r="H6075" s="50">
        <v>5034</v>
      </c>
      <c r="I6075" s="51">
        <v>558</v>
      </c>
      <c r="J6075" s="50" t="s">
        <v>6951</v>
      </c>
      <c r="K6075" s="315">
        <v>186</v>
      </c>
    </row>
    <row r="6076" spans="1:11" ht="15.6">
      <c r="A6076" s="70">
        <v>44287</v>
      </c>
      <c r="C6076" s="50">
        <v>500</v>
      </c>
      <c r="D6076" t="s">
        <v>100</v>
      </c>
      <c r="F6076" s="50" t="s">
        <v>6841</v>
      </c>
      <c r="G6076" s="50">
        <v>373</v>
      </c>
      <c r="H6076" s="50">
        <v>393</v>
      </c>
      <c r="I6076" s="51">
        <v>20</v>
      </c>
      <c r="J6076" s="50" t="s">
        <v>6953</v>
      </c>
      <c r="K6076" s="315">
        <v>10</v>
      </c>
    </row>
    <row r="6077" spans="1:11" ht="15.6">
      <c r="A6077" s="70">
        <v>44287</v>
      </c>
      <c r="B6077" s="50">
        <v>500</v>
      </c>
      <c r="D6077" t="s">
        <v>100</v>
      </c>
      <c r="F6077" s="50" t="s">
        <v>4344</v>
      </c>
      <c r="G6077" s="50">
        <v>608</v>
      </c>
      <c r="H6077" s="50">
        <v>628</v>
      </c>
      <c r="I6077" s="51">
        <v>20</v>
      </c>
      <c r="J6077" s="50" t="s">
        <v>6953</v>
      </c>
      <c r="K6077" s="315">
        <v>10</v>
      </c>
    </row>
    <row r="6078" spans="1:11" ht="15.6">
      <c r="A6078" s="70">
        <v>44287</v>
      </c>
      <c r="C6078" s="51">
        <v>1500</v>
      </c>
      <c r="D6078" t="s">
        <v>100</v>
      </c>
      <c r="F6078" s="51" t="s">
        <v>6954</v>
      </c>
      <c r="G6078" s="51">
        <v>1119</v>
      </c>
      <c r="H6078" s="51">
        <v>1269</v>
      </c>
      <c r="I6078" s="51">
        <v>150</v>
      </c>
      <c r="J6078" s="51" t="s">
        <v>1410</v>
      </c>
      <c r="K6078" s="315">
        <v>75</v>
      </c>
    </row>
    <row r="6079" spans="1:11" ht="15.6">
      <c r="A6079" s="70">
        <v>44287</v>
      </c>
      <c r="C6079" s="51">
        <v>1000</v>
      </c>
      <c r="D6079" t="s">
        <v>100</v>
      </c>
      <c r="F6079" s="51" t="s">
        <v>6844</v>
      </c>
      <c r="G6079" s="51">
        <v>746</v>
      </c>
      <c r="H6079" s="51">
        <v>846</v>
      </c>
      <c r="I6079" s="51">
        <v>100</v>
      </c>
      <c r="J6079" s="51" t="s">
        <v>2561</v>
      </c>
      <c r="K6079" s="315">
        <v>50</v>
      </c>
    </row>
    <row r="6080" spans="1:11">
      <c r="A6080" s="16"/>
      <c r="K6080" s="693"/>
    </row>
    <row r="6081" spans="1:11" ht="18">
      <c r="E6081" s="354">
        <v>44291</v>
      </c>
      <c r="F6081" s="354">
        <v>44297</v>
      </c>
      <c r="K6081" s="693"/>
    </row>
    <row r="6082" spans="1:11" ht="18">
      <c r="E6082" s="336" t="s">
        <v>6749</v>
      </c>
      <c r="F6082" s="336" t="s">
        <v>3449</v>
      </c>
      <c r="G6082" t="s">
        <v>474</v>
      </c>
      <c r="K6082" s="693"/>
    </row>
    <row r="6083" spans="1:11" ht="18">
      <c r="E6083" s="737" t="s">
        <v>6955</v>
      </c>
      <c r="F6083" s="160">
        <v>1.24</v>
      </c>
      <c r="G6083" s="52"/>
      <c r="K6083" s="693"/>
    </row>
    <row r="6084" spans="1:11" ht="18">
      <c r="E6084" s="737" t="s">
        <v>6956</v>
      </c>
      <c r="F6084" s="160">
        <v>0.75900000000000001</v>
      </c>
      <c r="K6084" s="693"/>
    </row>
    <row r="6085" spans="1:11" ht="18">
      <c r="E6085" s="737" t="s">
        <v>6957</v>
      </c>
      <c r="F6085" s="160">
        <v>1.2609999999999999</v>
      </c>
      <c r="K6085" s="693"/>
    </row>
    <row r="6086" spans="1:11" ht="18">
      <c r="E6086" s="737" t="s">
        <v>6958</v>
      </c>
      <c r="F6086" s="160">
        <v>1.51</v>
      </c>
      <c r="K6086" s="693"/>
    </row>
    <row r="6087" spans="1:11">
      <c r="K6087" s="693"/>
    </row>
    <row r="6088" spans="1:11" ht="15.6">
      <c r="A6088" s="70">
        <v>44291</v>
      </c>
      <c r="C6088" s="50">
        <v>3000</v>
      </c>
      <c r="D6088" s="20"/>
      <c r="E6088" s="20"/>
      <c r="F6088" s="50" t="s">
        <v>6960</v>
      </c>
      <c r="G6088" s="50">
        <v>2277</v>
      </c>
      <c r="H6088" s="50">
        <v>2391</v>
      </c>
      <c r="I6088" s="51">
        <v>114</v>
      </c>
      <c r="J6088" s="50" t="s">
        <v>6797</v>
      </c>
      <c r="K6088" s="315">
        <v>57</v>
      </c>
    </row>
    <row r="6089" spans="1:11" ht="15.6">
      <c r="A6089" s="70">
        <v>44291</v>
      </c>
      <c r="C6089" s="51">
        <v>1900</v>
      </c>
      <c r="D6089" s="20"/>
      <c r="E6089" s="20"/>
      <c r="F6089" s="51" t="s">
        <v>6961</v>
      </c>
      <c r="G6089" s="51">
        <v>1442.1</v>
      </c>
      <c r="H6089" s="51">
        <v>1628.36</v>
      </c>
      <c r="I6089" s="51">
        <v>186.2</v>
      </c>
      <c r="J6089" s="51" t="s">
        <v>4330</v>
      </c>
      <c r="K6089" s="315">
        <v>93.1</v>
      </c>
    </row>
    <row r="6090" spans="1:11" ht="15.6">
      <c r="A6090" s="70">
        <v>44291</v>
      </c>
      <c r="C6090" s="51">
        <v>2000</v>
      </c>
      <c r="D6090" s="20"/>
      <c r="E6090" s="20"/>
      <c r="F6090" s="51" t="s">
        <v>6959</v>
      </c>
      <c r="G6090" s="51">
        <v>1518</v>
      </c>
      <c r="H6090" s="51">
        <v>1714</v>
      </c>
      <c r="I6090" s="51">
        <v>196</v>
      </c>
      <c r="J6090" s="51" t="s">
        <v>2508</v>
      </c>
      <c r="K6090" s="315">
        <v>98</v>
      </c>
    </row>
    <row r="6091" spans="1:11" ht="15.6">
      <c r="A6091" s="70">
        <v>44292</v>
      </c>
      <c r="C6091" s="51">
        <v>1500</v>
      </c>
      <c r="D6091" s="52"/>
      <c r="E6091" s="52"/>
      <c r="F6091" s="51" t="s">
        <v>6962</v>
      </c>
      <c r="G6091" s="51">
        <v>1138.5</v>
      </c>
      <c r="H6091" s="51">
        <v>1288.5</v>
      </c>
      <c r="I6091" s="51">
        <v>150</v>
      </c>
      <c r="J6091" s="51" t="s">
        <v>4920</v>
      </c>
      <c r="K6091" s="315">
        <v>75</v>
      </c>
    </row>
    <row r="6092" spans="1:11" ht="15.6">
      <c r="A6092" s="70">
        <v>44292</v>
      </c>
      <c r="C6092" s="51">
        <v>1000</v>
      </c>
      <c r="D6092" s="52"/>
      <c r="E6092" s="52"/>
      <c r="F6092" s="51" t="s">
        <v>6963</v>
      </c>
      <c r="G6092" s="51">
        <v>759</v>
      </c>
      <c r="H6092" s="51">
        <v>869</v>
      </c>
      <c r="I6092" s="51">
        <v>110</v>
      </c>
      <c r="J6092" s="51" t="s">
        <v>3027</v>
      </c>
      <c r="K6092" s="315">
        <v>55</v>
      </c>
    </row>
    <row r="6093" spans="1:11" ht="15.6">
      <c r="A6093" s="70">
        <v>44292</v>
      </c>
      <c r="D6093" s="151">
        <v>1500</v>
      </c>
      <c r="E6093" s="52"/>
      <c r="F6093" s="51" t="s">
        <v>6964</v>
      </c>
      <c r="G6093" s="51">
        <v>2265</v>
      </c>
      <c r="H6093" s="51">
        <v>2653.5</v>
      </c>
      <c r="I6093" s="51">
        <v>388.5</v>
      </c>
      <c r="J6093" s="51" t="s">
        <v>6965</v>
      </c>
      <c r="K6093" s="315">
        <v>194.25</v>
      </c>
    </row>
    <row r="6094" spans="1:11" ht="15.6">
      <c r="A6094" s="70">
        <v>44293</v>
      </c>
      <c r="C6094" s="51">
        <v>2000</v>
      </c>
      <c r="E6094" s="52"/>
      <c r="F6094" s="51" t="s">
        <v>6966</v>
      </c>
      <c r="G6094" s="51">
        <v>1518</v>
      </c>
      <c r="H6094" s="51">
        <v>1618</v>
      </c>
      <c r="I6094" s="51">
        <v>100</v>
      </c>
      <c r="J6094" s="51" t="s">
        <v>6967</v>
      </c>
      <c r="K6094" s="315">
        <v>50</v>
      </c>
    </row>
    <row r="6095" spans="1:11" ht="15.6">
      <c r="A6095" s="70">
        <v>44293</v>
      </c>
      <c r="C6095" s="51">
        <v>1500</v>
      </c>
      <c r="E6095" s="52"/>
      <c r="F6095" s="51" t="s">
        <v>6968</v>
      </c>
      <c r="G6095" s="51">
        <v>1138.5</v>
      </c>
      <c r="H6095" s="51">
        <v>1243.5</v>
      </c>
      <c r="I6095" s="51">
        <v>105</v>
      </c>
      <c r="J6095" s="51" t="s">
        <v>5332</v>
      </c>
      <c r="K6095" s="315">
        <v>52.5</v>
      </c>
    </row>
    <row r="6096" spans="1:11" ht="15.6">
      <c r="A6096" s="70">
        <v>44294</v>
      </c>
      <c r="C6096" s="51">
        <v>2000</v>
      </c>
      <c r="E6096" s="52"/>
      <c r="F6096" s="51" t="s">
        <v>6969</v>
      </c>
      <c r="G6096" s="51">
        <v>1518</v>
      </c>
      <c r="H6096" s="51">
        <v>1678</v>
      </c>
      <c r="I6096" s="51">
        <v>160</v>
      </c>
      <c r="J6096" s="51" t="s">
        <v>982</v>
      </c>
      <c r="K6096" s="315">
        <v>80</v>
      </c>
    </row>
    <row r="6097" spans="1:11" ht="15.6">
      <c r="A6097" s="70">
        <v>44294</v>
      </c>
      <c r="B6097" s="51">
        <v>1000</v>
      </c>
      <c r="E6097" s="52"/>
      <c r="F6097" s="51" t="s">
        <v>6970</v>
      </c>
      <c r="G6097" s="51">
        <v>1240</v>
      </c>
      <c r="H6097" s="51">
        <v>1340</v>
      </c>
      <c r="I6097" s="51">
        <v>100</v>
      </c>
      <c r="J6097" s="51" t="s">
        <v>982</v>
      </c>
      <c r="K6097" s="315">
        <v>50</v>
      </c>
    </row>
    <row r="6098" spans="1:11">
      <c r="K6098" s="693"/>
    </row>
    <row r="6099" spans="1:11" ht="18">
      <c r="E6099" s="354">
        <v>44298</v>
      </c>
      <c r="F6099" s="354">
        <v>44304</v>
      </c>
      <c r="K6099" s="693"/>
    </row>
    <row r="6100" spans="1:11" ht="18">
      <c r="E6100" s="336" t="s">
        <v>6749</v>
      </c>
      <c r="F6100" s="336" t="s">
        <v>3449</v>
      </c>
      <c r="K6100" s="693"/>
    </row>
    <row r="6101" spans="1:11" ht="18">
      <c r="E6101" s="737" t="s">
        <v>6974</v>
      </c>
      <c r="F6101" s="160">
        <v>1.2330000000000001</v>
      </c>
      <c r="K6101" s="693"/>
    </row>
    <row r="6102" spans="1:11" ht="18">
      <c r="E6102" s="737" t="s">
        <v>6975</v>
      </c>
      <c r="F6102" s="160">
        <v>0.752</v>
      </c>
      <c r="K6102" s="693"/>
    </row>
    <row r="6103" spans="1:11" ht="18">
      <c r="E6103" s="737" t="s">
        <v>6976</v>
      </c>
      <c r="F6103" s="160">
        <v>1.2470000000000001</v>
      </c>
      <c r="K6103" s="693"/>
    </row>
    <row r="6104" spans="1:11" ht="18">
      <c r="E6104" s="737" t="s">
        <v>6977</v>
      </c>
      <c r="F6104" s="160">
        <v>1.4930000000000001</v>
      </c>
      <c r="K6104" s="693"/>
    </row>
    <row r="6105" spans="1:11">
      <c r="K6105" s="693"/>
    </row>
    <row r="6106" spans="1:11" ht="15.6">
      <c r="A6106" s="70">
        <v>44298</v>
      </c>
      <c r="C6106" s="51">
        <v>1000</v>
      </c>
      <c r="F6106" s="51" t="s">
        <v>6978</v>
      </c>
      <c r="G6106" s="51">
        <v>752</v>
      </c>
      <c r="H6106" s="51">
        <v>849</v>
      </c>
      <c r="I6106" s="51">
        <v>97</v>
      </c>
      <c r="J6106" s="51" t="s">
        <v>6719</v>
      </c>
      <c r="K6106" s="315">
        <v>48.5</v>
      </c>
    </row>
    <row r="6107" spans="1:11" ht="15.6">
      <c r="A6107" s="70">
        <v>44298</v>
      </c>
      <c r="C6107" s="51">
        <v>1000</v>
      </c>
      <c r="D6107" s="20"/>
      <c r="F6107" s="51" t="s">
        <v>6979</v>
      </c>
      <c r="G6107" s="51">
        <v>752</v>
      </c>
      <c r="H6107" s="51">
        <v>799</v>
      </c>
      <c r="I6107" s="51">
        <v>47</v>
      </c>
      <c r="J6107" s="51" t="s">
        <v>6971</v>
      </c>
      <c r="K6107" s="315">
        <v>23.5</v>
      </c>
    </row>
    <row r="6108" spans="1:11" ht="15.6">
      <c r="A6108" s="70">
        <v>44298</v>
      </c>
      <c r="B6108" s="51">
        <v>2000</v>
      </c>
      <c r="F6108" s="51" t="s">
        <v>6980</v>
      </c>
      <c r="G6108" s="51">
        <v>2466</v>
      </c>
      <c r="H6108" s="51">
        <v>2558</v>
      </c>
      <c r="I6108" s="51">
        <v>92</v>
      </c>
      <c r="J6108" s="51" t="s">
        <v>3053</v>
      </c>
      <c r="K6108" s="315">
        <v>46</v>
      </c>
    </row>
    <row r="6109" spans="1:11" ht="15.6">
      <c r="A6109" s="70">
        <v>44298</v>
      </c>
      <c r="C6109" s="51">
        <v>6000</v>
      </c>
      <c r="F6109" s="51" t="s">
        <v>6981</v>
      </c>
      <c r="G6109" s="51">
        <v>4512</v>
      </c>
      <c r="H6109" s="51">
        <v>4734</v>
      </c>
      <c r="I6109" s="51">
        <v>222</v>
      </c>
      <c r="J6109" s="51" t="s">
        <v>3053</v>
      </c>
      <c r="K6109" s="315">
        <v>111</v>
      </c>
    </row>
    <row r="6110" spans="1:11" ht="15.6">
      <c r="A6110" s="70">
        <v>44298</v>
      </c>
      <c r="C6110" s="51">
        <v>1000</v>
      </c>
      <c r="F6110" s="51" t="s">
        <v>6981</v>
      </c>
      <c r="G6110" s="51">
        <v>752</v>
      </c>
      <c r="H6110" s="51">
        <v>789</v>
      </c>
      <c r="I6110" s="51">
        <v>37</v>
      </c>
      <c r="J6110" s="51" t="s">
        <v>6972</v>
      </c>
      <c r="K6110" s="315">
        <v>18.5</v>
      </c>
    </row>
    <row r="6111" spans="1:11" ht="15.6">
      <c r="A6111" s="70">
        <v>44298</v>
      </c>
      <c r="C6111" s="51">
        <v>1000</v>
      </c>
      <c r="F6111" s="51" t="s">
        <v>6981</v>
      </c>
      <c r="G6111" s="51">
        <v>752</v>
      </c>
      <c r="H6111" s="51">
        <v>789</v>
      </c>
      <c r="I6111" s="51">
        <v>37</v>
      </c>
      <c r="J6111" s="51" t="s">
        <v>6973</v>
      </c>
      <c r="K6111" s="315">
        <v>18.5</v>
      </c>
    </row>
    <row r="6112" spans="1:11" ht="15.6">
      <c r="A6112" s="70">
        <v>44298</v>
      </c>
      <c r="C6112" s="51">
        <v>2500</v>
      </c>
      <c r="F6112" s="51" t="s">
        <v>6978</v>
      </c>
      <c r="G6112" s="51">
        <v>1880</v>
      </c>
      <c r="H6112" s="51">
        <v>2122.5</v>
      </c>
      <c r="I6112" s="51">
        <v>242.5</v>
      </c>
      <c r="J6112" s="51" t="s">
        <v>6985</v>
      </c>
      <c r="K6112" s="315">
        <v>121.15</v>
      </c>
    </row>
    <row r="6113" spans="1:11" ht="15.6">
      <c r="A6113" s="70">
        <v>44299</v>
      </c>
      <c r="B6113" s="51">
        <v>1000</v>
      </c>
      <c r="F6113" s="51" t="s">
        <v>6983</v>
      </c>
      <c r="G6113" s="51">
        <v>1233</v>
      </c>
      <c r="H6113" s="51">
        <v>1333</v>
      </c>
      <c r="I6113" s="51">
        <v>100</v>
      </c>
      <c r="J6113" s="51" t="s">
        <v>2561</v>
      </c>
      <c r="K6113" s="315">
        <v>50</v>
      </c>
    </row>
    <row r="6114" spans="1:11" ht="15.6">
      <c r="A6114" s="70">
        <v>44299</v>
      </c>
      <c r="C6114" s="51">
        <v>6000</v>
      </c>
      <c r="F6114" s="51" t="s">
        <v>6984</v>
      </c>
      <c r="G6114" s="51">
        <v>4512</v>
      </c>
      <c r="H6114" s="51">
        <v>4752</v>
      </c>
      <c r="I6114" s="51">
        <v>240</v>
      </c>
      <c r="J6114" s="51" t="s">
        <v>206</v>
      </c>
      <c r="K6114" s="315">
        <v>120</v>
      </c>
    </row>
    <row r="6115" spans="1:11" ht="15.6">
      <c r="A6115" s="70">
        <v>44299</v>
      </c>
      <c r="C6115" s="51">
        <v>1700</v>
      </c>
      <c r="F6115" s="51" t="s">
        <v>6986</v>
      </c>
      <c r="G6115" s="51">
        <v>1278.4000000000001</v>
      </c>
      <c r="H6115" s="51">
        <v>1448.4</v>
      </c>
      <c r="I6115" s="51">
        <v>170</v>
      </c>
      <c r="J6115" s="51" t="s">
        <v>6987</v>
      </c>
      <c r="K6115" s="315">
        <v>85</v>
      </c>
    </row>
    <row r="6116" spans="1:11" ht="15.6">
      <c r="A6116" s="70">
        <v>44298</v>
      </c>
      <c r="C6116" s="51">
        <v>2000</v>
      </c>
      <c r="F6116" s="51" t="s">
        <v>6982</v>
      </c>
      <c r="G6116" s="51">
        <v>1504</v>
      </c>
      <c r="H6116" s="51">
        <v>1698</v>
      </c>
      <c r="I6116" s="51">
        <v>196</v>
      </c>
      <c r="J6116" s="51" t="s">
        <v>6985</v>
      </c>
      <c r="K6116" s="315">
        <v>98</v>
      </c>
    </row>
    <row r="6117" spans="1:11" ht="15.6">
      <c r="A6117" s="70">
        <v>44299</v>
      </c>
      <c r="B6117" s="51">
        <v>2000</v>
      </c>
      <c r="F6117" s="51" t="s">
        <v>6989</v>
      </c>
      <c r="G6117" s="51">
        <v>2466</v>
      </c>
      <c r="H6117" s="51">
        <v>2686</v>
      </c>
      <c r="I6117" s="51">
        <v>220</v>
      </c>
      <c r="J6117" s="51" t="s">
        <v>6990</v>
      </c>
      <c r="K6117" s="315">
        <v>110</v>
      </c>
    </row>
    <row r="6118" spans="1:11" ht="15.6">
      <c r="A6118" s="70">
        <v>44300</v>
      </c>
      <c r="C6118" s="50">
        <v>2001</v>
      </c>
      <c r="F6118" s="50" t="s">
        <v>6992</v>
      </c>
      <c r="G6118" s="50">
        <v>1504</v>
      </c>
      <c r="H6118" s="50">
        <v>1688</v>
      </c>
      <c r="I6118" s="51">
        <v>184</v>
      </c>
      <c r="J6118" s="50" t="s">
        <v>6991</v>
      </c>
      <c r="K6118" s="315">
        <v>61</v>
      </c>
    </row>
    <row r="6119" spans="1:11" ht="15.6">
      <c r="A6119" s="70">
        <v>44300</v>
      </c>
      <c r="B6119" s="50">
        <v>5675</v>
      </c>
      <c r="F6119" s="50" t="s">
        <v>6993</v>
      </c>
      <c r="G6119" s="50">
        <v>6997.28</v>
      </c>
      <c r="H6119" s="50">
        <v>7627.2</v>
      </c>
      <c r="I6119" s="51">
        <v>629.91999999999996</v>
      </c>
      <c r="J6119" s="50" t="s">
        <v>6991</v>
      </c>
      <c r="K6119" s="315">
        <v>210</v>
      </c>
    </row>
    <row r="6120" spans="1:11" ht="18">
      <c r="A6120" s="70">
        <v>44300</v>
      </c>
      <c r="B6120" s="50">
        <v>5000</v>
      </c>
      <c r="F6120" s="50" t="s">
        <v>6994</v>
      </c>
      <c r="G6120" s="50">
        <v>6165</v>
      </c>
      <c r="H6120" s="50">
        <v>6570</v>
      </c>
      <c r="I6120" s="51">
        <v>405</v>
      </c>
      <c r="J6120" s="191" t="s">
        <v>6995</v>
      </c>
      <c r="K6120" s="315">
        <v>135</v>
      </c>
    </row>
    <row r="6121" spans="1:11" ht="15.6">
      <c r="A6121" s="70">
        <v>44301</v>
      </c>
      <c r="C6121" s="51">
        <v>5000</v>
      </c>
      <c r="F6121" s="51" t="s">
        <v>6984</v>
      </c>
      <c r="G6121" s="51">
        <v>3760</v>
      </c>
      <c r="H6121" s="51">
        <v>3960</v>
      </c>
      <c r="I6121" s="51">
        <v>200</v>
      </c>
      <c r="J6121" s="51" t="s">
        <v>3621</v>
      </c>
      <c r="K6121" s="315">
        <v>100</v>
      </c>
    </row>
    <row r="6122" spans="1:11" ht="15.6">
      <c r="A6122" s="70">
        <v>44301</v>
      </c>
      <c r="B6122" s="151">
        <v>4500</v>
      </c>
      <c r="F6122" s="51">
        <v>1.2350000000000001</v>
      </c>
      <c r="G6122" s="536"/>
      <c r="H6122" s="51">
        <v>5557.5</v>
      </c>
      <c r="I6122" s="51">
        <v>45</v>
      </c>
      <c r="J6122" s="51" t="s">
        <v>4687</v>
      </c>
      <c r="K6122" s="315">
        <v>22.5</v>
      </c>
    </row>
    <row r="6123" spans="1:11" ht="15.6">
      <c r="A6123" s="70">
        <v>44301</v>
      </c>
      <c r="B6123" s="559"/>
      <c r="C6123" s="51">
        <v>6700</v>
      </c>
      <c r="F6123" s="51" t="s">
        <v>6996</v>
      </c>
      <c r="G6123" s="51">
        <v>5038.3999999999996</v>
      </c>
      <c r="H6123" s="51">
        <v>6023.3</v>
      </c>
      <c r="I6123" s="51">
        <v>984.9</v>
      </c>
      <c r="J6123" s="51" t="s">
        <v>6988</v>
      </c>
      <c r="K6123" s="315">
        <v>492.45</v>
      </c>
    </row>
    <row r="6124" spans="1:11" ht="15.6">
      <c r="A6124" s="70">
        <v>44301</v>
      </c>
      <c r="C6124" s="50">
        <v>3000</v>
      </c>
      <c r="F6124" s="50" t="s">
        <v>6984</v>
      </c>
      <c r="G6124" s="50">
        <v>2256</v>
      </c>
      <c r="H6124" s="50">
        <v>2376</v>
      </c>
      <c r="I6124" s="51">
        <v>120</v>
      </c>
      <c r="J6124" s="50" t="s">
        <v>6797</v>
      </c>
      <c r="K6124" s="315">
        <v>60</v>
      </c>
    </row>
    <row r="6125" spans="1:11">
      <c r="A6125" s="16"/>
      <c r="K6125" s="693"/>
    </row>
    <row r="6126" spans="1:11" ht="18">
      <c r="E6126" s="354">
        <v>44305</v>
      </c>
      <c r="F6126" s="354">
        <v>44311</v>
      </c>
      <c r="K6126" s="693"/>
    </row>
    <row r="6127" spans="1:11" ht="18">
      <c r="E6127" s="336" t="s">
        <v>6749</v>
      </c>
      <c r="F6127" s="336" t="s">
        <v>3449</v>
      </c>
      <c r="K6127" s="693"/>
    </row>
    <row r="6128" spans="1:11" ht="18">
      <c r="E6128" s="737" t="s">
        <v>6999</v>
      </c>
      <c r="F6128" s="160">
        <v>1.246</v>
      </c>
      <c r="K6128" s="693"/>
    </row>
    <row r="6129" spans="1:11" ht="18">
      <c r="E6129" s="737" t="s">
        <v>7000</v>
      </c>
      <c r="F6129" s="160">
        <v>0.76400000000000001</v>
      </c>
      <c r="K6129" s="693"/>
    </row>
    <row r="6130" spans="1:11" ht="18">
      <c r="E6130" s="737" t="s">
        <v>7001</v>
      </c>
      <c r="F6130" s="160">
        <v>1.26</v>
      </c>
      <c r="K6130" s="693"/>
    </row>
    <row r="6131" spans="1:11" ht="18">
      <c r="E6131" s="737" t="s">
        <v>7002</v>
      </c>
      <c r="F6131" s="160">
        <v>1.506</v>
      </c>
      <c r="K6131" s="693"/>
    </row>
    <row r="6132" spans="1:11">
      <c r="K6132" s="693"/>
    </row>
    <row r="6133" spans="1:11" ht="15.6">
      <c r="A6133" s="70">
        <v>44302</v>
      </c>
      <c r="C6133" s="51">
        <v>3000</v>
      </c>
      <c r="F6133" s="51" t="s">
        <v>7003</v>
      </c>
      <c r="G6133" s="51">
        <v>2292</v>
      </c>
      <c r="H6133" s="51">
        <v>2505</v>
      </c>
      <c r="I6133" s="51">
        <v>213</v>
      </c>
      <c r="J6133" s="51" t="s">
        <v>6998</v>
      </c>
      <c r="K6133" s="315">
        <v>106.5</v>
      </c>
    </row>
    <row r="6134" spans="1:11" ht="15.6">
      <c r="A6134" s="70">
        <v>44305</v>
      </c>
      <c r="B6134" s="51">
        <v>2000</v>
      </c>
      <c r="F6134" s="51" t="s">
        <v>7004</v>
      </c>
      <c r="G6134" s="51">
        <v>2492</v>
      </c>
      <c r="H6134" s="51">
        <v>2718</v>
      </c>
      <c r="I6134" s="51">
        <v>226</v>
      </c>
      <c r="J6134" s="51" t="s">
        <v>982</v>
      </c>
      <c r="K6134" s="315">
        <v>113</v>
      </c>
    </row>
    <row r="6135" spans="1:11" ht="15.6">
      <c r="A6135" s="70">
        <v>44305</v>
      </c>
      <c r="C6135" s="51">
        <v>1500</v>
      </c>
      <c r="F6135" s="51" t="s">
        <v>7005</v>
      </c>
      <c r="G6135" s="51">
        <v>1146</v>
      </c>
      <c r="H6135" s="51">
        <v>1297.5</v>
      </c>
      <c r="I6135" s="51">
        <v>151.5</v>
      </c>
      <c r="J6135" s="51" t="s">
        <v>4330</v>
      </c>
      <c r="K6135" s="315">
        <v>75.75</v>
      </c>
    </row>
    <row r="6136" spans="1:11" ht="15.6">
      <c r="A6136" s="70">
        <v>44305</v>
      </c>
      <c r="C6136" s="51">
        <v>1000</v>
      </c>
      <c r="F6136" s="51" t="s">
        <v>7006</v>
      </c>
      <c r="G6136" s="51">
        <v>764</v>
      </c>
      <c r="H6136" s="51">
        <v>875</v>
      </c>
      <c r="I6136" s="51">
        <v>111</v>
      </c>
      <c r="J6136" s="51" t="s">
        <v>3027</v>
      </c>
      <c r="K6136" s="315">
        <v>55.5</v>
      </c>
    </row>
    <row r="6137" spans="1:11" ht="15.6">
      <c r="A6137" s="70">
        <v>44305</v>
      </c>
      <c r="C6137" s="51">
        <v>4000</v>
      </c>
      <c r="E6137" s="52"/>
      <c r="F6137" s="51" t="s">
        <v>7007</v>
      </c>
      <c r="G6137" s="51">
        <v>3056</v>
      </c>
      <c r="H6137" s="51">
        <v>3256</v>
      </c>
      <c r="I6137" s="51">
        <v>200</v>
      </c>
      <c r="J6137" s="51" t="s">
        <v>7008</v>
      </c>
      <c r="K6137" s="315">
        <v>100</v>
      </c>
    </row>
    <row r="6138" spans="1:11" ht="15.6">
      <c r="A6138" s="70">
        <v>44305</v>
      </c>
      <c r="B6138" s="51">
        <v>1500</v>
      </c>
      <c r="E6138" s="52"/>
      <c r="F6138" s="51" t="s">
        <v>4783</v>
      </c>
      <c r="G6138" s="51">
        <v>1869</v>
      </c>
      <c r="H6138" s="51">
        <v>1944</v>
      </c>
      <c r="I6138" s="51">
        <v>75</v>
      </c>
      <c r="J6138" s="51" t="s">
        <v>7008</v>
      </c>
      <c r="K6138" s="315">
        <v>37.5</v>
      </c>
    </row>
    <row r="6139" spans="1:11" ht="15.6">
      <c r="A6139" s="70">
        <v>44306</v>
      </c>
      <c r="C6139" s="51">
        <v>1000</v>
      </c>
      <c r="E6139" s="52"/>
      <c r="F6139" s="51" t="s">
        <v>2939</v>
      </c>
      <c r="G6139" s="51">
        <v>764</v>
      </c>
      <c r="H6139" s="51">
        <v>864</v>
      </c>
      <c r="I6139" s="51">
        <v>100</v>
      </c>
      <c r="J6139" s="51" t="s">
        <v>2561</v>
      </c>
      <c r="K6139" s="315">
        <v>50</v>
      </c>
    </row>
    <row r="6140" spans="1:11">
      <c r="K6140" s="693"/>
    </row>
    <row r="6141" spans="1:11">
      <c r="K6141" s="693"/>
    </row>
    <row r="6142" spans="1:11" ht="18">
      <c r="E6142" s="354">
        <v>44312</v>
      </c>
      <c r="F6142" s="354">
        <v>44316</v>
      </c>
      <c r="K6142" s="693"/>
    </row>
    <row r="6143" spans="1:11" ht="18">
      <c r="E6143" s="336" t="s">
        <v>6749</v>
      </c>
      <c r="F6143" s="336" t="s">
        <v>3449</v>
      </c>
      <c r="K6143" s="693"/>
    </row>
    <row r="6144" spans="1:11" ht="18">
      <c r="E6144" s="737" t="s">
        <v>7016</v>
      </c>
      <c r="F6144" s="160">
        <v>1.2430000000000001</v>
      </c>
      <c r="K6144" s="693"/>
    </row>
    <row r="6145" spans="1:11" ht="18">
      <c r="E6145" s="737" t="s">
        <v>7017</v>
      </c>
      <c r="F6145" s="160">
        <v>0.76200000000000001</v>
      </c>
      <c r="K6145" s="693"/>
    </row>
    <row r="6146" spans="1:11" ht="18">
      <c r="E6146" s="737" t="s">
        <v>7018</v>
      </c>
      <c r="F6146" s="160">
        <v>1.258</v>
      </c>
      <c r="K6146" s="693"/>
    </row>
    <row r="6147" spans="1:11" ht="18">
      <c r="E6147" s="737" t="s">
        <v>7019</v>
      </c>
      <c r="F6147" s="160">
        <v>1.502</v>
      </c>
      <c r="K6147" s="693"/>
    </row>
    <row r="6148" spans="1:11">
      <c r="K6148" s="693"/>
    </row>
    <row r="6149" spans="1:11" ht="15.6">
      <c r="A6149" s="70">
        <v>44307</v>
      </c>
      <c r="C6149" s="51">
        <v>1000</v>
      </c>
      <c r="E6149" s="52" t="s">
        <v>3329</v>
      </c>
      <c r="F6149" s="51" t="s">
        <v>7020</v>
      </c>
      <c r="G6149" s="51">
        <v>744</v>
      </c>
      <c r="H6149" s="51">
        <v>854</v>
      </c>
      <c r="I6149" s="51">
        <v>110</v>
      </c>
      <c r="J6149" s="51" t="s">
        <v>7009</v>
      </c>
      <c r="K6149" s="315">
        <v>55</v>
      </c>
    </row>
    <row r="6150" spans="1:11" ht="15.6">
      <c r="A6150" s="70">
        <v>44308</v>
      </c>
      <c r="C6150" s="50">
        <v>11000</v>
      </c>
      <c r="E6150" s="52" t="s">
        <v>7010</v>
      </c>
      <c r="F6150" s="50">
        <v>0.76200000000000001</v>
      </c>
      <c r="G6150" s="526"/>
      <c r="H6150" s="50">
        <v>8382</v>
      </c>
      <c r="J6150" s="612" t="s">
        <v>6432</v>
      </c>
      <c r="K6150" s="315">
        <v>110</v>
      </c>
    </row>
    <row r="6151" spans="1:11" ht="15.6">
      <c r="A6151" s="70">
        <v>44308</v>
      </c>
      <c r="B6151" s="50">
        <v>6000</v>
      </c>
      <c r="E6151" s="52" t="s">
        <v>7010</v>
      </c>
      <c r="F6151" s="50">
        <v>1.2430000000000001</v>
      </c>
      <c r="G6151" s="526"/>
      <c r="H6151" s="50">
        <v>7458</v>
      </c>
      <c r="J6151" s="612" t="s">
        <v>6432</v>
      </c>
      <c r="K6151" s="315">
        <v>60</v>
      </c>
    </row>
    <row r="6152" spans="1:11" ht="15.6">
      <c r="A6152" s="70">
        <v>44312</v>
      </c>
      <c r="C6152" s="50">
        <v>3000</v>
      </c>
      <c r="D6152" s="20"/>
      <c r="E6152" t="s">
        <v>474</v>
      </c>
      <c r="F6152" s="50" t="s">
        <v>7024</v>
      </c>
      <c r="G6152" s="50">
        <v>2286</v>
      </c>
      <c r="H6152" s="50">
        <v>2367</v>
      </c>
      <c r="I6152" s="51">
        <v>81</v>
      </c>
      <c r="J6152" s="50" t="s">
        <v>6797</v>
      </c>
      <c r="K6152" s="315">
        <v>40.5</v>
      </c>
    </row>
    <row r="6153" spans="1:11" ht="15.6">
      <c r="A6153" s="70">
        <v>44312</v>
      </c>
      <c r="D6153" s="20"/>
      <c r="E6153" s="750" t="s">
        <v>6766</v>
      </c>
      <c r="F6153" s="357" t="s">
        <v>6842</v>
      </c>
      <c r="G6153" s="357" t="s">
        <v>6943</v>
      </c>
      <c r="H6153" s="372" t="s">
        <v>7013</v>
      </c>
      <c r="J6153" s="357" t="s">
        <v>7015</v>
      </c>
      <c r="K6153" s="693"/>
    </row>
    <row r="6154" spans="1:11" ht="15.6">
      <c r="A6154" s="70">
        <v>44312</v>
      </c>
      <c r="B6154" s="630"/>
      <c r="C6154" s="50">
        <v>500</v>
      </c>
      <c r="D6154" s="52"/>
      <c r="E6154" s="52"/>
      <c r="F6154" s="50" t="s">
        <v>2546</v>
      </c>
      <c r="G6154" s="50">
        <v>381</v>
      </c>
      <c r="H6154" s="50">
        <v>387</v>
      </c>
      <c r="I6154" s="51">
        <v>6</v>
      </c>
      <c r="J6154" s="50" t="s">
        <v>7012</v>
      </c>
      <c r="K6154" s="315">
        <v>3</v>
      </c>
    </row>
    <row r="6155" spans="1:11" ht="15.6">
      <c r="A6155" s="70">
        <v>44312</v>
      </c>
      <c r="B6155" s="51">
        <v>1000</v>
      </c>
      <c r="C6155" s="52"/>
      <c r="D6155" s="52"/>
      <c r="E6155" s="52"/>
      <c r="F6155" s="51" t="s">
        <v>7025</v>
      </c>
      <c r="G6155" s="51">
        <v>1.2430000000000001</v>
      </c>
      <c r="H6155" s="51">
        <v>1.3460000000000001</v>
      </c>
      <c r="I6155" s="51">
        <v>97</v>
      </c>
      <c r="J6155" s="51" t="s">
        <v>982</v>
      </c>
      <c r="K6155" s="315">
        <v>48.5</v>
      </c>
    </row>
    <row r="6156" spans="1:11" ht="15.6">
      <c r="A6156" s="70">
        <v>44312</v>
      </c>
      <c r="B6156" s="630"/>
      <c r="C6156" s="51">
        <v>2000</v>
      </c>
      <c r="D6156" s="52"/>
      <c r="E6156" s="52"/>
      <c r="F6156" s="51" t="s">
        <v>7021</v>
      </c>
      <c r="G6156" s="51">
        <v>1524</v>
      </c>
      <c r="H6156" s="51">
        <v>1718</v>
      </c>
      <c r="I6156" s="51">
        <v>194</v>
      </c>
      <c r="J6156" s="51" t="s">
        <v>982</v>
      </c>
      <c r="K6156" s="315">
        <v>97</v>
      </c>
    </row>
    <row r="6157" spans="1:11" ht="15.6">
      <c r="A6157" s="70">
        <v>44312</v>
      </c>
      <c r="B6157" s="630"/>
      <c r="C6157" s="51">
        <v>1200</v>
      </c>
      <c r="D6157" s="52"/>
      <c r="E6157" s="52"/>
      <c r="F6157" s="51" t="s">
        <v>7023</v>
      </c>
      <c r="G6157" s="51">
        <v>914.4</v>
      </c>
      <c r="H6157" s="51">
        <v>1012.8</v>
      </c>
      <c r="I6157" s="51">
        <v>98.4</v>
      </c>
      <c r="J6157" s="51" t="s">
        <v>4330</v>
      </c>
      <c r="K6157" s="315">
        <v>49</v>
      </c>
    </row>
    <row r="6158" spans="1:11" ht="15.6">
      <c r="A6158" s="70">
        <v>44374</v>
      </c>
      <c r="B6158" s="630"/>
      <c r="C6158" s="51">
        <v>3000</v>
      </c>
      <c r="D6158" s="52"/>
      <c r="E6158" s="52"/>
      <c r="F6158" s="51" t="s">
        <v>7033</v>
      </c>
      <c r="G6158" s="51">
        <v>2286</v>
      </c>
      <c r="H6158" s="51">
        <v>2349</v>
      </c>
      <c r="I6158" s="51">
        <v>63</v>
      </c>
      <c r="J6158" s="51" t="s">
        <v>6143</v>
      </c>
      <c r="K6158" s="315">
        <v>31.5</v>
      </c>
    </row>
    <row r="6159" spans="1:11" ht="15.6">
      <c r="A6159" s="70">
        <v>44312</v>
      </c>
      <c r="B6159" s="630"/>
      <c r="C6159" s="51">
        <v>2500</v>
      </c>
      <c r="D6159" s="373"/>
      <c r="E6159" s="52"/>
      <c r="F6159" s="51" t="s">
        <v>7022</v>
      </c>
      <c r="G6159" s="51">
        <v>1524</v>
      </c>
      <c r="H6159" s="51">
        <v>2097.5</v>
      </c>
      <c r="I6159" s="51">
        <v>237.5</v>
      </c>
      <c r="J6159" s="51" t="s">
        <v>7014</v>
      </c>
      <c r="K6159" s="315">
        <v>118.5</v>
      </c>
    </row>
    <row r="6160" spans="1:11" ht="15.6">
      <c r="A6160" s="70">
        <v>44312</v>
      </c>
      <c r="B6160" s="266">
        <v>1000</v>
      </c>
      <c r="C6160" s="266"/>
      <c r="D6160" s="52" t="s">
        <v>7038</v>
      </c>
      <c r="E6160" s="52" t="s">
        <v>6695</v>
      </c>
      <c r="F6160" s="51" t="s">
        <v>7027</v>
      </c>
      <c r="G6160" s="51">
        <v>1240</v>
      </c>
      <c r="H6160" s="51">
        <v>1349</v>
      </c>
      <c r="I6160" s="51">
        <v>109</v>
      </c>
      <c r="J6160" s="262" t="s">
        <v>5670</v>
      </c>
      <c r="K6160" s="315">
        <v>48.3</v>
      </c>
    </row>
    <row r="6161" spans="1:12" ht="15.6">
      <c r="A6161" s="70">
        <v>44312</v>
      </c>
      <c r="B6161" s="759"/>
      <c r="C6161" s="266">
        <v>1000</v>
      </c>
      <c r="D6161" s="52" t="s">
        <v>7038</v>
      </c>
      <c r="E6161" s="52" t="s">
        <v>6695</v>
      </c>
      <c r="F6161" s="51" t="s">
        <v>7026</v>
      </c>
      <c r="G6161" s="51">
        <v>762</v>
      </c>
      <c r="H6161" s="51">
        <v>879</v>
      </c>
      <c r="I6161" s="51">
        <v>117</v>
      </c>
      <c r="J6161" s="262" t="s">
        <v>7011</v>
      </c>
      <c r="K6161" s="315">
        <v>58.5</v>
      </c>
    </row>
    <row r="6162" spans="1:12" ht="15.6">
      <c r="A6162" s="70">
        <v>44312</v>
      </c>
      <c r="B6162" s="266">
        <v>1000</v>
      </c>
      <c r="C6162" s="266"/>
      <c r="D6162" s="52" t="s">
        <v>7038</v>
      </c>
      <c r="E6162" s="52" t="s">
        <v>6695</v>
      </c>
      <c r="F6162" s="51" t="s">
        <v>7027</v>
      </c>
      <c r="G6162" s="51">
        <v>1243</v>
      </c>
      <c r="H6162" s="51">
        <v>1349</v>
      </c>
      <c r="I6162" s="51">
        <v>106</v>
      </c>
      <c r="J6162" s="262" t="s">
        <v>7028</v>
      </c>
      <c r="K6162" s="315">
        <v>53</v>
      </c>
    </row>
    <row r="6163" spans="1:12" ht="15.6">
      <c r="A6163" s="70">
        <v>44312</v>
      </c>
      <c r="B6163" s="266"/>
      <c r="C6163" s="266">
        <v>1000</v>
      </c>
      <c r="D6163" s="52" t="s">
        <v>7038</v>
      </c>
      <c r="E6163" s="52" t="s">
        <v>6695</v>
      </c>
      <c r="F6163" s="51" t="s">
        <v>7029</v>
      </c>
      <c r="G6163" s="51">
        <v>762</v>
      </c>
      <c r="H6163" s="51">
        <v>879</v>
      </c>
      <c r="I6163" s="51">
        <v>117</v>
      </c>
      <c r="J6163" s="262" t="s">
        <v>3821</v>
      </c>
      <c r="K6163" s="315">
        <v>58.5</v>
      </c>
    </row>
    <row r="6164" spans="1:12" ht="15.6">
      <c r="A6164" s="70">
        <v>44307</v>
      </c>
      <c r="C6164" s="51">
        <v>1000</v>
      </c>
      <c r="D6164" s="52" t="s">
        <v>7038</v>
      </c>
      <c r="E6164" s="52"/>
      <c r="F6164" s="51" t="s">
        <v>7020</v>
      </c>
      <c r="G6164" s="51">
        <v>762</v>
      </c>
      <c r="H6164" s="51">
        <v>854</v>
      </c>
      <c r="I6164" s="51">
        <v>92</v>
      </c>
      <c r="J6164" s="51" t="s">
        <v>3425</v>
      </c>
      <c r="K6164" s="315">
        <v>46</v>
      </c>
    </row>
    <row r="6165" spans="1:12" ht="15.6">
      <c r="A6165" s="70">
        <v>44314</v>
      </c>
      <c r="B6165" s="630"/>
      <c r="C6165" s="50">
        <v>6000</v>
      </c>
      <c r="D6165" s="52" t="s">
        <v>7038</v>
      </c>
      <c r="E6165" s="52"/>
      <c r="F6165" s="50" t="s">
        <v>7034</v>
      </c>
      <c r="G6165" s="50">
        <v>4572</v>
      </c>
      <c r="H6165" s="50">
        <v>5154</v>
      </c>
      <c r="I6165" s="51">
        <v>582</v>
      </c>
      <c r="J6165" s="50" t="s">
        <v>7035</v>
      </c>
      <c r="K6165" s="315">
        <v>194</v>
      </c>
    </row>
    <row r="6166" spans="1:12" ht="15.6">
      <c r="A6166" s="70">
        <v>44314</v>
      </c>
      <c r="B6166" s="151">
        <v>3500</v>
      </c>
      <c r="C6166" s="52"/>
      <c r="D6166" s="52" t="s">
        <v>100</v>
      </c>
      <c r="E6166" s="52"/>
      <c r="F6166" s="51">
        <v>1.2430000000000001</v>
      </c>
      <c r="G6166" s="51"/>
      <c r="H6166" s="51">
        <v>4350.5</v>
      </c>
      <c r="I6166" s="51">
        <v>80</v>
      </c>
      <c r="J6166" s="51" t="s">
        <v>5420</v>
      </c>
      <c r="K6166" s="315">
        <v>20</v>
      </c>
    </row>
    <row r="6167" spans="1:12" ht="15.6">
      <c r="A6167" s="70">
        <v>44314</v>
      </c>
      <c r="B6167" s="630"/>
      <c r="C6167" s="51">
        <v>1000</v>
      </c>
      <c r="D6167" s="52" t="s">
        <v>100</v>
      </c>
      <c r="E6167" s="52"/>
      <c r="F6167" s="51" t="s">
        <v>7037</v>
      </c>
      <c r="G6167" s="51">
        <v>762</v>
      </c>
      <c r="H6167" s="51">
        <v>869</v>
      </c>
      <c r="I6167" s="51">
        <v>107</v>
      </c>
      <c r="J6167" s="51" t="s">
        <v>2481</v>
      </c>
      <c r="K6167" s="315">
        <v>53.5</v>
      </c>
    </row>
    <row r="6168" spans="1:12" ht="18">
      <c r="A6168" s="70">
        <v>44315</v>
      </c>
      <c r="B6168" s="50">
        <v>6000</v>
      </c>
      <c r="C6168" s="52"/>
      <c r="D6168" s="52" t="s">
        <v>100</v>
      </c>
      <c r="E6168" s="52"/>
      <c r="F6168" s="50" t="s">
        <v>7036</v>
      </c>
      <c r="G6168" s="50">
        <v>7458</v>
      </c>
      <c r="H6168" s="50">
        <v>7974</v>
      </c>
      <c r="I6168" s="51">
        <v>516</v>
      </c>
      <c r="J6168" s="191" t="s">
        <v>7039</v>
      </c>
      <c r="K6168" s="315">
        <v>172</v>
      </c>
    </row>
    <row r="6169" spans="1:12" ht="15.6">
      <c r="A6169" s="70">
        <v>44315</v>
      </c>
      <c r="B6169" s="630"/>
      <c r="C6169" s="51">
        <v>5000</v>
      </c>
      <c r="D6169" s="52" t="s">
        <v>100</v>
      </c>
      <c r="E6169" s="52"/>
      <c r="F6169" s="51" t="s">
        <v>7029</v>
      </c>
      <c r="G6169" s="51">
        <v>3810</v>
      </c>
      <c r="H6169" s="51">
        <v>4395</v>
      </c>
      <c r="I6169" s="51">
        <v>585</v>
      </c>
      <c r="J6169" s="51" t="s">
        <v>2538</v>
      </c>
      <c r="K6169" s="315">
        <v>292.5</v>
      </c>
    </row>
    <row r="6170" spans="1:12" ht="15.6">
      <c r="A6170" s="70">
        <v>44315</v>
      </c>
      <c r="B6170" s="630"/>
      <c r="C6170" s="51">
        <v>8000</v>
      </c>
      <c r="D6170" s="52" t="s">
        <v>100</v>
      </c>
      <c r="E6170" s="52"/>
      <c r="F6170" s="51" t="s">
        <v>7042</v>
      </c>
      <c r="G6170" s="51">
        <v>6096</v>
      </c>
      <c r="H6170" s="51">
        <v>6392</v>
      </c>
      <c r="I6170" s="51">
        <v>296</v>
      </c>
      <c r="J6170" s="51" t="s">
        <v>3422</v>
      </c>
      <c r="K6170" s="315">
        <v>148</v>
      </c>
    </row>
    <row r="6171" spans="1:12" ht="15.6">
      <c r="B6171" s="630"/>
      <c r="C6171" s="52"/>
      <c r="D6171" s="52"/>
      <c r="E6171" s="52"/>
      <c r="G6171" s="52"/>
      <c r="K6171" s="693"/>
    </row>
    <row r="6172" spans="1:12">
      <c r="K6172" s="693"/>
    </row>
    <row r="6173" spans="1:12" ht="18">
      <c r="A6173" s="14" t="s">
        <v>280</v>
      </c>
      <c r="B6173" s="52">
        <f>SUM(B6074:B6172)</f>
        <v>43675</v>
      </c>
      <c r="C6173" s="52">
        <f>SUM(C6074:C6172)</f>
        <v>121501</v>
      </c>
      <c r="D6173" s="52">
        <f>SUM(D6074:D6172)</f>
        <v>1500</v>
      </c>
      <c r="E6173" s="14">
        <f>SUM(B6173:D6173)</f>
        <v>166676</v>
      </c>
      <c r="I6173" s="51">
        <f>SUM(I6074:I6172)</f>
        <v>11497.42</v>
      </c>
      <c r="K6173" s="310">
        <f>SUM(K6074:K6172)</f>
        <v>5412.5</v>
      </c>
    </row>
    <row r="6175" spans="1:12">
      <c r="A6175" s="106"/>
      <c r="B6175" s="641"/>
      <c r="C6175" s="641"/>
      <c r="D6175" s="641"/>
      <c r="E6175" s="641"/>
      <c r="F6175" s="641"/>
      <c r="G6175" s="641"/>
      <c r="H6175" s="641"/>
      <c r="J6175" s="641"/>
      <c r="K6175" s="642"/>
      <c r="L6175" s="641"/>
    </row>
    <row r="6177" spans="1:19" ht="36">
      <c r="A6177" s="370">
        <v>2021</v>
      </c>
      <c r="B6177" s="370">
        <v>2021</v>
      </c>
      <c r="C6177" s="370">
        <v>2021</v>
      </c>
      <c r="D6177" s="370">
        <v>2021</v>
      </c>
      <c r="E6177" s="370">
        <v>2021</v>
      </c>
      <c r="F6177" s="370">
        <v>2021</v>
      </c>
      <c r="G6177" s="370">
        <v>2021</v>
      </c>
      <c r="H6177" s="370">
        <v>2021</v>
      </c>
      <c r="I6177" s="51">
        <v>2021</v>
      </c>
      <c r="J6177" s="370">
        <v>2021</v>
      </c>
      <c r="K6177" s="370">
        <v>2021</v>
      </c>
    </row>
    <row r="6178" spans="1:19" ht="18">
      <c r="J6178" s="15" t="s">
        <v>6658</v>
      </c>
    </row>
    <row r="6179" spans="1:19" ht="42">
      <c r="A6179" s="756"/>
      <c r="B6179" s="380" t="s">
        <v>2510</v>
      </c>
      <c r="C6179" s="351">
        <v>2021</v>
      </c>
      <c r="D6179" s="14"/>
      <c r="E6179" s="754" t="s">
        <v>1464</v>
      </c>
      <c r="F6179" s="345">
        <v>2021</v>
      </c>
      <c r="G6179" s="745" t="s">
        <v>7031</v>
      </c>
      <c r="H6179" s="746" t="s">
        <v>6657</v>
      </c>
      <c r="I6179" s="51" t="s">
        <v>7041</v>
      </c>
      <c r="J6179" s="379" t="s">
        <v>2510</v>
      </c>
      <c r="K6179" s="757" t="s">
        <v>7046</v>
      </c>
      <c r="L6179" s="760" t="s">
        <v>3961</v>
      </c>
      <c r="S6179" s="376"/>
    </row>
    <row r="6180" spans="1:19" ht="23.4">
      <c r="E6180" s="14" t="s">
        <v>6654</v>
      </c>
      <c r="F6180" s="14" t="s">
        <v>6655</v>
      </c>
      <c r="G6180" s="21">
        <v>2019</v>
      </c>
      <c r="H6180" s="21">
        <v>2020</v>
      </c>
      <c r="I6180" s="51">
        <v>2021</v>
      </c>
      <c r="J6180" s="21" t="s">
        <v>6659</v>
      </c>
      <c r="K6180" s="749" t="s">
        <v>3796</v>
      </c>
    </row>
    <row r="6181" spans="1:19" ht="18">
      <c r="E6181" s="347" t="s">
        <v>647</v>
      </c>
      <c r="F6181" s="366" t="s">
        <v>6771</v>
      </c>
      <c r="G6181" s="141">
        <v>152.5</v>
      </c>
      <c r="H6181" s="218">
        <v>106.2</v>
      </c>
      <c r="I6181" s="51">
        <v>116.5</v>
      </c>
      <c r="J6181" s="52" t="s">
        <v>6770</v>
      </c>
      <c r="K6181" s="361" t="s">
        <v>6769</v>
      </c>
      <c r="L6181" s="374" t="s">
        <v>6772</v>
      </c>
    </row>
    <row r="6182" spans="1:19" ht="18">
      <c r="E6182" s="347" t="s">
        <v>648</v>
      </c>
      <c r="F6182" s="362" t="s">
        <v>6850</v>
      </c>
      <c r="G6182" s="141">
        <v>134.9</v>
      </c>
      <c r="H6182" s="218">
        <v>123.8</v>
      </c>
      <c r="I6182" s="51">
        <v>92.9</v>
      </c>
      <c r="J6182" s="52" t="s">
        <v>6848</v>
      </c>
      <c r="K6182" s="361" t="s">
        <v>6847</v>
      </c>
      <c r="L6182" s="374" t="s">
        <v>6849</v>
      </c>
    </row>
    <row r="6183" spans="1:19" ht="18">
      <c r="E6183" s="347" t="s">
        <v>2310</v>
      </c>
      <c r="F6183" s="362" t="s">
        <v>6948</v>
      </c>
      <c r="G6183" s="141">
        <v>145.69999999999999</v>
      </c>
      <c r="H6183" s="218">
        <v>206.05</v>
      </c>
      <c r="I6183" s="51">
        <v>160.5</v>
      </c>
      <c r="J6183" s="52" t="s">
        <v>6946</v>
      </c>
      <c r="K6183" s="296" t="s">
        <v>6947</v>
      </c>
      <c r="L6183" s="375" t="s">
        <v>6948</v>
      </c>
    </row>
    <row r="6184" spans="1:19" ht="18">
      <c r="E6184" s="347" t="s">
        <v>2428</v>
      </c>
      <c r="F6184" s="366" t="s">
        <v>7045</v>
      </c>
      <c r="G6184" s="141">
        <v>112.5</v>
      </c>
      <c r="H6184" s="218">
        <v>138.19999999999999</v>
      </c>
      <c r="I6184" s="51">
        <v>166.67599999999999</v>
      </c>
      <c r="J6184" s="52" t="s">
        <v>7044</v>
      </c>
      <c r="K6184" s="296" t="s">
        <v>7043</v>
      </c>
      <c r="L6184" s="758" t="s">
        <v>7040</v>
      </c>
    </row>
    <row r="6185" spans="1:19" ht="18">
      <c r="E6185" s="347" t="s">
        <v>2510</v>
      </c>
      <c r="G6185" s="147">
        <v>130.9</v>
      </c>
      <c r="H6185" s="218">
        <v>244.1</v>
      </c>
    </row>
    <row r="6186" spans="1:19" ht="18">
      <c r="E6186" s="347" t="s">
        <v>2630</v>
      </c>
      <c r="G6186" s="147">
        <v>140.80000000000001</v>
      </c>
      <c r="H6186" s="218">
        <v>209.2</v>
      </c>
    </row>
    <row r="6187" spans="1:19" ht="18">
      <c r="E6187" s="347" t="s">
        <v>2798</v>
      </c>
      <c r="G6187" s="141">
        <v>153.6</v>
      </c>
      <c r="H6187" s="218">
        <v>135.5</v>
      </c>
    </row>
    <row r="6188" spans="1:19" ht="18">
      <c r="E6188" s="347" t="s">
        <v>4451</v>
      </c>
      <c r="G6188" s="141">
        <v>145</v>
      </c>
      <c r="H6188" s="218">
        <v>222.4</v>
      </c>
    </row>
    <row r="6189" spans="1:19" ht="18">
      <c r="E6189" s="347" t="s">
        <v>4555</v>
      </c>
      <c r="G6189" s="141">
        <v>176.9</v>
      </c>
      <c r="H6189" s="191">
        <v>334.1</v>
      </c>
    </row>
    <row r="6190" spans="1:19" ht="18">
      <c r="E6190" s="347" t="s">
        <v>4675</v>
      </c>
      <c r="G6190" s="141">
        <v>186</v>
      </c>
      <c r="H6190" s="218">
        <v>165.8</v>
      </c>
    </row>
    <row r="6191" spans="1:19" ht="18">
      <c r="E6191" s="347" t="s">
        <v>1786</v>
      </c>
      <c r="G6191" s="141">
        <v>191.8</v>
      </c>
      <c r="H6191" s="218">
        <v>185.9</v>
      </c>
    </row>
    <row r="6192" spans="1:19" ht="18">
      <c r="E6192" s="347" t="s">
        <v>1955</v>
      </c>
      <c r="G6192" s="141">
        <v>152.4</v>
      </c>
      <c r="H6192" s="218" t="s">
        <v>6644</v>
      </c>
    </row>
    <row r="6193" spans="1:11" ht="18">
      <c r="E6193" s="160" t="s">
        <v>2439</v>
      </c>
      <c r="G6193" s="160" t="s">
        <v>5007</v>
      </c>
      <c r="H6193" s="160" t="s">
        <v>7030</v>
      </c>
      <c r="I6193" s="51">
        <f>SUM(I6181:I6192)</f>
        <v>536.57600000000002</v>
      </c>
    </row>
    <row r="6195" spans="1:11" ht="18">
      <c r="A6195" s="377" t="s">
        <v>0</v>
      </c>
      <c r="B6195" s="377" t="s">
        <v>6661</v>
      </c>
      <c r="C6195" s="377" t="s">
        <v>6662</v>
      </c>
      <c r="D6195" s="377" t="s">
        <v>6663</v>
      </c>
      <c r="E6195" s="377" t="s">
        <v>6753</v>
      </c>
      <c r="F6195" s="377" t="s">
        <v>6754</v>
      </c>
      <c r="G6195" s="377" t="s">
        <v>6664</v>
      </c>
      <c r="H6195" s="761" t="s">
        <v>6665</v>
      </c>
      <c r="I6195" s="51" t="s">
        <v>6666</v>
      </c>
      <c r="J6195" s="377" t="s">
        <v>6667</v>
      </c>
      <c r="K6195" s="378" t="s">
        <v>6668</v>
      </c>
    </row>
    <row r="6196" spans="1:11" ht="18">
      <c r="E6196" s="354">
        <v>44319</v>
      </c>
      <c r="F6196" s="354">
        <v>44325</v>
      </c>
    </row>
    <row r="6197" spans="1:11" ht="18">
      <c r="E6197" s="336" t="s">
        <v>6749</v>
      </c>
      <c r="F6197" s="336" t="s">
        <v>3449</v>
      </c>
    </row>
    <row r="6198" spans="1:11" ht="18">
      <c r="E6198" s="737" t="s">
        <v>7048</v>
      </c>
      <c r="F6198" s="160">
        <v>1.2569999999999999</v>
      </c>
    </row>
    <row r="6199" spans="1:11" ht="18">
      <c r="E6199" s="737" t="s">
        <v>7049</v>
      </c>
      <c r="F6199" s="160">
        <v>0.77400000000000002</v>
      </c>
    </row>
    <row r="6200" spans="1:11" ht="18">
      <c r="E6200" s="737" t="s">
        <v>7050</v>
      </c>
      <c r="F6200" s="160">
        <v>1.272</v>
      </c>
    </row>
    <row r="6201" spans="1:11" ht="18">
      <c r="E6201" s="737" t="s">
        <v>7051</v>
      </c>
      <c r="F6201" s="160">
        <v>1.5089999999999999</v>
      </c>
    </row>
    <row r="6202" spans="1:11">
      <c r="G6202" t="s">
        <v>474</v>
      </c>
      <c r="J6202" t="s">
        <v>6997</v>
      </c>
    </row>
    <row r="6204" spans="1:11" ht="15.6">
      <c r="A6204" s="70">
        <v>44319</v>
      </c>
      <c r="C6204" s="51">
        <v>2500</v>
      </c>
      <c r="E6204" s="1"/>
      <c r="F6204" s="51" t="s">
        <v>7053</v>
      </c>
      <c r="G6204" s="51">
        <v>1935</v>
      </c>
      <c r="H6204" s="51">
        <v>2085</v>
      </c>
      <c r="I6204" s="51">
        <v>150</v>
      </c>
      <c r="J6204" s="51" t="s">
        <v>527</v>
      </c>
      <c r="K6204" s="315">
        <v>75</v>
      </c>
    </row>
    <row r="6205" spans="1:11" ht="15.6">
      <c r="A6205" s="70">
        <v>44319</v>
      </c>
      <c r="B6205" s="51">
        <v>2000</v>
      </c>
      <c r="D6205" t="s">
        <v>1518</v>
      </c>
      <c r="E6205" s="1"/>
      <c r="F6205" s="51" t="s">
        <v>7054</v>
      </c>
      <c r="G6205" s="51">
        <v>2514</v>
      </c>
      <c r="H6205" s="51">
        <v>2734</v>
      </c>
      <c r="I6205" s="51">
        <v>220</v>
      </c>
      <c r="J6205" s="51" t="s">
        <v>982</v>
      </c>
      <c r="K6205" s="315">
        <v>110</v>
      </c>
    </row>
    <row r="6206" spans="1:11" ht="15.6">
      <c r="A6206" s="70">
        <v>44319</v>
      </c>
      <c r="C6206" s="51">
        <v>2000</v>
      </c>
      <c r="E6206" s="1"/>
      <c r="F6206" s="51" t="s">
        <v>7055</v>
      </c>
      <c r="G6206" s="51">
        <v>1548</v>
      </c>
      <c r="H6206" s="51">
        <v>1838</v>
      </c>
      <c r="I6206" s="51">
        <v>290</v>
      </c>
      <c r="J6206" s="51" t="s">
        <v>7056</v>
      </c>
      <c r="K6206" s="315">
        <v>145</v>
      </c>
    </row>
    <row r="6207" spans="1:11" ht="18">
      <c r="A6207" s="70">
        <v>44319</v>
      </c>
      <c r="C6207" s="51">
        <v>1000</v>
      </c>
      <c r="E6207" s="36"/>
      <c r="F6207" s="51" t="s">
        <v>7057</v>
      </c>
      <c r="G6207" s="51">
        <v>1257</v>
      </c>
      <c r="H6207" s="51">
        <v>1344</v>
      </c>
      <c r="I6207" s="51">
        <v>87</v>
      </c>
      <c r="J6207" s="51" t="s">
        <v>3021</v>
      </c>
      <c r="K6207" s="315">
        <v>43.5</v>
      </c>
    </row>
    <row r="6208" spans="1:11" ht="15.6">
      <c r="A6208" s="70">
        <v>44319</v>
      </c>
      <c r="C6208" s="51">
        <v>2000</v>
      </c>
      <c r="E6208" s="70"/>
      <c r="F6208" s="51" t="s">
        <v>7052</v>
      </c>
      <c r="G6208" s="51">
        <v>1548</v>
      </c>
      <c r="H6208" s="51">
        <v>1728</v>
      </c>
      <c r="I6208" s="51">
        <v>180</v>
      </c>
      <c r="J6208" s="51" t="s">
        <v>3273</v>
      </c>
      <c r="K6208" s="315">
        <v>90</v>
      </c>
    </row>
    <row r="6209" spans="1:11" ht="15.6">
      <c r="A6209" s="70">
        <v>44321</v>
      </c>
      <c r="C6209" s="50">
        <v>1000</v>
      </c>
      <c r="E6209" s="52" t="s">
        <v>7067</v>
      </c>
      <c r="F6209" s="50" t="s">
        <v>4005</v>
      </c>
      <c r="G6209" s="41">
        <v>774</v>
      </c>
      <c r="H6209" s="41">
        <v>824</v>
      </c>
      <c r="I6209" s="51">
        <v>50</v>
      </c>
      <c r="J6209" s="50" t="s">
        <v>6953</v>
      </c>
      <c r="K6209" s="315">
        <v>25</v>
      </c>
    </row>
    <row r="6210" spans="1:11" ht="15.6">
      <c r="A6210" s="70">
        <v>44321</v>
      </c>
      <c r="B6210" s="50">
        <v>2000</v>
      </c>
      <c r="E6210" s="52" t="s">
        <v>7067</v>
      </c>
      <c r="F6210" s="154" t="s">
        <v>7061</v>
      </c>
      <c r="G6210" s="50">
        <v>2514</v>
      </c>
      <c r="H6210" s="50">
        <v>2708</v>
      </c>
      <c r="I6210" s="51">
        <v>194</v>
      </c>
      <c r="J6210" s="50" t="s">
        <v>7059</v>
      </c>
      <c r="K6210" s="315">
        <v>65</v>
      </c>
    </row>
    <row r="6211" spans="1:11" ht="15.6">
      <c r="A6211" s="70">
        <v>44321</v>
      </c>
      <c r="C6211" s="50">
        <v>3000</v>
      </c>
      <c r="E6211" s="52" t="s">
        <v>7067</v>
      </c>
      <c r="F6211" s="154" t="s">
        <v>7062</v>
      </c>
      <c r="G6211" s="50">
        <v>2322</v>
      </c>
      <c r="H6211" s="50">
        <v>2562</v>
      </c>
      <c r="I6211" s="51">
        <v>240</v>
      </c>
      <c r="J6211" s="50" t="s">
        <v>7059</v>
      </c>
      <c r="K6211" s="315">
        <v>80</v>
      </c>
    </row>
    <row r="6212" spans="1:11" ht="15.6">
      <c r="A6212" s="70">
        <v>44321</v>
      </c>
      <c r="C6212" s="50">
        <v>1000</v>
      </c>
      <c r="E6212" s="52" t="s">
        <v>7067</v>
      </c>
      <c r="F6212" s="50" t="s">
        <v>7060</v>
      </c>
      <c r="G6212" s="50">
        <v>774</v>
      </c>
      <c r="H6212" s="50">
        <v>804</v>
      </c>
      <c r="I6212" s="51">
        <v>30</v>
      </c>
      <c r="J6212" s="50" t="s">
        <v>6797</v>
      </c>
      <c r="K6212" s="315">
        <v>15</v>
      </c>
    </row>
    <row r="6213" spans="1:11" ht="15.6">
      <c r="A6213" s="70">
        <v>44321</v>
      </c>
      <c r="C6213" s="51">
        <v>2500</v>
      </c>
      <c r="E6213" s="52" t="s">
        <v>7067</v>
      </c>
      <c r="F6213" s="51" t="s">
        <v>7062</v>
      </c>
      <c r="G6213" s="51">
        <v>1935</v>
      </c>
      <c r="H6213" s="51">
        <v>2135</v>
      </c>
      <c r="I6213" s="51">
        <v>200</v>
      </c>
      <c r="J6213" s="51" t="s">
        <v>7063</v>
      </c>
      <c r="K6213" s="315">
        <v>100</v>
      </c>
    </row>
    <row r="6214" spans="1:11" ht="15.6">
      <c r="A6214" s="70">
        <v>44321</v>
      </c>
      <c r="C6214" s="51">
        <v>1000</v>
      </c>
      <c r="E6214" s="52" t="s">
        <v>7067</v>
      </c>
      <c r="F6214" s="51" t="s">
        <v>7058</v>
      </c>
      <c r="G6214" s="51">
        <v>774</v>
      </c>
      <c r="H6214" s="51">
        <v>884</v>
      </c>
      <c r="I6214" s="51">
        <v>110</v>
      </c>
      <c r="J6214" s="51" t="s">
        <v>3027</v>
      </c>
      <c r="K6214" s="315">
        <v>55</v>
      </c>
    </row>
    <row r="6215" spans="1:11" ht="15.6">
      <c r="A6215" s="70">
        <v>44322</v>
      </c>
      <c r="C6215" s="51">
        <v>4000</v>
      </c>
      <c r="D6215" s="559"/>
      <c r="E6215" s="52" t="s">
        <v>7067</v>
      </c>
      <c r="F6215" s="51" t="s">
        <v>4005</v>
      </c>
      <c r="G6215" s="51">
        <v>3096</v>
      </c>
      <c r="H6215" s="51">
        <v>3296</v>
      </c>
      <c r="I6215" s="51">
        <v>200</v>
      </c>
      <c r="J6215" s="51" t="s">
        <v>6852</v>
      </c>
      <c r="K6215" s="315">
        <v>100</v>
      </c>
    </row>
    <row r="6216" spans="1:11" ht="15.6">
      <c r="A6216" s="70">
        <v>44322</v>
      </c>
      <c r="C6216" s="51">
        <v>3000</v>
      </c>
      <c r="E6216" s="52" t="s">
        <v>7067</v>
      </c>
      <c r="F6216" s="51" t="s">
        <v>4005</v>
      </c>
      <c r="G6216" s="51">
        <v>2322</v>
      </c>
      <c r="H6216" s="51">
        <v>2472</v>
      </c>
      <c r="I6216" s="51">
        <v>150</v>
      </c>
      <c r="J6216" s="51" t="s">
        <v>3092</v>
      </c>
      <c r="K6216" s="315">
        <v>75</v>
      </c>
    </row>
    <row r="6217" spans="1:11" ht="15.6">
      <c r="A6217" s="70">
        <v>44322</v>
      </c>
      <c r="C6217" s="51">
        <v>1600</v>
      </c>
      <c r="E6217" s="52" t="s">
        <v>7067</v>
      </c>
      <c r="F6217" s="51" t="s">
        <v>7062</v>
      </c>
      <c r="G6217" s="51">
        <v>1238.4000000000001</v>
      </c>
      <c r="H6217" s="51">
        <v>1336.4</v>
      </c>
      <c r="I6217" s="51">
        <v>128</v>
      </c>
      <c r="J6217" s="51" t="s">
        <v>7064</v>
      </c>
      <c r="K6217" s="315">
        <v>64</v>
      </c>
    </row>
    <row r="6218" spans="1:11" ht="15.6">
      <c r="A6218" s="70">
        <v>44321</v>
      </c>
      <c r="C6218" s="51">
        <v>2000</v>
      </c>
      <c r="E6218" s="52" t="s">
        <v>7068</v>
      </c>
      <c r="F6218" s="51" t="s">
        <v>7062</v>
      </c>
      <c r="G6218" s="51">
        <v>1548</v>
      </c>
      <c r="H6218" s="51">
        <v>1708</v>
      </c>
      <c r="I6218" s="51">
        <v>160</v>
      </c>
      <c r="J6218" s="51" t="s">
        <v>7063</v>
      </c>
      <c r="K6218" s="315">
        <v>80</v>
      </c>
    </row>
    <row r="6219" spans="1:11" ht="15.6">
      <c r="A6219" s="70">
        <v>44322</v>
      </c>
      <c r="C6219" s="51">
        <v>2000</v>
      </c>
      <c r="E6219" s="52" t="s">
        <v>7068</v>
      </c>
      <c r="F6219" s="51" t="s">
        <v>7065</v>
      </c>
      <c r="G6219" s="51">
        <v>1548</v>
      </c>
      <c r="H6219" s="51">
        <v>1748</v>
      </c>
      <c r="I6219" s="51">
        <v>200</v>
      </c>
      <c r="J6219" s="51" t="s">
        <v>7066</v>
      </c>
      <c r="K6219" s="315">
        <v>100</v>
      </c>
    </row>
    <row r="6220" spans="1:11" ht="15.6">
      <c r="A6220" s="70">
        <v>44322</v>
      </c>
      <c r="C6220" s="51">
        <v>1000</v>
      </c>
      <c r="E6220" s="52" t="s">
        <v>7068</v>
      </c>
      <c r="F6220" s="51" t="s">
        <v>7065</v>
      </c>
      <c r="G6220" s="51">
        <v>774</v>
      </c>
      <c r="H6220" s="51">
        <v>874</v>
      </c>
      <c r="I6220" s="51">
        <v>100</v>
      </c>
      <c r="J6220" s="51" t="s">
        <v>6450</v>
      </c>
      <c r="K6220" s="315">
        <v>50</v>
      </c>
    </row>
    <row r="6221" spans="1:11" ht="18">
      <c r="A6221" s="70">
        <v>44320</v>
      </c>
      <c r="C6221" s="51">
        <v>1000</v>
      </c>
      <c r="D6221" s="711"/>
      <c r="E6221" s="52" t="s">
        <v>7068</v>
      </c>
      <c r="F6221" s="51" t="s">
        <v>7058</v>
      </c>
      <c r="G6221" s="51">
        <v>774</v>
      </c>
      <c r="H6221" s="51">
        <v>884</v>
      </c>
      <c r="I6221" s="51">
        <v>110</v>
      </c>
      <c r="J6221" s="51" t="s">
        <v>2438</v>
      </c>
      <c r="K6221" s="315">
        <v>55</v>
      </c>
    </row>
    <row r="6222" spans="1:11">
      <c r="K6222" s="693"/>
    </row>
    <row r="6223" spans="1:11" ht="18">
      <c r="E6223" s="354" t="s">
        <v>7069</v>
      </c>
      <c r="F6223" s="354">
        <v>44332</v>
      </c>
      <c r="K6223" s="693"/>
    </row>
    <row r="6224" spans="1:11" ht="18">
      <c r="E6224" s="336" t="s">
        <v>6749</v>
      </c>
      <c r="F6224" s="336" t="s">
        <v>3449</v>
      </c>
      <c r="K6224" s="693"/>
    </row>
    <row r="6225" spans="1:11" ht="18">
      <c r="E6225" s="737" t="s">
        <v>7071</v>
      </c>
      <c r="F6225" s="160">
        <v>1.2709999999999999</v>
      </c>
      <c r="K6225" s="693"/>
    </row>
    <row r="6226" spans="1:11" ht="18">
      <c r="E6226" s="737" t="s">
        <v>7072</v>
      </c>
      <c r="F6226" s="160">
        <v>0.78700000000000003</v>
      </c>
      <c r="K6226" s="693"/>
    </row>
    <row r="6227" spans="1:11" ht="18">
      <c r="E6227" s="737" t="s">
        <v>7074</v>
      </c>
      <c r="F6227" s="160">
        <v>1.2849999999999999</v>
      </c>
      <c r="K6227" s="693"/>
    </row>
    <row r="6228" spans="1:11" ht="18">
      <c r="E6228" s="737" t="s">
        <v>7073</v>
      </c>
      <c r="F6228" s="160">
        <v>1.526</v>
      </c>
      <c r="K6228" s="693"/>
    </row>
    <row r="6229" spans="1:11" ht="15.6">
      <c r="I6229" s="51" t="s">
        <v>7084</v>
      </c>
      <c r="K6229" s="693"/>
    </row>
    <row r="6230" spans="1:11" ht="15.6">
      <c r="A6230" s="70">
        <v>44326</v>
      </c>
      <c r="B6230" s="536"/>
      <c r="C6230" s="51">
        <v>7000</v>
      </c>
      <c r="D6230" s="536"/>
      <c r="E6230" s="69"/>
      <c r="F6230" s="51" t="s">
        <v>7075</v>
      </c>
      <c r="G6230" s="51">
        <v>5509</v>
      </c>
      <c r="H6230" s="51">
        <v>6713</v>
      </c>
      <c r="I6230" s="51">
        <v>1073</v>
      </c>
      <c r="J6230" s="51" t="s">
        <v>7077</v>
      </c>
      <c r="K6230" s="315">
        <v>357.66</v>
      </c>
    </row>
    <row r="6231" spans="1:11" ht="15.6">
      <c r="A6231" s="52"/>
      <c r="B6231" s="536"/>
      <c r="C6231" s="536"/>
      <c r="D6231" s="536"/>
      <c r="E6231" s="69" t="s">
        <v>7070</v>
      </c>
      <c r="F6231" s="536"/>
      <c r="G6231" s="536"/>
      <c r="H6231" s="536"/>
      <c r="J6231" s="51" t="s">
        <v>7076</v>
      </c>
      <c r="K6231" s="315">
        <v>131.01</v>
      </c>
    </row>
    <row r="6232" spans="1:11" ht="15.6">
      <c r="A6232" s="70">
        <v>44327</v>
      </c>
      <c r="C6232" s="51">
        <v>7000</v>
      </c>
      <c r="F6232" s="51" t="s">
        <v>7078</v>
      </c>
      <c r="G6232" s="51">
        <v>5509</v>
      </c>
      <c r="H6232" s="51">
        <v>6279</v>
      </c>
      <c r="I6232" s="51">
        <v>770</v>
      </c>
      <c r="J6232" s="51" t="s">
        <v>7079</v>
      </c>
      <c r="K6232" s="315">
        <v>385</v>
      </c>
    </row>
    <row r="6233" spans="1:11" ht="15.6">
      <c r="A6233" s="70">
        <v>44327</v>
      </c>
      <c r="C6233" s="51">
        <v>1000</v>
      </c>
      <c r="F6233" s="51" t="s">
        <v>7078</v>
      </c>
      <c r="G6233" s="51">
        <v>787</v>
      </c>
      <c r="H6233" s="51">
        <v>897</v>
      </c>
      <c r="I6233" s="51">
        <v>110</v>
      </c>
      <c r="J6233" s="51" t="s">
        <v>7009</v>
      </c>
      <c r="K6233" s="315">
        <v>55</v>
      </c>
    </row>
    <row r="6234" spans="1:11" ht="15.6">
      <c r="A6234" s="70">
        <v>44327</v>
      </c>
      <c r="B6234" s="51">
        <v>2000</v>
      </c>
      <c r="F6234" s="51" t="s">
        <v>7080</v>
      </c>
      <c r="G6234" s="51">
        <v>2542</v>
      </c>
      <c r="H6234" s="51">
        <v>2762</v>
      </c>
      <c r="I6234" s="51">
        <v>220</v>
      </c>
      <c r="J6234" s="51" t="s">
        <v>7079</v>
      </c>
      <c r="K6234" s="315">
        <v>110</v>
      </c>
    </row>
    <row r="6235" spans="1:11" ht="18">
      <c r="A6235" s="70">
        <v>44328</v>
      </c>
      <c r="B6235" s="50">
        <v>5000</v>
      </c>
      <c r="F6235" s="50" t="s">
        <v>4683</v>
      </c>
      <c r="G6235" s="50">
        <v>6355</v>
      </c>
      <c r="H6235" s="50">
        <v>6795</v>
      </c>
      <c r="I6235" s="51">
        <v>440</v>
      </c>
      <c r="J6235" s="191" t="s">
        <v>7083</v>
      </c>
      <c r="K6235" s="315">
        <v>146.66</v>
      </c>
    </row>
    <row r="6236" spans="1:11" ht="15.6">
      <c r="A6236" s="70">
        <v>44328</v>
      </c>
      <c r="B6236" s="51">
        <v>2500</v>
      </c>
      <c r="D6236" s="1"/>
      <c r="F6236" s="51" t="s">
        <v>4688</v>
      </c>
      <c r="G6236" s="51">
        <v>3177.5</v>
      </c>
      <c r="H6236" s="51">
        <v>3472.5</v>
      </c>
      <c r="I6236" s="51">
        <v>295</v>
      </c>
      <c r="J6236" s="51" t="s">
        <v>3283</v>
      </c>
      <c r="K6236" s="315">
        <v>147.5</v>
      </c>
    </row>
    <row r="6237" spans="1:11" ht="15.6">
      <c r="A6237" s="70">
        <v>44328</v>
      </c>
      <c r="B6237" s="51">
        <v>1000</v>
      </c>
      <c r="D6237" s="1"/>
      <c r="F6237" s="51" t="s">
        <v>4688</v>
      </c>
      <c r="G6237" s="51">
        <v>1271</v>
      </c>
      <c r="H6237" s="51">
        <v>1389</v>
      </c>
      <c r="I6237" s="51">
        <v>118</v>
      </c>
      <c r="J6237" s="51" t="s">
        <v>982</v>
      </c>
      <c r="K6237" s="315">
        <v>59</v>
      </c>
    </row>
    <row r="6238" spans="1:11" ht="15.6">
      <c r="A6238" s="70">
        <v>44328</v>
      </c>
      <c r="C6238" s="51">
        <v>2000</v>
      </c>
      <c r="D6238" s="1"/>
      <c r="F6238" s="51" t="s">
        <v>7082</v>
      </c>
      <c r="G6238" s="51">
        <v>1574</v>
      </c>
      <c r="H6238" s="51">
        <v>1798</v>
      </c>
      <c r="I6238" s="51">
        <v>224</v>
      </c>
      <c r="J6238" s="51" t="s">
        <v>982</v>
      </c>
      <c r="K6238" s="315">
        <v>112</v>
      </c>
    </row>
    <row r="6239" spans="1:11" ht="15.6">
      <c r="A6239" s="70">
        <v>44328</v>
      </c>
      <c r="B6239" s="51">
        <v>1000</v>
      </c>
      <c r="F6239" s="51" t="s">
        <v>4688</v>
      </c>
      <c r="G6239" s="51">
        <v>1271</v>
      </c>
      <c r="H6239" s="51">
        <v>1389</v>
      </c>
      <c r="I6239" s="51">
        <v>118</v>
      </c>
      <c r="J6239" s="51" t="s">
        <v>5554</v>
      </c>
      <c r="K6239" s="315">
        <v>59</v>
      </c>
    </row>
    <row r="6240" spans="1:11" ht="15.6">
      <c r="A6240" s="70">
        <v>44328</v>
      </c>
      <c r="C6240" s="51">
        <v>1000</v>
      </c>
      <c r="F6240" s="51" t="s">
        <v>7078</v>
      </c>
      <c r="G6240" s="51">
        <v>787</v>
      </c>
      <c r="H6240" s="51">
        <v>897</v>
      </c>
      <c r="I6240" s="51">
        <v>110</v>
      </c>
      <c r="J6240" s="51" t="s">
        <v>3058</v>
      </c>
      <c r="K6240" s="315">
        <v>55</v>
      </c>
    </row>
    <row r="6241" spans="1:11" ht="15.6">
      <c r="A6241" s="70">
        <v>44328</v>
      </c>
      <c r="C6241" s="51">
        <v>1000</v>
      </c>
      <c r="F6241" s="51" t="s">
        <v>7078</v>
      </c>
      <c r="G6241" s="51">
        <v>787</v>
      </c>
      <c r="H6241" s="51">
        <v>897</v>
      </c>
      <c r="I6241" s="51">
        <v>110</v>
      </c>
      <c r="J6241" s="51" t="s">
        <v>7081</v>
      </c>
      <c r="K6241" s="315">
        <v>55</v>
      </c>
    </row>
    <row r="6242" spans="1:11" ht="15.6">
      <c r="A6242" s="70">
        <v>44329</v>
      </c>
      <c r="C6242" s="51">
        <v>1400</v>
      </c>
      <c r="F6242" s="51" t="s">
        <v>7085</v>
      </c>
      <c r="G6242" s="51">
        <v>1101.8</v>
      </c>
      <c r="H6242" s="51">
        <v>1213.8</v>
      </c>
      <c r="I6242" s="51">
        <v>112</v>
      </c>
      <c r="J6242" s="51" t="s">
        <v>4330</v>
      </c>
      <c r="K6242" s="315">
        <v>56</v>
      </c>
    </row>
    <row r="6243" spans="1:11" ht="15.6">
      <c r="A6243" s="70">
        <v>44329</v>
      </c>
      <c r="C6243" s="50">
        <v>3000</v>
      </c>
      <c r="F6243" s="50" t="s">
        <v>7086</v>
      </c>
      <c r="G6243" s="50">
        <v>2361</v>
      </c>
      <c r="H6243" s="50">
        <v>2481</v>
      </c>
      <c r="I6243" s="51">
        <v>120</v>
      </c>
      <c r="J6243" s="50" t="s">
        <v>6797</v>
      </c>
      <c r="K6243" s="315">
        <v>60</v>
      </c>
    </row>
    <row r="6244" spans="1:11" ht="15.6">
      <c r="A6244" s="70"/>
      <c r="K6244" s="315"/>
    </row>
    <row r="6245" spans="1:11" ht="18">
      <c r="E6245" s="354">
        <v>44333</v>
      </c>
      <c r="F6245" s="354">
        <v>44339</v>
      </c>
      <c r="K6245" s="693"/>
    </row>
    <row r="6246" spans="1:11" ht="18">
      <c r="E6246" s="336" t="s">
        <v>6749</v>
      </c>
      <c r="F6246" s="336" t="s">
        <v>3449</v>
      </c>
      <c r="K6246" s="693"/>
    </row>
    <row r="6247" spans="1:11" ht="18">
      <c r="E6247" s="737" t="s">
        <v>7089</v>
      </c>
      <c r="F6247" s="160">
        <v>1.27</v>
      </c>
      <c r="K6247" s="693"/>
    </row>
    <row r="6248" spans="1:11" ht="18">
      <c r="E6248" s="737" t="s">
        <v>7072</v>
      </c>
      <c r="F6248" s="160">
        <v>0.78700000000000003</v>
      </c>
      <c r="K6248" s="693"/>
    </row>
    <row r="6249" spans="1:11" ht="18">
      <c r="E6249" s="737" t="s">
        <v>7074</v>
      </c>
      <c r="F6249" s="160">
        <v>1.2849999999999999</v>
      </c>
      <c r="K6249" s="693"/>
    </row>
    <row r="6250" spans="1:11" ht="18">
      <c r="E6250" s="737" t="s">
        <v>7088</v>
      </c>
      <c r="F6250" s="160">
        <v>1.526</v>
      </c>
      <c r="K6250" s="693"/>
    </row>
    <row r="6251" spans="1:11">
      <c r="K6251" s="693"/>
    </row>
    <row r="6252" spans="1:11" ht="15.6">
      <c r="A6252" s="70">
        <v>44330</v>
      </c>
      <c r="C6252" s="51">
        <v>4000</v>
      </c>
      <c r="F6252" s="51" t="s">
        <v>7087</v>
      </c>
      <c r="G6252" s="51">
        <v>3148</v>
      </c>
      <c r="H6252" s="51">
        <v>3388</v>
      </c>
      <c r="I6252" s="51">
        <v>240</v>
      </c>
      <c r="J6252" s="51" t="s">
        <v>2400</v>
      </c>
      <c r="K6252" s="315">
        <v>120</v>
      </c>
    </row>
    <row r="6253" spans="1:11" ht="15.6">
      <c r="A6253" s="70">
        <v>44330</v>
      </c>
      <c r="B6253" s="51">
        <v>1500</v>
      </c>
      <c r="F6253" s="51" t="s">
        <v>7090</v>
      </c>
      <c r="G6253" s="51">
        <v>1.905</v>
      </c>
      <c r="H6253" s="51">
        <v>1948.5</v>
      </c>
      <c r="I6253" s="51">
        <v>43.5</v>
      </c>
      <c r="J6253" s="51" t="s">
        <v>2400</v>
      </c>
      <c r="K6253" s="315">
        <v>21.67</v>
      </c>
    </row>
    <row r="6254" spans="1:11" ht="15.6">
      <c r="A6254" s="70">
        <v>44333</v>
      </c>
      <c r="C6254" s="51">
        <v>3800</v>
      </c>
      <c r="F6254" s="51">
        <v>1.27</v>
      </c>
      <c r="H6254" s="51">
        <v>4826</v>
      </c>
      <c r="I6254" s="51">
        <v>38</v>
      </c>
      <c r="J6254" s="51" t="s">
        <v>2825</v>
      </c>
      <c r="K6254" s="315">
        <v>19</v>
      </c>
    </row>
    <row r="6255" spans="1:11" ht="15.6">
      <c r="A6255" s="70">
        <v>44334</v>
      </c>
      <c r="C6255" s="51">
        <v>2000</v>
      </c>
      <c r="F6255" s="51" t="s">
        <v>7091</v>
      </c>
      <c r="G6255" s="51">
        <v>1574</v>
      </c>
      <c r="H6255" s="51">
        <v>1774</v>
      </c>
      <c r="I6255" s="51">
        <v>200</v>
      </c>
      <c r="J6255" s="51" t="s">
        <v>3781</v>
      </c>
      <c r="K6255" s="315">
        <v>100</v>
      </c>
    </row>
    <row r="6256" spans="1:11" ht="15.6">
      <c r="A6256" s="70">
        <v>44336</v>
      </c>
      <c r="C6256" s="51">
        <v>1500</v>
      </c>
      <c r="F6256" s="51" t="s">
        <v>7086</v>
      </c>
      <c r="G6256" s="51">
        <v>1180.5</v>
      </c>
      <c r="H6256" s="51">
        <v>1240.5</v>
      </c>
      <c r="I6256" s="51">
        <v>60</v>
      </c>
      <c r="J6256" s="51" t="s">
        <v>6972</v>
      </c>
      <c r="K6256" s="315">
        <v>30</v>
      </c>
    </row>
    <row r="6257" spans="1:11" ht="15.6">
      <c r="A6257" s="70">
        <v>44336</v>
      </c>
      <c r="C6257" s="51">
        <v>500</v>
      </c>
      <c r="F6257" s="51" t="s">
        <v>7086</v>
      </c>
      <c r="G6257" s="51">
        <v>393.5</v>
      </c>
      <c r="H6257" s="51">
        <v>413.5</v>
      </c>
      <c r="I6257" s="51">
        <v>20</v>
      </c>
      <c r="J6257" s="51" t="s">
        <v>7092</v>
      </c>
      <c r="K6257" s="315">
        <v>10</v>
      </c>
    </row>
    <row r="6258" spans="1:11" ht="15.6">
      <c r="A6258" s="70">
        <v>44336</v>
      </c>
      <c r="C6258" s="50">
        <v>4000</v>
      </c>
      <c r="F6258" s="50" t="s">
        <v>7086</v>
      </c>
      <c r="G6258" s="50">
        <v>3148</v>
      </c>
      <c r="H6258" s="50">
        <v>3308</v>
      </c>
      <c r="I6258" s="51">
        <v>160</v>
      </c>
      <c r="J6258" s="50" t="s">
        <v>3722</v>
      </c>
      <c r="K6258" s="315">
        <v>80</v>
      </c>
    </row>
    <row r="6259" spans="1:11" ht="15.6">
      <c r="A6259" s="70"/>
      <c r="K6259" s="315"/>
    </row>
    <row r="6260" spans="1:11" ht="18">
      <c r="A6260" s="70"/>
      <c r="E6260" s="354">
        <v>44340</v>
      </c>
      <c r="F6260" s="354">
        <v>44346</v>
      </c>
      <c r="K6260" s="315"/>
    </row>
    <row r="6261" spans="1:11" ht="18">
      <c r="A6261" s="70"/>
      <c r="E6261" s="336" t="s">
        <v>6749</v>
      </c>
      <c r="F6261" s="336" t="s">
        <v>3449</v>
      </c>
      <c r="K6261" s="315"/>
    </row>
    <row r="6262" spans="1:11" ht="18">
      <c r="A6262" s="70"/>
      <c r="E6262" s="737" t="s">
        <v>7095</v>
      </c>
      <c r="F6262" s="160">
        <v>1.2649999999999999</v>
      </c>
      <c r="K6262" s="315"/>
    </row>
    <row r="6263" spans="1:11" ht="18">
      <c r="A6263" s="70"/>
      <c r="E6263" s="737" t="s">
        <v>7101</v>
      </c>
      <c r="F6263" s="160">
        <v>0.78100000000000003</v>
      </c>
      <c r="K6263" s="315"/>
    </row>
    <row r="6264" spans="1:11" ht="18">
      <c r="A6264" s="70"/>
      <c r="E6264" s="737" t="s">
        <v>7102</v>
      </c>
      <c r="F6264" s="160">
        <v>1.2789999999999999</v>
      </c>
      <c r="K6264" s="315"/>
    </row>
    <row r="6265" spans="1:11" ht="18">
      <c r="A6265" s="70"/>
      <c r="E6265" s="737" t="s">
        <v>7103</v>
      </c>
      <c r="F6265" s="160">
        <v>1.498</v>
      </c>
      <c r="K6265" s="315"/>
    </row>
    <row r="6266" spans="1:11" ht="15.6">
      <c r="A6266" s="70"/>
      <c r="K6266" s="315"/>
    </row>
    <row r="6267" spans="1:11" ht="15.6">
      <c r="A6267" s="70">
        <v>44336</v>
      </c>
      <c r="C6267" s="51">
        <v>1500</v>
      </c>
      <c r="D6267" s="20"/>
      <c r="F6267" s="51" t="s">
        <v>7098</v>
      </c>
      <c r="G6267" s="51">
        <v>1171.5</v>
      </c>
      <c r="H6267" s="51">
        <v>1345.5</v>
      </c>
      <c r="I6267" s="51">
        <v>174</v>
      </c>
      <c r="J6267" s="51" t="s">
        <v>7093</v>
      </c>
      <c r="K6267" s="315">
        <v>87</v>
      </c>
    </row>
    <row r="6268" spans="1:11" ht="15.6">
      <c r="A6268" s="70">
        <v>44337</v>
      </c>
      <c r="B6268" s="51">
        <v>2000</v>
      </c>
      <c r="D6268" s="20"/>
      <c r="F6268" s="51" t="s">
        <v>7099</v>
      </c>
      <c r="G6268" s="51">
        <v>2530</v>
      </c>
      <c r="H6268" s="51">
        <v>2778</v>
      </c>
      <c r="I6268" s="51">
        <v>248</v>
      </c>
      <c r="J6268" s="51" t="s">
        <v>982</v>
      </c>
      <c r="K6268" s="315">
        <v>124</v>
      </c>
    </row>
    <row r="6269" spans="1:11" ht="15.6">
      <c r="A6269" s="70">
        <v>44337</v>
      </c>
      <c r="B6269" t="s">
        <v>474</v>
      </c>
      <c r="C6269" s="51">
        <v>1000</v>
      </c>
      <c r="D6269" s="20"/>
      <c r="F6269" s="51" t="s">
        <v>7096</v>
      </c>
      <c r="G6269" s="51">
        <v>781</v>
      </c>
      <c r="H6269" s="51">
        <v>887</v>
      </c>
      <c r="I6269" s="51">
        <v>106</v>
      </c>
      <c r="J6269" s="51" t="s">
        <v>3827</v>
      </c>
      <c r="K6269" s="315">
        <v>53</v>
      </c>
    </row>
    <row r="6270" spans="1:11" ht="15.6">
      <c r="A6270" s="70">
        <v>44337</v>
      </c>
      <c r="C6270" s="50">
        <v>3000</v>
      </c>
      <c r="D6270" s="20"/>
      <c r="E6270" s="52" t="s">
        <v>55</v>
      </c>
      <c r="F6270" s="50" t="s">
        <v>7097</v>
      </c>
      <c r="G6270" s="50">
        <v>2343</v>
      </c>
      <c r="H6270" s="50">
        <v>2481</v>
      </c>
      <c r="I6270" s="51">
        <v>138</v>
      </c>
      <c r="J6270" s="50" t="s">
        <v>6797</v>
      </c>
      <c r="K6270" s="315">
        <v>69</v>
      </c>
    </row>
    <row r="6271" spans="1:11" ht="15.6">
      <c r="A6271" s="70">
        <v>44337</v>
      </c>
      <c r="C6271" s="51">
        <v>3500</v>
      </c>
      <c r="D6271" s="20"/>
      <c r="F6271" s="51" t="s">
        <v>7100</v>
      </c>
      <c r="G6271" s="51">
        <v>2733.5</v>
      </c>
      <c r="H6271" s="51">
        <v>2929.5</v>
      </c>
      <c r="I6271" s="51">
        <v>196</v>
      </c>
      <c r="J6271" s="51" t="s">
        <v>3080</v>
      </c>
      <c r="K6271" s="315">
        <v>98</v>
      </c>
    </row>
    <row r="6272" spans="1:11" ht="15.6">
      <c r="A6272" s="70">
        <v>44340</v>
      </c>
      <c r="C6272" s="51">
        <v>2000</v>
      </c>
      <c r="D6272" s="20"/>
      <c r="F6272" s="51" t="s">
        <v>7097</v>
      </c>
      <c r="G6272" s="51">
        <v>1562</v>
      </c>
      <c r="H6272" s="51">
        <v>1654</v>
      </c>
      <c r="I6272" s="51">
        <v>92</v>
      </c>
      <c r="J6272" s="51" t="s">
        <v>7094</v>
      </c>
      <c r="K6272" s="315">
        <v>46</v>
      </c>
    </row>
    <row r="6273" spans="1:12" ht="15.6">
      <c r="A6273" s="70">
        <v>44340</v>
      </c>
      <c r="C6273" s="51">
        <v>3000</v>
      </c>
      <c r="D6273" s="20"/>
      <c r="F6273" s="51" t="s">
        <v>7105</v>
      </c>
      <c r="G6273" s="51">
        <v>2343</v>
      </c>
      <c r="H6273" s="51">
        <v>2478</v>
      </c>
      <c r="I6273" s="51">
        <v>135</v>
      </c>
      <c r="J6273" s="51" t="s">
        <v>7104</v>
      </c>
      <c r="K6273" s="315">
        <v>67.5</v>
      </c>
    </row>
    <row r="6274" spans="1:12" ht="15.6">
      <c r="A6274" s="70">
        <v>44340</v>
      </c>
      <c r="C6274" s="51">
        <v>2000</v>
      </c>
      <c r="D6274" s="20"/>
      <c r="F6274" s="51" t="s">
        <v>7096</v>
      </c>
      <c r="G6274" s="51">
        <v>1562</v>
      </c>
      <c r="H6274" s="51">
        <v>1774</v>
      </c>
      <c r="I6274" s="51">
        <v>212</v>
      </c>
      <c r="J6274" s="51" t="s">
        <v>4227</v>
      </c>
      <c r="K6274" s="315">
        <v>106</v>
      </c>
    </row>
    <row r="6275" spans="1:12" ht="15.6">
      <c r="A6275" s="70">
        <v>44342</v>
      </c>
      <c r="B6275" s="50">
        <v>4000</v>
      </c>
      <c r="F6275" s="50" t="s">
        <v>7106</v>
      </c>
      <c r="G6275" s="50">
        <v>5060</v>
      </c>
      <c r="H6275" s="50">
        <v>5476</v>
      </c>
      <c r="I6275" s="51">
        <v>416</v>
      </c>
      <c r="J6275" s="50" t="s">
        <v>1398</v>
      </c>
      <c r="K6275" s="315">
        <v>138.5</v>
      </c>
    </row>
    <row r="6276" spans="1:12" ht="18">
      <c r="A6276" s="70">
        <v>44342</v>
      </c>
      <c r="B6276" s="50">
        <v>5000</v>
      </c>
      <c r="F6276" s="50" t="s">
        <v>7107</v>
      </c>
      <c r="G6276" s="50">
        <v>6325</v>
      </c>
      <c r="H6276" s="50">
        <v>6770</v>
      </c>
      <c r="I6276" s="51">
        <v>445</v>
      </c>
      <c r="J6276" s="191" t="s">
        <v>7108</v>
      </c>
      <c r="K6276" s="315">
        <v>148</v>
      </c>
    </row>
    <row r="6277" spans="1:12" ht="15.6">
      <c r="A6277" s="70">
        <v>44342</v>
      </c>
      <c r="C6277" s="51">
        <v>4000</v>
      </c>
      <c r="F6277" s="51" t="s">
        <v>7109</v>
      </c>
      <c r="G6277" s="51">
        <v>3124</v>
      </c>
      <c r="H6277" s="51">
        <v>3616</v>
      </c>
      <c r="I6277" s="51">
        <v>492</v>
      </c>
      <c r="J6277" s="51" t="s">
        <v>2538</v>
      </c>
      <c r="K6277" s="315">
        <v>246</v>
      </c>
    </row>
    <row r="6278" spans="1:12" ht="15.6">
      <c r="A6278" s="70">
        <v>44342</v>
      </c>
      <c r="D6278" s="51">
        <v>500</v>
      </c>
      <c r="F6278" s="51" t="s">
        <v>7110</v>
      </c>
      <c r="G6278" s="51">
        <v>749</v>
      </c>
      <c r="H6278" s="51">
        <v>799</v>
      </c>
      <c r="I6278" s="51">
        <v>50</v>
      </c>
      <c r="J6278" s="51" t="s">
        <v>4820</v>
      </c>
      <c r="K6278" s="315">
        <v>25</v>
      </c>
    </row>
    <row r="6279" spans="1:12" ht="15.6">
      <c r="A6279" s="70">
        <v>44342</v>
      </c>
      <c r="D6279" s="51">
        <v>1500</v>
      </c>
      <c r="F6279" s="51" t="s">
        <v>7111</v>
      </c>
      <c r="G6279" s="51">
        <v>2247</v>
      </c>
      <c r="H6279" s="51">
        <v>2697</v>
      </c>
      <c r="I6279" s="51">
        <v>450</v>
      </c>
      <c r="J6279" s="51" t="s">
        <v>188</v>
      </c>
      <c r="K6279" s="315">
        <v>225</v>
      </c>
    </row>
    <row r="6280" spans="1:12" ht="15.6">
      <c r="A6280" s="70">
        <v>44342</v>
      </c>
      <c r="C6280" s="51">
        <v>2500</v>
      </c>
      <c r="F6280" s="51" t="s">
        <v>7112</v>
      </c>
      <c r="G6280" s="51">
        <v>1952.5</v>
      </c>
      <c r="H6280" s="51">
        <v>2202.5</v>
      </c>
      <c r="I6280" s="51">
        <v>250</v>
      </c>
      <c r="J6280" s="51" t="s">
        <v>6822</v>
      </c>
      <c r="K6280" s="315">
        <v>125</v>
      </c>
    </row>
    <row r="6281" spans="1:12" ht="15.6">
      <c r="A6281" s="70">
        <v>44342</v>
      </c>
      <c r="C6281" s="51">
        <v>2000</v>
      </c>
      <c r="F6281" s="51" t="s">
        <v>7112</v>
      </c>
      <c r="G6281" s="51">
        <v>1562</v>
      </c>
      <c r="H6281" s="51">
        <v>1762</v>
      </c>
      <c r="I6281" s="51">
        <v>200</v>
      </c>
      <c r="J6281" s="51" t="s">
        <v>6822</v>
      </c>
      <c r="K6281" s="315">
        <v>100</v>
      </c>
    </row>
    <row r="6282" spans="1:12" ht="15.6">
      <c r="A6282" s="70">
        <v>44343</v>
      </c>
      <c r="C6282" s="50">
        <v>1000</v>
      </c>
      <c r="F6282" s="50" t="s">
        <v>7105</v>
      </c>
      <c r="G6282" s="50">
        <v>781</v>
      </c>
      <c r="H6282" s="50">
        <v>826</v>
      </c>
      <c r="I6282" s="51">
        <v>45</v>
      </c>
      <c r="J6282" s="50" t="s">
        <v>7113</v>
      </c>
      <c r="K6282" s="315">
        <v>22.5</v>
      </c>
    </row>
    <row r="6283" spans="1:12" ht="15.6">
      <c r="A6283" s="70">
        <v>44343</v>
      </c>
      <c r="B6283" s="50">
        <v>500</v>
      </c>
      <c r="F6283" s="50" t="s">
        <v>7114</v>
      </c>
      <c r="G6283" s="50">
        <v>632.5</v>
      </c>
      <c r="H6283" s="50">
        <v>660</v>
      </c>
      <c r="I6283" s="51">
        <v>27.5</v>
      </c>
      <c r="J6283" s="50" t="s">
        <v>7113</v>
      </c>
      <c r="K6283" s="315">
        <v>13.5</v>
      </c>
    </row>
    <row r="6284" spans="1:12" ht="15.6">
      <c r="A6284" s="70">
        <v>44346</v>
      </c>
      <c r="C6284" s="51">
        <v>1500</v>
      </c>
      <c r="F6284" s="51" t="s">
        <v>7115</v>
      </c>
      <c r="G6284" s="51">
        <v>1171.5</v>
      </c>
      <c r="H6284" s="51">
        <v>1323</v>
      </c>
      <c r="I6284" s="51">
        <v>151.5</v>
      </c>
      <c r="J6284" s="51" t="s">
        <v>4330</v>
      </c>
      <c r="K6284" s="315">
        <v>75</v>
      </c>
    </row>
    <row r="6285" spans="1:12" ht="15.6">
      <c r="A6285" s="70"/>
      <c r="K6285" s="315"/>
    </row>
    <row r="6286" spans="1:12" ht="18">
      <c r="A6286" s="14" t="s">
        <v>2439</v>
      </c>
      <c r="B6286" s="14">
        <f>SUM(B6205:B6285)</f>
        <v>28500</v>
      </c>
      <c r="C6286" s="14">
        <f>SUM(C6204:C6285)</f>
        <v>96800</v>
      </c>
      <c r="D6286" s="14">
        <f>SUM(D6205:D6285)</f>
        <v>2000</v>
      </c>
      <c r="E6286" s="14">
        <f>SUM(B6286:D6286)</f>
        <v>127300</v>
      </c>
      <c r="I6286" s="51">
        <f>SUM(I6204:I6285)</f>
        <v>11208.5</v>
      </c>
      <c r="K6286" s="310">
        <f>SUM(K6204:K6285)</f>
        <v>5266</v>
      </c>
    </row>
    <row r="6288" spans="1:12">
      <c r="A6288" s="106"/>
      <c r="B6288" s="641"/>
      <c r="C6288" s="641"/>
      <c r="D6288" s="641"/>
      <c r="E6288" s="641"/>
      <c r="F6288" s="641"/>
      <c r="G6288" s="641"/>
      <c r="H6288" s="641"/>
      <c r="J6288" s="641"/>
      <c r="K6288" s="642"/>
      <c r="L6288" s="641"/>
    </row>
    <row r="6289" spans="1:12" ht="18">
      <c r="A6289" s="14"/>
      <c r="B6289" s="14"/>
      <c r="C6289" s="14"/>
      <c r="D6289" s="14"/>
      <c r="E6289" s="14"/>
      <c r="F6289" s="14"/>
      <c r="G6289" s="14"/>
      <c r="H6289" s="602"/>
      <c r="J6289" s="14"/>
      <c r="K6289" s="310"/>
    </row>
    <row r="6290" spans="1:12" ht="36">
      <c r="A6290" s="370">
        <v>2021</v>
      </c>
      <c r="B6290" s="370">
        <v>2021</v>
      </c>
      <c r="C6290" s="370">
        <v>2021</v>
      </c>
      <c r="D6290" s="370">
        <v>2021</v>
      </c>
      <c r="E6290" s="370">
        <v>2021</v>
      </c>
      <c r="F6290" s="370">
        <v>2021</v>
      </c>
      <c r="G6290" s="370">
        <v>2021</v>
      </c>
      <c r="H6290" s="370">
        <v>2021</v>
      </c>
      <c r="I6290" s="51">
        <v>2021</v>
      </c>
      <c r="J6290" s="370">
        <v>2021</v>
      </c>
      <c r="K6290" s="370">
        <v>2021</v>
      </c>
    </row>
    <row r="6291" spans="1:12" ht="18">
      <c r="J6291" s="15" t="s">
        <v>6658</v>
      </c>
    </row>
    <row r="6292" spans="1:12" ht="42">
      <c r="A6292" s="756"/>
      <c r="B6292" s="380" t="s">
        <v>2630</v>
      </c>
      <c r="C6292" s="351">
        <v>2021</v>
      </c>
      <c r="D6292" s="14"/>
      <c r="E6292" s="754" t="s">
        <v>1464</v>
      </c>
      <c r="F6292" s="345">
        <v>2021</v>
      </c>
      <c r="G6292" s="745" t="s">
        <v>7031</v>
      </c>
      <c r="H6292" s="746" t="s">
        <v>6657</v>
      </c>
      <c r="I6292" s="51" t="s">
        <v>7041</v>
      </c>
      <c r="J6292" s="379" t="s">
        <v>2630</v>
      </c>
      <c r="K6292" s="757" t="s">
        <v>7046</v>
      </c>
      <c r="L6292" s="760" t="s">
        <v>3961</v>
      </c>
    </row>
    <row r="6293" spans="1:12" ht="23.4">
      <c r="E6293" s="14" t="s">
        <v>6654</v>
      </c>
      <c r="F6293" s="14" t="s">
        <v>6655</v>
      </c>
      <c r="G6293" s="21">
        <v>2019</v>
      </c>
      <c r="H6293" s="21">
        <v>2020</v>
      </c>
      <c r="I6293" s="51">
        <v>2021</v>
      </c>
      <c r="J6293" s="21" t="s">
        <v>6659</v>
      </c>
      <c r="K6293" s="749" t="s">
        <v>3796</v>
      </c>
    </row>
    <row r="6294" spans="1:12" ht="18">
      <c r="E6294" s="347" t="s">
        <v>647</v>
      </c>
      <c r="F6294" s="366" t="s">
        <v>6771</v>
      </c>
      <c r="G6294" s="141">
        <v>152.5</v>
      </c>
      <c r="H6294" s="218">
        <v>106.2</v>
      </c>
      <c r="I6294" s="51">
        <v>116.5</v>
      </c>
      <c r="J6294" s="52" t="s">
        <v>6770</v>
      </c>
      <c r="K6294" s="361" t="s">
        <v>6769</v>
      </c>
      <c r="L6294" s="374" t="s">
        <v>6772</v>
      </c>
    </row>
    <row r="6295" spans="1:12" ht="18">
      <c r="E6295" s="347" t="s">
        <v>648</v>
      </c>
      <c r="F6295" s="362" t="s">
        <v>6850</v>
      </c>
      <c r="G6295" s="141">
        <v>134.9</v>
      </c>
      <c r="H6295" s="218">
        <v>123.8</v>
      </c>
      <c r="I6295" s="51">
        <v>92.9</v>
      </c>
      <c r="J6295" s="52" t="s">
        <v>6848</v>
      </c>
      <c r="K6295" s="361" t="s">
        <v>6847</v>
      </c>
      <c r="L6295" s="374" t="s">
        <v>6849</v>
      </c>
    </row>
    <row r="6296" spans="1:12" ht="18">
      <c r="E6296" s="347" t="s">
        <v>2310</v>
      </c>
      <c r="F6296" s="362" t="s">
        <v>6948</v>
      </c>
      <c r="G6296" s="141">
        <v>145.69999999999999</v>
      </c>
      <c r="H6296" s="218">
        <v>206.05</v>
      </c>
      <c r="I6296" s="51">
        <v>160.5</v>
      </c>
      <c r="J6296" s="52" t="s">
        <v>6946</v>
      </c>
      <c r="K6296" s="296" t="s">
        <v>6947</v>
      </c>
      <c r="L6296" s="375" t="s">
        <v>6948</v>
      </c>
    </row>
    <row r="6297" spans="1:12" ht="18">
      <c r="E6297" s="347" t="s">
        <v>2428</v>
      </c>
      <c r="F6297" s="366" t="s">
        <v>7045</v>
      </c>
      <c r="G6297" s="141">
        <v>112.5</v>
      </c>
      <c r="H6297" s="218">
        <v>138.19999999999999</v>
      </c>
      <c r="I6297" s="51">
        <v>166.67599999999999</v>
      </c>
      <c r="J6297" s="52" t="s">
        <v>7044</v>
      </c>
      <c r="K6297" s="296" t="s">
        <v>7043</v>
      </c>
      <c r="L6297" s="758" t="s">
        <v>7040</v>
      </c>
    </row>
    <row r="6298" spans="1:12" ht="18">
      <c r="E6298" s="347" t="s">
        <v>2510</v>
      </c>
      <c r="F6298" s="362" t="s">
        <v>7119</v>
      </c>
      <c r="G6298" s="147">
        <v>130.9</v>
      </c>
      <c r="H6298" s="218">
        <v>244.1</v>
      </c>
      <c r="I6298" s="51">
        <v>127.3</v>
      </c>
      <c r="J6298" s="52" t="s">
        <v>7116</v>
      </c>
      <c r="K6298" s="296" t="s">
        <v>7117</v>
      </c>
      <c r="L6298" s="606" t="s">
        <v>7118</v>
      </c>
    </row>
    <row r="6299" spans="1:12" ht="18">
      <c r="E6299" s="347" t="s">
        <v>2630</v>
      </c>
      <c r="F6299" s="362" t="s">
        <v>7211</v>
      </c>
      <c r="G6299" s="147">
        <v>140.80000000000001</v>
      </c>
      <c r="H6299" s="218">
        <v>209.2</v>
      </c>
      <c r="I6299" s="51">
        <v>152.30000000000001</v>
      </c>
      <c r="J6299" s="52" t="s">
        <v>7209</v>
      </c>
      <c r="K6299" s="325" t="s">
        <v>7210</v>
      </c>
      <c r="L6299" s="606" t="s">
        <v>7212</v>
      </c>
    </row>
    <row r="6300" spans="1:12" ht="18">
      <c r="E6300" s="347" t="s">
        <v>2798</v>
      </c>
      <c r="G6300" s="141">
        <v>153.6</v>
      </c>
      <c r="H6300" s="218">
        <v>135.5</v>
      </c>
    </row>
    <row r="6301" spans="1:12" ht="18">
      <c r="E6301" s="347" t="s">
        <v>4451</v>
      </c>
      <c r="G6301" s="141">
        <v>145</v>
      </c>
      <c r="H6301" s="218">
        <v>222.4</v>
      </c>
    </row>
    <row r="6302" spans="1:12" ht="18">
      <c r="E6302" s="347" t="s">
        <v>4555</v>
      </c>
      <c r="G6302" s="141">
        <v>176.9</v>
      </c>
      <c r="H6302" s="191">
        <v>334.1</v>
      </c>
    </row>
    <row r="6303" spans="1:12" ht="18">
      <c r="E6303" s="347" t="s">
        <v>4675</v>
      </c>
      <c r="G6303" s="141">
        <v>186</v>
      </c>
      <c r="H6303" s="218">
        <v>165.8</v>
      </c>
    </row>
    <row r="6304" spans="1:12" ht="18">
      <c r="E6304" s="347" t="s">
        <v>1786</v>
      </c>
      <c r="G6304" s="141">
        <v>191.8</v>
      </c>
      <c r="H6304" s="218">
        <v>185.9</v>
      </c>
    </row>
    <row r="6305" spans="1:11" ht="18">
      <c r="E6305" s="347" t="s">
        <v>1955</v>
      </c>
      <c r="G6305" s="141">
        <v>152.4</v>
      </c>
      <c r="H6305" s="218" t="s">
        <v>6644</v>
      </c>
    </row>
    <row r="6306" spans="1:11" ht="18">
      <c r="E6306" s="160" t="s">
        <v>2439</v>
      </c>
      <c r="G6306" s="160" t="s">
        <v>5007</v>
      </c>
      <c r="H6306" s="160" t="s">
        <v>7030</v>
      </c>
      <c r="I6306" s="51">
        <f>SUM(I6294:I6305)</f>
        <v>816.17599999999993</v>
      </c>
    </row>
    <row r="6309" spans="1:11" ht="18">
      <c r="E6309" s="354">
        <v>44348</v>
      </c>
      <c r="F6309" s="354">
        <v>44353</v>
      </c>
    </row>
    <row r="6310" spans="1:11" ht="18">
      <c r="E6310" s="336" t="s">
        <v>6749</v>
      </c>
      <c r="F6310" s="336" t="s">
        <v>3449</v>
      </c>
    </row>
    <row r="6311" spans="1:11" ht="18">
      <c r="E6311" s="737" t="s">
        <v>7121</v>
      </c>
      <c r="F6311" s="160">
        <v>1.28</v>
      </c>
    </row>
    <row r="6312" spans="1:11" ht="18">
      <c r="E6312" s="737" t="s">
        <v>7122</v>
      </c>
      <c r="F6312" s="160">
        <v>0.79600000000000004</v>
      </c>
    </row>
    <row r="6313" spans="1:11" ht="18">
      <c r="E6313" s="737" t="s">
        <v>7123</v>
      </c>
      <c r="F6313" s="160">
        <v>1.294</v>
      </c>
    </row>
    <row r="6314" spans="1:11" ht="18">
      <c r="E6314" s="737" t="s">
        <v>7124</v>
      </c>
      <c r="F6314" s="160">
        <v>1.518</v>
      </c>
    </row>
    <row r="6315" spans="1:11" ht="18">
      <c r="A6315" s="377" t="s">
        <v>0</v>
      </c>
      <c r="B6315" s="377" t="s">
        <v>474</v>
      </c>
      <c r="C6315" s="377" t="s">
        <v>6662</v>
      </c>
      <c r="D6315" s="377" t="s">
        <v>6663</v>
      </c>
      <c r="E6315" s="377" t="s">
        <v>6753</v>
      </c>
      <c r="F6315" s="377" t="s">
        <v>6754</v>
      </c>
      <c r="G6315" s="377" t="s">
        <v>6664</v>
      </c>
      <c r="H6315" s="761" t="s">
        <v>6665</v>
      </c>
      <c r="I6315" s="51" t="s">
        <v>6666</v>
      </c>
      <c r="J6315" s="377" t="s">
        <v>6667</v>
      </c>
      <c r="K6315" s="378" t="s">
        <v>6668</v>
      </c>
    </row>
    <row r="6316" spans="1:11" ht="15.6">
      <c r="A6316" s="73">
        <v>44348</v>
      </c>
      <c r="C6316" s="51">
        <v>2000</v>
      </c>
      <c r="F6316" s="51" t="s">
        <v>3238</v>
      </c>
      <c r="G6316" s="51">
        <v>1592</v>
      </c>
      <c r="H6316" s="51">
        <v>1798</v>
      </c>
      <c r="I6316" s="51">
        <v>206</v>
      </c>
      <c r="J6316" s="202" t="s">
        <v>982</v>
      </c>
      <c r="K6316" s="315">
        <v>103</v>
      </c>
    </row>
    <row r="6317" spans="1:11" ht="15.6">
      <c r="A6317" s="73">
        <v>44348</v>
      </c>
      <c r="C6317" s="51">
        <v>1000</v>
      </c>
      <c r="F6317" s="51" t="s">
        <v>7126</v>
      </c>
      <c r="G6317" s="51">
        <v>796</v>
      </c>
      <c r="H6317" s="51">
        <v>929</v>
      </c>
      <c r="I6317" s="51">
        <v>133</v>
      </c>
      <c r="J6317" s="202" t="s">
        <v>6459</v>
      </c>
      <c r="K6317" s="315">
        <v>66.5</v>
      </c>
    </row>
    <row r="6318" spans="1:11" ht="15.6">
      <c r="A6318" s="73">
        <v>44348</v>
      </c>
      <c r="C6318" s="51">
        <v>1500</v>
      </c>
      <c r="F6318" s="51" t="s">
        <v>7125</v>
      </c>
      <c r="G6318" s="51">
        <v>1194</v>
      </c>
      <c r="H6318" s="51">
        <v>1273.5</v>
      </c>
      <c r="I6318" s="51">
        <v>79.5</v>
      </c>
      <c r="J6318" s="202" t="s">
        <v>7120</v>
      </c>
      <c r="K6318" s="315">
        <v>39.5</v>
      </c>
    </row>
    <row r="6319" spans="1:11" ht="15.6">
      <c r="A6319" s="73">
        <v>44348</v>
      </c>
      <c r="B6319" s="151">
        <v>2000</v>
      </c>
      <c r="D6319" s="52"/>
      <c r="F6319" s="51" t="s">
        <v>7127</v>
      </c>
      <c r="G6319" s="51">
        <v>2588</v>
      </c>
      <c r="H6319" s="51">
        <v>2594</v>
      </c>
      <c r="I6319" s="51">
        <v>40</v>
      </c>
      <c r="J6319" s="202" t="s">
        <v>7128</v>
      </c>
      <c r="K6319" s="315">
        <v>20</v>
      </c>
    </row>
    <row r="6320" spans="1:11" ht="15.6">
      <c r="A6320" s="73">
        <v>44348</v>
      </c>
      <c r="C6320" s="51">
        <v>5000</v>
      </c>
      <c r="D6320" s="52"/>
      <c r="F6320" s="51" t="s">
        <v>7129</v>
      </c>
      <c r="G6320" s="51">
        <v>3980</v>
      </c>
      <c r="H6320" s="51">
        <v>4480</v>
      </c>
      <c r="I6320" s="51">
        <v>500</v>
      </c>
      <c r="J6320" s="202" t="s">
        <v>188</v>
      </c>
      <c r="K6320" s="315">
        <v>250</v>
      </c>
    </row>
    <row r="6321" spans="1:11" ht="15.6">
      <c r="A6321" s="73">
        <v>44349</v>
      </c>
      <c r="C6321" s="50">
        <v>2000</v>
      </c>
      <c r="D6321" t="s">
        <v>100</v>
      </c>
      <c r="F6321" s="50" t="s">
        <v>7130</v>
      </c>
      <c r="G6321" s="50">
        <v>1592</v>
      </c>
      <c r="H6321" s="50">
        <v>1768</v>
      </c>
      <c r="I6321" s="51">
        <v>172</v>
      </c>
      <c r="J6321" s="297" t="s">
        <v>2274</v>
      </c>
      <c r="K6321" s="315">
        <v>58.5</v>
      </c>
    </row>
    <row r="6322" spans="1:11" ht="15.6">
      <c r="A6322" s="73"/>
      <c r="K6322" s="315"/>
    </row>
    <row r="6323" spans="1:11" ht="18">
      <c r="A6323" s="73"/>
      <c r="E6323" s="354">
        <v>44354</v>
      </c>
      <c r="F6323" s="354">
        <v>44360</v>
      </c>
      <c r="K6323" s="315"/>
    </row>
    <row r="6324" spans="1:11" ht="18">
      <c r="A6324" s="73"/>
      <c r="E6324" s="336" t="s">
        <v>6749</v>
      </c>
      <c r="F6324" s="336" t="s">
        <v>3449</v>
      </c>
      <c r="K6324" s="315"/>
    </row>
    <row r="6325" spans="1:11" ht="18">
      <c r="A6325" s="73"/>
      <c r="E6325" s="737" t="s">
        <v>7134</v>
      </c>
      <c r="F6325" s="160">
        <v>1.2969999999999999</v>
      </c>
      <c r="K6325" s="315"/>
    </row>
    <row r="6326" spans="1:11" ht="18">
      <c r="A6326" s="73"/>
      <c r="E6326" s="737" t="s">
        <v>7135</v>
      </c>
      <c r="F6326" s="160">
        <v>0.81100000000000005</v>
      </c>
      <c r="K6326" s="315"/>
    </row>
    <row r="6327" spans="1:11" ht="18">
      <c r="A6327" s="73"/>
      <c r="E6327" s="737" t="s">
        <v>7136</v>
      </c>
      <c r="F6327" s="160">
        <v>1.3120000000000001</v>
      </c>
      <c r="K6327" s="315"/>
    </row>
    <row r="6328" spans="1:11" ht="18">
      <c r="A6328" s="73"/>
      <c r="E6328" s="737" t="s">
        <v>7137</v>
      </c>
      <c r="F6328" s="160">
        <v>1.528</v>
      </c>
      <c r="K6328" s="315"/>
    </row>
    <row r="6329" spans="1:11" ht="15.6">
      <c r="A6329" s="73"/>
      <c r="K6329" s="315"/>
    </row>
    <row r="6330" spans="1:11" ht="15.6">
      <c r="A6330" s="73">
        <v>44351</v>
      </c>
      <c r="B6330" s="51">
        <v>2000</v>
      </c>
      <c r="D6330" s="1"/>
      <c r="F6330" s="51" t="s">
        <v>7138</v>
      </c>
      <c r="G6330" s="51">
        <v>2594</v>
      </c>
      <c r="H6330" s="51">
        <v>2694</v>
      </c>
      <c r="I6330" s="51">
        <v>100</v>
      </c>
      <c r="J6330" s="51" t="s">
        <v>4820</v>
      </c>
      <c r="K6330" s="315">
        <v>50</v>
      </c>
    </row>
    <row r="6331" spans="1:11" ht="15.6">
      <c r="A6331" s="73">
        <v>44351</v>
      </c>
      <c r="C6331" s="51">
        <v>3000</v>
      </c>
      <c r="D6331" s="1"/>
      <c r="F6331" s="51" t="s">
        <v>7139</v>
      </c>
      <c r="G6331" s="51">
        <v>2433</v>
      </c>
      <c r="H6331" s="51">
        <v>2586</v>
      </c>
      <c r="I6331" s="51">
        <v>153</v>
      </c>
      <c r="J6331" s="51" t="s">
        <v>4820</v>
      </c>
      <c r="K6331" s="315">
        <v>76.5</v>
      </c>
    </row>
    <row r="6332" spans="1:11" ht="15.6">
      <c r="A6332" s="73">
        <v>44351</v>
      </c>
      <c r="B6332" s="51">
        <v>2000</v>
      </c>
      <c r="D6332" s="1"/>
      <c r="F6332" s="51" t="s">
        <v>7140</v>
      </c>
      <c r="G6332" s="51">
        <v>2594</v>
      </c>
      <c r="H6332" s="51">
        <v>2796</v>
      </c>
      <c r="I6332" s="51">
        <v>202</v>
      </c>
      <c r="J6332" s="51" t="s">
        <v>7131</v>
      </c>
      <c r="K6332" s="315">
        <v>101</v>
      </c>
    </row>
    <row r="6333" spans="1:11" ht="15.6">
      <c r="A6333" s="73">
        <v>44351</v>
      </c>
      <c r="C6333" s="50">
        <v>2000</v>
      </c>
      <c r="D6333" s="1"/>
      <c r="F6333" s="50" t="s">
        <v>7141</v>
      </c>
      <c r="G6333" s="50">
        <v>1622</v>
      </c>
      <c r="H6333" s="50">
        <v>1674</v>
      </c>
      <c r="I6333" s="51">
        <v>52</v>
      </c>
      <c r="J6333" s="50" t="s">
        <v>7132</v>
      </c>
      <c r="K6333" s="315">
        <v>26</v>
      </c>
    </row>
    <row r="6334" spans="1:11" ht="15.6">
      <c r="A6334" s="73">
        <v>44354</v>
      </c>
      <c r="C6334" s="51">
        <v>1000</v>
      </c>
      <c r="D6334" s="1"/>
      <c r="F6334" s="51" t="s">
        <v>7133</v>
      </c>
      <c r="G6334" s="51">
        <v>811</v>
      </c>
      <c r="H6334" s="51">
        <v>911</v>
      </c>
      <c r="I6334" s="51">
        <v>100</v>
      </c>
      <c r="J6334" s="51" t="s">
        <v>2561</v>
      </c>
      <c r="K6334" s="315">
        <v>50</v>
      </c>
    </row>
    <row r="6335" spans="1:11" ht="15.6">
      <c r="A6335" s="73">
        <v>44354</v>
      </c>
      <c r="C6335" s="51">
        <v>1600</v>
      </c>
      <c r="D6335" s="1"/>
      <c r="F6335" s="51" t="s">
        <v>7133</v>
      </c>
      <c r="G6335" s="51">
        <v>1297.5999999999999</v>
      </c>
      <c r="H6335" s="51">
        <v>1457.6</v>
      </c>
      <c r="I6335" s="51">
        <v>150</v>
      </c>
      <c r="J6335" s="51" t="s">
        <v>4330</v>
      </c>
      <c r="K6335" s="315">
        <v>75</v>
      </c>
    </row>
    <row r="6336" spans="1:11" ht="15.6">
      <c r="A6336" s="73">
        <v>44354</v>
      </c>
      <c r="C6336" s="51">
        <v>8000</v>
      </c>
      <c r="D6336" s="1"/>
      <c r="F6336" s="51">
        <v>0.80800000000000005</v>
      </c>
      <c r="G6336" s="51"/>
      <c r="H6336" s="51">
        <v>6465</v>
      </c>
      <c r="I6336" s="51">
        <v>80</v>
      </c>
      <c r="J6336" s="51" t="s">
        <v>7142</v>
      </c>
      <c r="K6336" s="315">
        <v>40</v>
      </c>
    </row>
    <row r="6337" spans="1:11" ht="15.6">
      <c r="A6337" s="73">
        <v>44355</v>
      </c>
      <c r="C6337" s="51">
        <v>3000</v>
      </c>
      <c r="D6337" s="52" t="s">
        <v>4084</v>
      </c>
      <c r="F6337" s="51" t="s">
        <v>7133</v>
      </c>
      <c r="G6337" s="51">
        <v>2433</v>
      </c>
      <c r="H6337" s="51">
        <v>2733</v>
      </c>
      <c r="I6337" s="51">
        <v>300</v>
      </c>
      <c r="J6337" s="51" t="s">
        <v>4510</v>
      </c>
      <c r="K6337" s="315">
        <v>150</v>
      </c>
    </row>
    <row r="6338" spans="1:11" ht="15.6">
      <c r="A6338" s="73">
        <v>44355</v>
      </c>
      <c r="C6338" s="51">
        <v>5000</v>
      </c>
      <c r="D6338" s="52" t="s">
        <v>4084</v>
      </c>
      <c r="F6338" s="51" t="s">
        <v>7143</v>
      </c>
      <c r="G6338" s="51">
        <v>4055</v>
      </c>
      <c r="H6338" s="51">
        <v>4355</v>
      </c>
      <c r="I6338" s="51">
        <v>300</v>
      </c>
      <c r="J6338" s="51" t="s">
        <v>7144</v>
      </c>
      <c r="K6338" s="315">
        <v>150</v>
      </c>
    </row>
    <row r="6339" spans="1:11" ht="15.6">
      <c r="A6339" s="73">
        <v>44356</v>
      </c>
      <c r="C6339" s="51">
        <v>2500</v>
      </c>
      <c r="D6339" s="52" t="s">
        <v>4084</v>
      </c>
      <c r="F6339" s="51" t="s">
        <v>7133</v>
      </c>
      <c r="G6339" s="51">
        <v>2027.5</v>
      </c>
      <c r="H6339" s="51">
        <v>2277.5</v>
      </c>
      <c r="I6339" s="51">
        <v>250</v>
      </c>
      <c r="J6339" s="51" t="s">
        <v>6822</v>
      </c>
      <c r="K6339" s="315">
        <v>125</v>
      </c>
    </row>
    <row r="6340" spans="1:11" ht="15.6">
      <c r="A6340" s="73">
        <v>44356</v>
      </c>
      <c r="C6340" s="50">
        <v>2500</v>
      </c>
      <c r="D6340" s="52" t="s">
        <v>4084</v>
      </c>
      <c r="F6340" s="50" t="s">
        <v>7145</v>
      </c>
      <c r="G6340" s="50">
        <v>4055</v>
      </c>
      <c r="H6340" s="50">
        <v>4495</v>
      </c>
      <c r="I6340" s="51">
        <v>220</v>
      </c>
      <c r="J6340" s="50" t="s">
        <v>6951</v>
      </c>
      <c r="K6340" s="315">
        <v>73</v>
      </c>
    </row>
    <row r="6341" spans="1:11" ht="15.6">
      <c r="A6341" s="73">
        <v>44356</v>
      </c>
      <c r="C6341" s="51">
        <v>1000</v>
      </c>
      <c r="D6341" s="52" t="s">
        <v>4785</v>
      </c>
      <c r="F6341" s="51" t="s">
        <v>7146</v>
      </c>
      <c r="G6341" s="51">
        <v>811</v>
      </c>
      <c r="H6341" s="51">
        <v>906</v>
      </c>
      <c r="I6341" s="51">
        <v>95</v>
      </c>
      <c r="J6341" s="51" t="s">
        <v>3425</v>
      </c>
      <c r="K6341" s="315">
        <v>47.5</v>
      </c>
    </row>
    <row r="6342" spans="1:11" ht="15.6">
      <c r="A6342" s="73">
        <v>44356</v>
      </c>
      <c r="C6342" s="51">
        <v>2000</v>
      </c>
      <c r="D6342" s="70" t="s">
        <v>4785</v>
      </c>
      <c r="E6342" t="s">
        <v>2823</v>
      </c>
      <c r="F6342" s="51" t="s">
        <v>7148</v>
      </c>
      <c r="G6342" s="51">
        <v>1622</v>
      </c>
      <c r="H6342" s="51">
        <v>1928</v>
      </c>
      <c r="I6342" s="51">
        <v>306</v>
      </c>
      <c r="J6342" s="51" t="s">
        <v>7149</v>
      </c>
      <c r="K6342" s="315">
        <v>102</v>
      </c>
    </row>
    <row r="6343" spans="1:11" ht="15.6">
      <c r="A6343" s="73"/>
      <c r="D6343" s="52"/>
      <c r="K6343" s="693"/>
    </row>
    <row r="6344" spans="1:11" ht="18">
      <c r="A6344" s="73"/>
      <c r="D6344" s="52"/>
      <c r="E6344" s="354">
        <v>44361</v>
      </c>
      <c r="F6344" s="354">
        <v>44367</v>
      </c>
      <c r="K6344" s="693"/>
    </row>
    <row r="6345" spans="1:11" ht="18">
      <c r="A6345" s="73"/>
      <c r="D6345" s="52"/>
      <c r="E6345" s="336" t="s">
        <v>6749</v>
      </c>
      <c r="F6345" s="336" t="s">
        <v>3449</v>
      </c>
      <c r="K6345" s="693"/>
    </row>
    <row r="6346" spans="1:11" ht="18">
      <c r="A6346" s="73"/>
      <c r="D6346" s="238"/>
      <c r="E6346" s="737" t="s">
        <v>7150</v>
      </c>
      <c r="F6346" s="160">
        <v>1.302</v>
      </c>
      <c r="K6346" s="693"/>
    </row>
    <row r="6347" spans="1:11" ht="18">
      <c r="A6347" s="73"/>
      <c r="D6347" s="52"/>
      <c r="E6347" s="737" t="s">
        <v>7151</v>
      </c>
      <c r="F6347" s="160">
        <v>0.81599999999999995</v>
      </c>
      <c r="K6347" s="693"/>
    </row>
    <row r="6348" spans="1:11" ht="18">
      <c r="A6348" s="73"/>
      <c r="D6348" s="52"/>
      <c r="E6348" s="737" t="s">
        <v>7159</v>
      </c>
      <c r="F6348" s="160">
        <v>1.3169999999999999</v>
      </c>
      <c r="K6348" s="693"/>
    </row>
    <row r="6349" spans="1:11" ht="18">
      <c r="A6349" s="73"/>
      <c r="D6349" s="52"/>
      <c r="E6349" s="737" t="s">
        <v>7152</v>
      </c>
      <c r="F6349" s="160">
        <v>1.532</v>
      </c>
      <c r="K6349" s="693"/>
    </row>
    <row r="6350" spans="1:11" ht="15.6">
      <c r="A6350" s="73"/>
      <c r="D6350" s="52"/>
      <c r="K6350" s="693"/>
    </row>
    <row r="6351" spans="1:11" ht="18">
      <c r="A6351" s="73">
        <v>44361</v>
      </c>
      <c r="C6351" s="51">
        <v>5000</v>
      </c>
      <c r="D6351" s="52"/>
      <c r="E6351" s="737" t="s">
        <v>4084</v>
      </c>
      <c r="F6351" s="51" t="s">
        <v>7153</v>
      </c>
      <c r="G6351" s="51">
        <v>4080</v>
      </c>
      <c r="H6351" s="51">
        <v>4330</v>
      </c>
      <c r="I6351" s="51">
        <v>250</v>
      </c>
      <c r="J6351" s="51" t="s">
        <v>206</v>
      </c>
      <c r="K6351" s="315">
        <v>125</v>
      </c>
    </row>
    <row r="6352" spans="1:11" ht="15.6">
      <c r="A6352" s="73">
        <v>44361</v>
      </c>
      <c r="C6352" s="51">
        <v>3000</v>
      </c>
      <c r="D6352" s="52"/>
      <c r="F6352" s="51" t="s">
        <v>7154</v>
      </c>
      <c r="G6352" s="51">
        <v>2448</v>
      </c>
      <c r="H6352" s="51">
        <v>2622</v>
      </c>
      <c r="I6352" s="51">
        <v>174</v>
      </c>
      <c r="J6352" s="51" t="s">
        <v>3080</v>
      </c>
      <c r="K6352" s="315">
        <v>87</v>
      </c>
    </row>
    <row r="6353" spans="1:11" ht="18">
      <c r="A6353" s="73">
        <v>44361</v>
      </c>
      <c r="C6353" s="51">
        <v>1700</v>
      </c>
      <c r="D6353" s="52"/>
      <c r="E6353" s="737" t="s">
        <v>4084</v>
      </c>
      <c r="F6353" s="51" t="s">
        <v>7155</v>
      </c>
      <c r="G6353" s="51">
        <v>1387.2</v>
      </c>
      <c r="H6353" s="51">
        <v>1567.4</v>
      </c>
      <c r="I6353" s="51">
        <v>180</v>
      </c>
      <c r="J6353" s="51" t="s">
        <v>4330</v>
      </c>
      <c r="K6353" s="315">
        <v>90</v>
      </c>
    </row>
    <row r="6354" spans="1:11" ht="18">
      <c r="A6354" s="73">
        <v>44355</v>
      </c>
      <c r="C6354" s="51">
        <v>1000</v>
      </c>
      <c r="D6354" s="52"/>
      <c r="E6354" s="737" t="s">
        <v>4084</v>
      </c>
      <c r="F6354" s="51" t="s">
        <v>7156</v>
      </c>
      <c r="G6354" s="51">
        <v>816</v>
      </c>
      <c r="H6354" s="51">
        <v>911</v>
      </c>
      <c r="I6354" s="51">
        <v>95</v>
      </c>
      <c r="J6354" s="51" t="s">
        <v>6719</v>
      </c>
      <c r="K6354" s="315">
        <v>47.5</v>
      </c>
    </row>
    <row r="6355" spans="1:11" ht="18">
      <c r="A6355" s="73">
        <v>44356</v>
      </c>
      <c r="B6355" s="50">
        <v>4000</v>
      </c>
      <c r="D6355" s="52"/>
      <c r="E6355" s="737" t="s">
        <v>4084</v>
      </c>
      <c r="F6355" s="50" t="s">
        <v>7158</v>
      </c>
      <c r="G6355" s="50">
        <v>5208</v>
      </c>
      <c r="H6355" s="50">
        <v>5536</v>
      </c>
      <c r="I6355" s="51">
        <v>328</v>
      </c>
      <c r="J6355" s="191" t="s">
        <v>7147</v>
      </c>
      <c r="K6355" s="315">
        <v>109.4</v>
      </c>
    </row>
    <row r="6356" spans="1:11" ht="18">
      <c r="A6356" s="73">
        <v>44356</v>
      </c>
      <c r="C6356" s="50">
        <v>2500</v>
      </c>
      <c r="D6356" s="52"/>
      <c r="E6356" s="737" t="s">
        <v>4084</v>
      </c>
      <c r="F6356" s="50" t="s">
        <v>7157</v>
      </c>
      <c r="G6356" s="50">
        <v>2040</v>
      </c>
      <c r="H6356" s="50">
        <v>2247.5</v>
      </c>
      <c r="I6356" s="51">
        <v>207.5</v>
      </c>
      <c r="J6356" s="50" t="s">
        <v>6951</v>
      </c>
      <c r="K6356" s="315">
        <v>69.099999999999994</v>
      </c>
    </row>
    <row r="6357" spans="1:11" ht="15.6">
      <c r="A6357" s="73">
        <v>44363</v>
      </c>
      <c r="C6357" s="51">
        <v>9000</v>
      </c>
      <c r="D6357" s="52" t="s">
        <v>4785</v>
      </c>
      <c r="F6357" s="51" t="s">
        <v>7160</v>
      </c>
      <c r="G6357" s="51">
        <v>7344</v>
      </c>
      <c r="H6357" s="51">
        <v>8604</v>
      </c>
      <c r="I6357" s="51">
        <v>1260</v>
      </c>
      <c r="J6357" s="51" t="s">
        <v>5559</v>
      </c>
      <c r="K6357" s="315">
        <v>630</v>
      </c>
    </row>
    <row r="6358" spans="1:11" ht="15.6">
      <c r="A6358" s="73">
        <v>44363</v>
      </c>
      <c r="C6358" s="50">
        <v>2000</v>
      </c>
      <c r="D6358" s="52"/>
      <c r="F6358" s="50" t="s">
        <v>7161</v>
      </c>
      <c r="G6358" s="50">
        <v>1632</v>
      </c>
      <c r="H6358" s="50">
        <v>1772</v>
      </c>
      <c r="I6358" s="51">
        <v>140</v>
      </c>
      <c r="J6358" s="50" t="s">
        <v>3428</v>
      </c>
      <c r="K6358" s="315">
        <v>70</v>
      </c>
    </row>
    <row r="6359" spans="1:11" ht="15.6">
      <c r="A6359" s="73">
        <v>44363</v>
      </c>
      <c r="C6359" s="51">
        <v>2000</v>
      </c>
      <c r="D6359" s="52"/>
      <c r="F6359" s="51" t="s">
        <v>7162</v>
      </c>
      <c r="G6359" s="51">
        <v>1632</v>
      </c>
      <c r="H6359" s="51">
        <v>1832</v>
      </c>
      <c r="I6359" s="51">
        <v>200</v>
      </c>
      <c r="J6359" s="51" t="s">
        <v>982</v>
      </c>
      <c r="K6359" s="315">
        <v>100</v>
      </c>
    </row>
    <row r="6360" spans="1:11" ht="15.6">
      <c r="A6360" s="73">
        <v>44363</v>
      </c>
      <c r="B6360" s="51">
        <v>2000</v>
      </c>
      <c r="D6360" s="52"/>
      <c r="F6360" s="51" t="s">
        <v>7163</v>
      </c>
      <c r="G6360" s="51">
        <v>2604</v>
      </c>
      <c r="H6360" s="51">
        <v>2828</v>
      </c>
      <c r="I6360" s="51">
        <v>224</v>
      </c>
      <c r="J6360" s="51" t="s">
        <v>982</v>
      </c>
      <c r="K6360" s="315">
        <v>112</v>
      </c>
    </row>
    <row r="6361" spans="1:11" ht="15.6">
      <c r="A6361" s="73">
        <v>44364</v>
      </c>
      <c r="C6361" s="51">
        <v>1000</v>
      </c>
      <c r="D6361" s="52"/>
      <c r="F6361" s="51" t="s">
        <v>7164</v>
      </c>
      <c r="G6361" s="51">
        <v>816</v>
      </c>
      <c r="H6361" s="51">
        <v>936</v>
      </c>
      <c r="I6361" s="51">
        <v>120</v>
      </c>
      <c r="J6361" s="51" t="s">
        <v>7165</v>
      </c>
      <c r="K6361" s="315">
        <v>60</v>
      </c>
    </row>
    <row r="6362" spans="1:11" ht="15.6">
      <c r="A6362" s="73">
        <v>44364</v>
      </c>
      <c r="B6362" s="51">
        <v>2000</v>
      </c>
      <c r="D6362" s="52"/>
      <c r="F6362" s="51" t="s">
        <v>7163</v>
      </c>
      <c r="G6362" s="51">
        <v>2604</v>
      </c>
      <c r="H6362" s="51">
        <v>2828</v>
      </c>
      <c r="I6362" s="51">
        <v>224</v>
      </c>
      <c r="J6362" s="51" t="s">
        <v>6990</v>
      </c>
      <c r="K6362" s="315">
        <v>112</v>
      </c>
    </row>
    <row r="6363" spans="1:11" ht="15.6">
      <c r="A6363" s="73">
        <v>44364</v>
      </c>
      <c r="C6363" s="51">
        <v>1000</v>
      </c>
      <c r="D6363" s="52"/>
      <c r="F6363" s="51" t="s">
        <v>7167</v>
      </c>
      <c r="G6363" s="51">
        <v>816</v>
      </c>
      <c r="H6363" s="51">
        <v>926</v>
      </c>
      <c r="I6363" s="51">
        <v>110</v>
      </c>
      <c r="J6363" s="51" t="s">
        <v>7166</v>
      </c>
      <c r="K6363" s="315">
        <v>55</v>
      </c>
    </row>
    <row r="6364" spans="1:11" ht="15.6">
      <c r="A6364" s="73">
        <v>44364</v>
      </c>
      <c r="C6364" s="51">
        <v>2500</v>
      </c>
      <c r="D6364" s="52"/>
      <c r="F6364" s="51" t="s">
        <v>7161</v>
      </c>
      <c r="G6364" s="51">
        <v>2040</v>
      </c>
      <c r="H6364" s="51">
        <v>2215</v>
      </c>
      <c r="I6364" s="51">
        <v>175</v>
      </c>
      <c r="J6364" s="51" t="s">
        <v>527</v>
      </c>
      <c r="K6364" s="315">
        <v>87.5</v>
      </c>
    </row>
    <row r="6365" spans="1:11" ht="15.6">
      <c r="A6365" s="73"/>
      <c r="K6365" s="315"/>
    </row>
    <row r="6366" spans="1:11" ht="18">
      <c r="A6366" s="73"/>
      <c r="E6366" s="354">
        <v>44368</v>
      </c>
      <c r="F6366" s="354">
        <v>44374</v>
      </c>
      <c r="K6366" s="315"/>
    </row>
    <row r="6367" spans="1:11" ht="18">
      <c r="A6367" s="73"/>
      <c r="E6367" s="336" t="s">
        <v>6749</v>
      </c>
      <c r="F6367" s="336" t="s">
        <v>3449</v>
      </c>
      <c r="K6367" s="315"/>
    </row>
    <row r="6368" spans="1:11" ht="18">
      <c r="A6368" s="73"/>
      <c r="E6368" s="737" t="s">
        <v>7173</v>
      </c>
      <c r="F6368" s="160">
        <v>1.3169999999999999</v>
      </c>
      <c r="K6368" s="315"/>
    </row>
    <row r="6369" spans="1:11" ht="18">
      <c r="A6369" s="73"/>
      <c r="E6369" s="737" t="s">
        <v>7174</v>
      </c>
      <c r="F6369" s="160">
        <v>0.84</v>
      </c>
      <c r="K6369" s="315"/>
    </row>
    <row r="6370" spans="1:11" ht="18">
      <c r="A6370" s="73"/>
      <c r="E6370" s="737" t="s">
        <v>7172</v>
      </c>
      <c r="F6370" s="160">
        <v>1.3320000000000001</v>
      </c>
      <c r="K6370" s="315"/>
    </row>
    <row r="6371" spans="1:11" ht="18">
      <c r="A6371" s="73"/>
      <c r="E6371" s="737" t="s">
        <v>7175</v>
      </c>
      <c r="F6371" s="160">
        <v>1.546</v>
      </c>
      <c r="K6371" s="315"/>
    </row>
    <row r="6372" spans="1:11" ht="15.6">
      <c r="A6372" s="73"/>
      <c r="K6372" s="315"/>
    </row>
    <row r="6373" spans="1:11" ht="15.6">
      <c r="A6373" s="73">
        <v>44365</v>
      </c>
      <c r="C6373" s="51">
        <v>1500</v>
      </c>
      <c r="D6373" s="52"/>
      <c r="F6373" s="51" t="s">
        <v>7168</v>
      </c>
      <c r="G6373" s="51">
        <v>1240.5</v>
      </c>
      <c r="H6373" s="51">
        <v>1330.5</v>
      </c>
      <c r="I6373" s="51">
        <v>90</v>
      </c>
      <c r="J6373" s="51" t="s">
        <v>3275</v>
      </c>
      <c r="K6373" s="315">
        <v>45</v>
      </c>
    </row>
    <row r="6374" spans="1:11" ht="15.6">
      <c r="A6374" s="73">
        <v>44365</v>
      </c>
      <c r="C6374" s="51">
        <v>4000</v>
      </c>
      <c r="D6374" s="52"/>
      <c r="F6374" s="51" t="s">
        <v>7169</v>
      </c>
      <c r="G6374" s="51">
        <v>3308</v>
      </c>
      <c r="H6374" s="51">
        <v>3504</v>
      </c>
      <c r="I6374" s="51">
        <v>196</v>
      </c>
      <c r="J6374" s="51" t="s">
        <v>3495</v>
      </c>
      <c r="K6374" s="315">
        <v>98</v>
      </c>
    </row>
    <row r="6375" spans="1:11" ht="18">
      <c r="A6375" s="73">
        <v>44363</v>
      </c>
      <c r="C6375" s="51">
        <v>1000</v>
      </c>
      <c r="D6375" s="52"/>
      <c r="E6375" s="737" t="s">
        <v>6695</v>
      </c>
      <c r="F6375" s="51" t="s">
        <v>7181</v>
      </c>
      <c r="G6375" s="51">
        <v>816</v>
      </c>
      <c r="H6375" s="51">
        <v>954</v>
      </c>
      <c r="I6375" s="51">
        <v>138</v>
      </c>
      <c r="J6375" s="51" t="s">
        <v>3891</v>
      </c>
      <c r="K6375" s="315">
        <v>69</v>
      </c>
    </row>
    <row r="6376" spans="1:11" ht="18">
      <c r="A6376" s="73">
        <v>44363</v>
      </c>
      <c r="B6376" s="51">
        <v>1000</v>
      </c>
      <c r="D6376" s="52" t="s">
        <v>7184</v>
      </c>
      <c r="E6376" s="737" t="s">
        <v>6695</v>
      </c>
      <c r="F6376" s="51" t="s">
        <v>7180</v>
      </c>
      <c r="G6376" s="51">
        <v>1302</v>
      </c>
      <c r="H6376" s="51">
        <v>1454</v>
      </c>
      <c r="I6376" s="51">
        <v>152</v>
      </c>
      <c r="J6376" s="51" t="s">
        <v>3557</v>
      </c>
      <c r="K6376" s="315">
        <v>76</v>
      </c>
    </row>
    <row r="6377" spans="1:11" ht="15.6">
      <c r="A6377" s="73">
        <v>44368</v>
      </c>
      <c r="C6377" s="51">
        <v>1500</v>
      </c>
      <c r="D6377" s="52"/>
      <c r="F6377" s="51" t="s">
        <v>7179</v>
      </c>
      <c r="G6377" s="51">
        <v>1243.5</v>
      </c>
      <c r="H6377" s="51">
        <v>1315.5</v>
      </c>
      <c r="I6377" s="51">
        <v>72</v>
      </c>
      <c r="J6377" s="51" t="s">
        <v>7170</v>
      </c>
      <c r="K6377" s="315">
        <v>36</v>
      </c>
    </row>
    <row r="6378" spans="1:11" ht="15.6">
      <c r="A6378" s="73">
        <v>44368</v>
      </c>
      <c r="C6378" s="51">
        <v>4500</v>
      </c>
      <c r="D6378" s="52"/>
      <c r="F6378" s="51" t="s">
        <v>7178</v>
      </c>
      <c r="G6378" s="51">
        <v>3730.5</v>
      </c>
      <c r="H6378" s="51">
        <v>4306.5</v>
      </c>
      <c r="I6378" s="51">
        <v>576</v>
      </c>
      <c r="J6378" s="51" t="s">
        <v>7171</v>
      </c>
      <c r="K6378" s="315">
        <v>288</v>
      </c>
    </row>
    <row r="6379" spans="1:11" ht="15.6">
      <c r="A6379" s="73">
        <v>44368</v>
      </c>
      <c r="C6379" s="51">
        <v>1000</v>
      </c>
      <c r="D6379" s="52"/>
      <c r="F6379" s="51" t="s">
        <v>7177</v>
      </c>
      <c r="G6379" s="51">
        <v>829</v>
      </c>
      <c r="H6379" s="51">
        <v>897</v>
      </c>
      <c r="I6379" s="51">
        <v>68</v>
      </c>
      <c r="J6379" s="51" t="s">
        <v>4275</v>
      </c>
      <c r="K6379" s="315">
        <v>34</v>
      </c>
    </row>
    <row r="6380" spans="1:11" ht="15.6">
      <c r="A6380" s="73">
        <v>44368</v>
      </c>
      <c r="C6380" s="51">
        <v>6000</v>
      </c>
      <c r="D6380" s="52"/>
      <c r="F6380" s="51" t="s">
        <v>7176</v>
      </c>
      <c r="G6380" s="51">
        <v>4974</v>
      </c>
      <c r="H6380" s="51">
        <v>5232</v>
      </c>
      <c r="I6380" s="51">
        <v>258</v>
      </c>
      <c r="J6380" s="51" t="s">
        <v>3053</v>
      </c>
      <c r="K6380" s="315">
        <v>129</v>
      </c>
    </row>
    <row r="6381" spans="1:11" ht="15.6">
      <c r="A6381" s="73">
        <v>44368</v>
      </c>
      <c r="B6381" s="51">
        <v>1000</v>
      </c>
      <c r="D6381" s="52"/>
      <c r="F6381" s="51" t="s">
        <v>7182</v>
      </c>
      <c r="G6381" s="51">
        <v>1317</v>
      </c>
      <c r="H6381" s="51">
        <v>1352</v>
      </c>
      <c r="I6381" s="51">
        <v>45</v>
      </c>
      <c r="J6381" s="51" t="s">
        <v>3053</v>
      </c>
      <c r="K6381" s="315">
        <v>22.5</v>
      </c>
    </row>
    <row r="6382" spans="1:11" ht="15.6">
      <c r="A6382" s="73">
        <v>44368</v>
      </c>
      <c r="B6382" s="51">
        <v>1000</v>
      </c>
      <c r="D6382" s="52"/>
      <c r="F6382" s="51" t="s">
        <v>7183</v>
      </c>
      <c r="G6382" s="51">
        <v>1317</v>
      </c>
      <c r="H6382" s="51">
        <v>1417</v>
      </c>
      <c r="I6382" s="51">
        <v>100</v>
      </c>
      <c r="J6382" s="51" t="s">
        <v>2561</v>
      </c>
      <c r="K6382" s="315">
        <v>50</v>
      </c>
    </row>
    <row r="6383" spans="1:11" ht="15.6">
      <c r="A6383" s="73">
        <v>44370</v>
      </c>
      <c r="B6383" s="50">
        <v>3000</v>
      </c>
      <c r="D6383" s="52"/>
      <c r="F6383" s="50" t="s">
        <v>7186</v>
      </c>
      <c r="G6383" s="50">
        <v>3951</v>
      </c>
      <c r="H6383" s="50">
        <v>4272</v>
      </c>
      <c r="I6383" s="51">
        <v>321</v>
      </c>
      <c r="J6383" s="50" t="s">
        <v>1543</v>
      </c>
      <c r="K6383" s="315">
        <v>107</v>
      </c>
    </row>
    <row r="6384" spans="1:11" ht="15.6">
      <c r="A6384" s="73">
        <v>44370</v>
      </c>
      <c r="C6384" s="50">
        <v>5000</v>
      </c>
      <c r="D6384" s="52"/>
      <c r="F6384" s="50" t="s">
        <v>7185</v>
      </c>
      <c r="G6384" s="50">
        <v>4145</v>
      </c>
      <c r="H6384" s="50">
        <v>4620</v>
      </c>
      <c r="I6384" s="51">
        <v>475</v>
      </c>
      <c r="J6384" s="50" t="s">
        <v>1543</v>
      </c>
      <c r="K6384" s="315">
        <v>158</v>
      </c>
    </row>
    <row r="6385" spans="1:11" ht="18">
      <c r="A6385" s="73">
        <v>44370</v>
      </c>
      <c r="B6385" s="50">
        <v>5000</v>
      </c>
      <c r="D6385" s="52"/>
      <c r="F6385" s="50" t="s">
        <v>7187</v>
      </c>
      <c r="G6385" s="50">
        <v>6585</v>
      </c>
      <c r="H6385" s="50">
        <v>7045</v>
      </c>
      <c r="I6385" s="51">
        <v>460</v>
      </c>
      <c r="J6385" s="191" t="s">
        <v>7188</v>
      </c>
      <c r="K6385" s="315">
        <v>153.5</v>
      </c>
    </row>
    <row r="6386" spans="1:11" ht="15.6">
      <c r="A6386" s="73">
        <v>44370</v>
      </c>
      <c r="B6386" s="213">
        <v>3000</v>
      </c>
      <c r="D6386" s="52"/>
      <c r="F6386" s="51" t="s">
        <v>7189</v>
      </c>
      <c r="G6386" s="51">
        <v>3996</v>
      </c>
      <c r="H6386" s="51">
        <v>4086</v>
      </c>
      <c r="I6386" s="51">
        <v>90</v>
      </c>
      <c r="J6386" s="51" t="s">
        <v>7190</v>
      </c>
      <c r="K6386" s="315">
        <v>45</v>
      </c>
    </row>
    <row r="6387" spans="1:11" ht="15.6">
      <c r="A6387" s="73">
        <v>44371</v>
      </c>
      <c r="C6387" s="41">
        <v>1000</v>
      </c>
      <c r="D6387" s="52"/>
      <c r="F6387" s="50" t="s">
        <v>7191</v>
      </c>
      <c r="G6387" s="50">
        <v>829</v>
      </c>
      <c r="H6387" s="50">
        <v>869</v>
      </c>
      <c r="I6387" s="51">
        <v>40</v>
      </c>
      <c r="J6387" s="41" t="s">
        <v>6797</v>
      </c>
      <c r="K6387" s="315">
        <v>20</v>
      </c>
    </row>
    <row r="6388" spans="1:11" ht="15.6">
      <c r="A6388" s="73"/>
      <c r="D6388" s="52"/>
      <c r="K6388" s="693"/>
    </row>
    <row r="6389" spans="1:11" ht="18">
      <c r="A6389" s="73"/>
      <c r="D6389" s="52"/>
      <c r="E6389" s="354">
        <v>44375</v>
      </c>
      <c r="F6389" s="354">
        <v>44377</v>
      </c>
      <c r="K6389" s="693"/>
    </row>
    <row r="6390" spans="1:11" ht="18">
      <c r="A6390" s="73"/>
      <c r="D6390" s="52"/>
      <c r="E6390" s="336" t="s">
        <v>6749</v>
      </c>
      <c r="F6390" s="336" t="s">
        <v>3449</v>
      </c>
      <c r="K6390" s="693"/>
    </row>
    <row r="6391" spans="1:11" ht="18">
      <c r="A6391" s="73"/>
      <c r="D6391" s="52"/>
      <c r="E6391" s="737" t="s">
        <v>7192</v>
      </c>
      <c r="F6391" s="160">
        <v>1.3280000000000001</v>
      </c>
      <c r="K6391" s="693"/>
    </row>
    <row r="6392" spans="1:11" ht="18">
      <c r="A6392" s="73"/>
      <c r="D6392" s="52"/>
      <c r="E6392" s="737" t="s">
        <v>7193</v>
      </c>
      <c r="F6392" s="160">
        <v>0.84</v>
      </c>
      <c r="K6392" s="693"/>
    </row>
    <row r="6393" spans="1:11" ht="18">
      <c r="A6393" s="73"/>
      <c r="D6393" s="52"/>
      <c r="E6393" s="737" t="s">
        <v>7194</v>
      </c>
      <c r="F6393" s="160">
        <v>1.343</v>
      </c>
      <c r="K6393" s="693"/>
    </row>
    <row r="6394" spans="1:11" ht="18">
      <c r="A6394" s="73"/>
      <c r="D6394" s="52"/>
      <c r="E6394" s="737" t="s">
        <v>7195</v>
      </c>
      <c r="F6394" s="160">
        <v>1.57</v>
      </c>
      <c r="K6394" s="693"/>
    </row>
    <row r="6395" spans="1:11" ht="15.6">
      <c r="A6395" s="73"/>
      <c r="D6395" s="52"/>
      <c r="K6395" s="693"/>
    </row>
    <row r="6396" spans="1:11" ht="15.6">
      <c r="A6396" s="73">
        <v>44372</v>
      </c>
      <c r="C6396" s="51">
        <v>2000</v>
      </c>
      <c r="D6396" s="52" t="s">
        <v>100</v>
      </c>
      <c r="F6396" s="51" t="s">
        <v>7196</v>
      </c>
      <c r="G6396" s="51">
        <v>1680</v>
      </c>
      <c r="H6396" s="51">
        <v>1876</v>
      </c>
      <c r="I6396" s="51">
        <v>196</v>
      </c>
      <c r="J6396" s="51" t="s">
        <v>4227</v>
      </c>
      <c r="K6396" s="315">
        <v>100</v>
      </c>
    </row>
    <row r="6397" spans="1:11" ht="15.6">
      <c r="A6397" s="73">
        <v>44375</v>
      </c>
      <c r="C6397" s="51">
        <v>3000</v>
      </c>
      <c r="D6397" s="52" t="s">
        <v>100</v>
      </c>
      <c r="F6397" s="51" t="s">
        <v>7197</v>
      </c>
      <c r="G6397" s="51">
        <v>2520</v>
      </c>
      <c r="H6397" s="51">
        <v>2697</v>
      </c>
      <c r="I6397" s="51">
        <v>177</v>
      </c>
      <c r="J6397" s="51" t="s">
        <v>3080</v>
      </c>
      <c r="K6397" s="315">
        <v>91.5</v>
      </c>
    </row>
    <row r="6398" spans="1:11" ht="15.6">
      <c r="A6398" s="73">
        <v>44375</v>
      </c>
      <c r="C6398" s="51">
        <v>5000</v>
      </c>
      <c r="D6398" s="52" t="s">
        <v>100</v>
      </c>
      <c r="F6398" s="51" t="s">
        <v>7198</v>
      </c>
      <c r="G6398" s="51">
        <v>4200</v>
      </c>
      <c r="H6398" s="51">
        <v>4695</v>
      </c>
      <c r="I6398" s="51">
        <v>495</v>
      </c>
      <c r="J6398" s="51" t="s">
        <v>212</v>
      </c>
      <c r="K6398" s="315">
        <v>247.5</v>
      </c>
    </row>
    <row r="6399" spans="1:11" ht="15.6">
      <c r="A6399" s="73">
        <v>44375</v>
      </c>
      <c r="C6399" s="51">
        <v>1000</v>
      </c>
      <c r="D6399" s="52" t="s">
        <v>100</v>
      </c>
      <c r="F6399" s="51" t="s">
        <v>7199</v>
      </c>
      <c r="G6399" s="51">
        <v>840</v>
      </c>
      <c r="H6399" s="51">
        <v>978</v>
      </c>
      <c r="I6399" s="51">
        <v>138</v>
      </c>
      <c r="J6399" s="51" t="s">
        <v>3027</v>
      </c>
      <c r="K6399" s="315">
        <v>69</v>
      </c>
    </row>
    <row r="6400" spans="1:11" ht="15.6">
      <c r="A6400" s="73">
        <v>44375</v>
      </c>
      <c r="C6400" s="51">
        <v>4000</v>
      </c>
      <c r="D6400" s="52" t="s">
        <v>100</v>
      </c>
      <c r="F6400" s="51" t="s">
        <v>7200</v>
      </c>
      <c r="G6400" s="51">
        <v>3360</v>
      </c>
      <c r="H6400" s="51">
        <v>3776</v>
      </c>
      <c r="I6400" s="51">
        <v>416</v>
      </c>
      <c r="J6400" s="51" t="s">
        <v>4837</v>
      </c>
      <c r="K6400" s="315">
        <v>208</v>
      </c>
    </row>
    <row r="6401" spans="1:12" ht="15.6">
      <c r="A6401" s="73">
        <v>44376</v>
      </c>
      <c r="E6401" s="1" t="s">
        <v>7223</v>
      </c>
      <c r="F6401" s="51" t="s">
        <v>7201</v>
      </c>
      <c r="G6401" s="51">
        <v>2100</v>
      </c>
      <c r="H6401" s="51">
        <v>2175</v>
      </c>
      <c r="I6401" s="51">
        <v>75</v>
      </c>
      <c r="J6401" s="51" t="s">
        <v>7202</v>
      </c>
      <c r="K6401" s="315">
        <v>37.5</v>
      </c>
    </row>
    <row r="6402" spans="1:12" ht="15.6">
      <c r="A6402" s="73">
        <v>44376</v>
      </c>
      <c r="B6402" s="151">
        <v>4000</v>
      </c>
      <c r="D6402" s="52" t="s">
        <v>100</v>
      </c>
      <c r="E6402" s="1"/>
      <c r="F6402" s="51">
        <v>1.333</v>
      </c>
      <c r="G6402" s="51"/>
      <c r="H6402" s="51">
        <v>5332</v>
      </c>
      <c r="I6402" s="51">
        <v>40</v>
      </c>
      <c r="J6402" s="51" t="s">
        <v>7203</v>
      </c>
      <c r="K6402" s="315">
        <v>20</v>
      </c>
    </row>
    <row r="6403" spans="1:12" ht="15.6">
      <c r="A6403" s="73">
        <v>44376</v>
      </c>
      <c r="B6403" s="51">
        <v>2000</v>
      </c>
      <c r="D6403" s="52" t="s">
        <v>100</v>
      </c>
      <c r="E6403" s="535"/>
      <c r="F6403" s="51" t="s">
        <v>7204</v>
      </c>
      <c r="G6403" s="51">
        <v>2656</v>
      </c>
      <c r="H6403" s="51">
        <v>2878</v>
      </c>
      <c r="I6403" s="51">
        <v>222</v>
      </c>
      <c r="J6403" s="51" t="s">
        <v>7205</v>
      </c>
      <c r="K6403" s="315">
        <v>111</v>
      </c>
    </row>
    <row r="6404" spans="1:12" ht="15.6">
      <c r="A6404" s="73">
        <v>44376</v>
      </c>
      <c r="C6404" s="51">
        <v>1500</v>
      </c>
      <c r="D6404" s="52"/>
      <c r="E6404" s="1"/>
      <c r="F6404" s="51" t="s">
        <v>7206</v>
      </c>
      <c r="G6404" s="51">
        <v>1260</v>
      </c>
      <c r="H6404" s="51">
        <v>1410</v>
      </c>
      <c r="I6404" s="51">
        <v>150</v>
      </c>
      <c r="J6404" s="51" t="s">
        <v>7207</v>
      </c>
      <c r="K6404" s="315">
        <v>75</v>
      </c>
    </row>
    <row r="6405" spans="1:12">
      <c r="A6405" s="73"/>
    </row>
    <row r="6406" spans="1:12" ht="18">
      <c r="A6406" s="52" t="s">
        <v>295</v>
      </c>
      <c r="B6406" s="52">
        <f>SUM(B6319:B6404)</f>
        <v>34000</v>
      </c>
      <c r="C6406" s="52">
        <f>SUM(C6316:C6404)</f>
        <v>115800</v>
      </c>
      <c r="D6406" s="52">
        <f>SUM(D6316:D6404)</f>
        <v>0</v>
      </c>
      <c r="E6406" s="14">
        <f>SUM(B6406:D6406)</f>
        <v>149800</v>
      </c>
      <c r="I6406" s="51">
        <f>SUM(I6316:I6404)</f>
        <v>12116</v>
      </c>
      <c r="K6406" s="310">
        <f>SUM(K6316:K6404)</f>
        <v>5648.5</v>
      </c>
    </row>
    <row r="6407" spans="1:12" ht="18">
      <c r="E6407" s="14"/>
    </row>
    <row r="6408" spans="1:12">
      <c r="A6408" s="106"/>
      <c r="B6408" s="641"/>
      <c r="C6408" s="641"/>
      <c r="D6408" s="641"/>
      <c r="E6408" s="641"/>
      <c r="F6408" s="641"/>
      <c r="G6408" s="641"/>
      <c r="H6408" s="641"/>
      <c r="J6408" s="641"/>
      <c r="K6408" s="642"/>
      <c r="L6408" s="641"/>
    </row>
    <row r="6410" spans="1:12" ht="36">
      <c r="A6410" s="370">
        <v>2021</v>
      </c>
      <c r="B6410" s="370">
        <v>2021</v>
      </c>
      <c r="C6410" s="370">
        <v>2021</v>
      </c>
      <c r="D6410" s="370">
        <v>2021</v>
      </c>
      <c r="E6410" s="370">
        <v>2021</v>
      </c>
      <c r="F6410" s="370">
        <v>2021</v>
      </c>
      <c r="G6410" s="370">
        <v>2021</v>
      </c>
      <c r="H6410" s="370">
        <v>2021</v>
      </c>
      <c r="I6410" s="51">
        <v>2021</v>
      </c>
      <c r="J6410" s="370">
        <v>2021</v>
      </c>
      <c r="K6410" s="370">
        <v>2021</v>
      </c>
    </row>
    <row r="6411" spans="1:12" ht="18">
      <c r="J6411" s="15" t="s">
        <v>6658</v>
      </c>
    </row>
    <row r="6412" spans="1:12" ht="42">
      <c r="A6412" s="756"/>
      <c r="B6412" s="380" t="s">
        <v>103</v>
      </c>
      <c r="C6412" s="351">
        <v>2021</v>
      </c>
      <c r="D6412" s="14"/>
      <c r="E6412" s="754" t="s">
        <v>1464</v>
      </c>
      <c r="F6412" s="345">
        <v>2021</v>
      </c>
      <c r="G6412" s="745" t="s">
        <v>7031</v>
      </c>
      <c r="H6412" s="746" t="s">
        <v>6657</v>
      </c>
      <c r="I6412" s="51" t="s">
        <v>7041</v>
      </c>
      <c r="J6412" s="379" t="s">
        <v>103</v>
      </c>
      <c r="K6412" s="757" t="s">
        <v>7046</v>
      </c>
      <c r="L6412" s="760" t="s">
        <v>3961</v>
      </c>
    </row>
    <row r="6413" spans="1:12" ht="23.4">
      <c r="A6413" s="386" t="s">
        <v>3796</v>
      </c>
      <c r="B6413" s="386" t="s">
        <v>3796</v>
      </c>
      <c r="C6413" s="386" t="s">
        <v>3796</v>
      </c>
      <c r="D6413" s="386"/>
      <c r="E6413" s="14" t="s">
        <v>6654</v>
      </c>
      <c r="F6413" s="14" t="s">
        <v>6655</v>
      </c>
      <c r="G6413" s="21">
        <v>2019</v>
      </c>
      <c r="H6413" s="21">
        <v>2020</v>
      </c>
      <c r="I6413" s="51">
        <v>2021</v>
      </c>
      <c r="J6413" s="21" t="s">
        <v>6659</v>
      </c>
      <c r="K6413" s="749" t="s">
        <v>3796</v>
      </c>
    </row>
    <row r="6414" spans="1:12" ht="23.4">
      <c r="A6414" s="394" t="s">
        <v>7228</v>
      </c>
      <c r="B6414" s="392" t="s">
        <v>7227</v>
      </c>
      <c r="C6414" s="389" t="s">
        <v>7229</v>
      </c>
      <c r="D6414" s="386"/>
      <c r="E6414" s="14"/>
      <c r="F6414" s="14"/>
      <c r="G6414" s="21"/>
      <c r="H6414" s="21"/>
      <c r="J6414" s="21"/>
      <c r="K6414" s="749"/>
    </row>
    <row r="6415" spans="1:12" ht="18">
      <c r="A6415" s="384" t="s">
        <v>7217</v>
      </c>
      <c r="B6415" s="361" t="s">
        <v>6769</v>
      </c>
      <c r="C6415" s="387" t="s">
        <v>7230</v>
      </c>
      <c r="E6415" s="347" t="s">
        <v>647</v>
      </c>
      <c r="F6415" s="366" t="s">
        <v>6771</v>
      </c>
      <c r="G6415" s="141">
        <v>152.5</v>
      </c>
      <c r="H6415" s="218">
        <v>106.2</v>
      </c>
      <c r="I6415" s="51">
        <v>116.5</v>
      </c>
      <c r="J6415" s="52" t="s">
        <v>6770</v>
      </c>
      <c r="K6415" s="361" t="s">
        <v>6769</v>
      </c>
      <c r="L6415" s="374" t="s">
        <v>7303</v>
      </c>
    </row>
    <row r="6416" spans="1:12" ht="18">
      <c r="A6416" s="384" t="s">
        <v>7218</v>
      </c>
      <c r="B6416" s="361" t="s">
        <v>7231</v>
      </c>
      <c r="C6416" s="387" t="s">
        <v>7232</v>
      </c>
      <c r="E6416" s="347" t="s">
        <v>648</v>
      </c>
      <c r="F6416" s="362" t="s">
        <v>6850</v>
      </c>
      <c r="G6416" s="141">
        <v>134.9</v>
      </c>
      <c r="H6416" s="218">
        <v>123.8</v>
      </c>
      <c r="I6416" s="51">
        <v>92.9</v>
      </c>
      <c r="J6416" s="52" t="s">
        <v>6848</v>
      </c>
      <c r="K6416" s="361" t="s">
        <v>6847</v>
      </c>
      <c r="L6416" s="374" t="s">
        <v>7304</v>
      </c>
    </row>
    <row r="6417" spans="1:12" ht="18">
      <c r="A6417" s="384" t="s">
        <v>7216</v>
      </c>
      <c r="B6417" s="296" t="s">
        <v>6947</v>
      </c>
      <c r="C6417" s="387" t="s">
        <v>7235</v>
      </c>
      <c r="E6417" s="347" t="s">
        <v>2310</v>
      </c>
      <c r="F6417" s="362" t="s">
        <v>6948</v>
      </c>
      <c r="G6417" s="141">
        <v>145.69999999999999</v>
      </c>
      <c r="H6417" s="218">
        <v>206.05</v>
      </c>
      <c r="I6417" s="51">
        <v>160.5</v>
      </c>
      <c r="J6417" s="52" t="s">
        <v>6946</v>
      </c>
      <c r="K6417" s="296" t="s">
        <v>6947</v>
      </c>
      <c r="L6417" s="375" t="s">
        <v>6948</v>
      </c>
    </row>
    <row r="6418" spans="1:12" ht="18">
      <c r="A6418" s="384" t="s">
        <v>7215</v>
      </c>
      <c r="B6418" s="296" t="s">
        <v>7043</v>
      </c>
      <c r="C6418" s="387" t="s">
        <v>7236</v>
      </c>
      <c r="E6418" s="347" t="s">
        <v>2428</v>
      </c>
      <c r="F6418" s="366" t="s">
        <v>7045</v>
      </c>
      <c r="G6418" s="141">
        <v>112.5</v>
      </c>
      <c r="H6418" s="218">
        <v>138.19999999999999</v>
      </c>
      <c r="I6418" s="51">
        <v>166.67599999999999</v>
      </c>
      <c r="J6418" s="52" t="s">
        <v>7044</v>
      </c>
      <c r="K6418" s="296" t="s">
        <v>7043</v>
      </c>
      <c r="L6418" s="758" t="s">
        <v>7040</v>
      </c>
    </row>
    <row r="6419" spans="1:12" ht="18">
      <c r="A6419" s="384" t="s">
        <v>7214</v>
      </c>
      <c r="B6419" s="296" t="s">
        <v>7117</v>
      </c>
      <c r="C6419" s="387" t="s">
        <v>7233</v>
      </c>
      <c r="E6419" s="347" t="s">
        <v>2510</v>
      </c>
      <c r="F6419" s="362" t="s">
        <v>7119</v>
      </c>
      <c r="G6419" s="147">
        <v>130.9</v>
      </c>
      <c r="H6419" s="218">
        <v>244.1</v>
      </c>
      <c r="I6419" s="51">
        <v>127.3</v>
      </c>
      <c r="J6419" s="52" t="s">
        <v>7116</v>
      </c>
      <c r="K6419" s="296" t="s">
        <v>7117</v>
      </c>
      <c r="L6419" s="606" t="s">
        <v>7118</v>
      </c>
    </row>
    <row r="6420" spans="1:12" ht="18">
      <c r="A6420" s="385" t="s">
        <v>7213</v>
      </c>
      <c r="B6420" s="325" t="s">
        <v>7210</v>
      </c>
      <c r="C6420" s="396" t="s">
        <v>7234</v>
      </c>
      <c r="E6420" s="347" t="s">
        <v>2630</v>
      </c>
      <c r="F6420" s="362" t="s">
        <v>7211</v>
      </c>
      <c r="G6420" s="147">
        <v>140.80000000000001</v>
      </c>
      <c r="H6420" s="218">
        <v>209.2</v>
      </c>
      <c r="I6420" s="51">
        <v>152.30000000000001</v>
      </c>
      <c r="J6420" s="52" t="s">
        <v>7209</v>
      </c>
      <c r="K6420" s="325" t="s">
        <v>7210</v>
      </c>
      <c r="L6420" s="606" t="s">
        <v>7302</v>
      </c>
    </row>
    <row r="6421" spans="1:12" ht="18">
      <c r="A6421" s="52" t="s">
        <v>7294</v>
      </c>
      <c r="B6421" s="296" t="s">
        <v>7295</v>
      </c>
      <c r="C6421" s="398" t="s">
        <v>7296</v>
      </c>
      <c r="E6421" s="347" t="s">
        <v>2798</v>
      </c>
      <c r="F6421" s="362" t="s">
        <v>7300</v>
      </c>
      <c r="G6421" s="141">
        <v>153.6</v>
      </c>
      <c r="H6421" s="218">
        <v>135.5</v>
      </c>
      <c r="I6421" s="51">
        <v>115.3</v>
      </c>
      <c r="J6421" s="52" t="s">
        <v>7298</v>
      </c>
      <c r="K6421" s="296" t="s">
        <v>7299</v>
      </c>
      <c r="L6421" s="758" t="s">
        <v>7301</v>
      </c>
    </row>
    <row r="6422" spans="1:12" ht="18">
      <c r="C6422" s="762"/>
      <c r="E6422" s="347" t="s">
        <v>4451</v>
      </c>
      <c r="G6422" s="141">
        <v>145</v>
      </c>
      <c r="H6422" s="218">
        <v>222.4</v>
      </c>
    </row>
    <row r="6423" spans="1:12" ht="18">
      <c r="C6423" s="762"/>
      <c r="E6423" s="347" t="s">
        <v>4555</v>
      </c>
      <c r="G6423" s="141">
        <v>176.9</v>
      </c>
      <c r="H6423" s="191">
        <v>334.1</v>
      </c>
    </row>
    <row r="6424" spans="1:12" ht="18">
      <c r="C6424" s="762"/>
      <c r="D6424" s="762"/>
      <c r="E6424" s="347" t="s">
        <v>4675</v>
      </c>
      <c r="G6424" s="141">
        <v>186</v>
      </c>
      <c r="H6424" s="218">
        <v>165.8</v>
      </c>
    </row>
    <row r="6425" spans="1:12" ht="18">
      <c r="C6425" s="762"/>
      <c r="E6425" s="347" t="s">
        <v>1786</v>
      </c>
      <c r="G6425" s="141">
        <v>191.8</v>
      </c>
      <c r="H6425" s="218">
        <v>185.9</v>
      </c>
    </row>
    <row r="6426" spans="1:12" ht="18">
      <c r="C6426" s="762"/>
      <c r="E6426" s="347" t="s">
        <v>1955</v>
      </c>
      <c r="G6426" s="141">
        <v>152.4</v>
      </c>
      <c r="H6426" s="218" t="s">
        <v>6644</v>
      </c>
    </row>
    <row r="6427" spans="1:12" ht="18">
      <c r="A6427" s="395" t="s">
        <v>7297</v>
      </c>
      <c r="B6427" s="393" t="s">
        <v>7305</v>
      </c>
      <c r="C6427" s="390" t="s">
        <v>7306</v>
      </c>
      <c r="D6427" s="391" t="s">
        <v>7219</v>
      </c>
      <c r="E6427" s="391" t="s">
        <v>7219</v>
      </c>
      <c r="G6427" s="160" t="s">
        <v>5007</v>
      </c>
      <c r="H6427" s="160" t="s">
        <v>7030</v>
      </c>
      <c r="I6427" s="51">
        <f>SUM(I6415:I6426)</f>
        <v>931.47599999999989</v>
      </c>
      <c r="J6427" s="527"/>
    </row>
    <row r="6428" spans="1:12">
      <c r="A6428" s="20" t="s">
        <v>7237</v>
      </c>
      <c r="B6428" s="20" t="s">
        <v>7227</v>
      </c>
      <c r="C6428" s="388" t="s">
        <v>7229</v>
      </c>
    </row>
    <row r="6429" spans="1:12" ht="18">
      <c r="E6429" s="354">
        <v>44378</v>
      </c>
      <c r="F6429" s="354">
        <v>44381</v>
      </c>
    </row>
    <row r="6430" spans="1:12" ht="18">
      <c r="E6430" s="336" t="s">
        <v>6749</v>
      </c>
      <c r="F6430" s="336" t="s">
        <v>3449</v>
      </c>
    </row>
    <row r="6431" spans="1:12" ht="18">
      <c r="E6431" s="763" t="s">
        <v>7192</v>
      </c>
      <c r="F6431" s="160">
        <v>1.3280000000000001</v>
      </c>
    </row>
    <row r="6432" spans="1:12" ht="18">
      <c r="E6432" s="737" t="s">
        <v>7193</v>
      </c>
      <c r="F6432" s="160">
        <v>0.84</v>
      </c>
    </row>
    <row r="6433" spans="1:11" ht="18">
      <c r="E6433" s="737" t="s">
        <v>7194</v>
      </c>
      <c r="F6433" s="160">
        <v>1.343</v>
      </c>
    </row>
    <row r="6434" spans="1:11" ht="18">
      <c r="E6434" s="737" t="s">
        <v>7195</v>
      </c>
      <c r="F6434" s="160">
        <v>1.57</v>
      </c>
    </row>
    <row r="6435" spans="1:11" ht="15.6">
      <c r="B6435" s="52" t="s">
        <v>7220</v>
      </c>
      <c r="C6435" s="52" t="s">
        <v>7221</v>
      </c>
      <c r="D6435" s="52" t="s">
        <v>7222</v>
      </c>
    </row>
    <row r="6436" spans="1:11" ht="15.6">
      <c r="A6436" s="73">
        <v>44378</v>
      </c>
      <c r="B6436" s="151">
        <v>3000</v>
      </c>
      <c r="D6436" s="52"/>
      <c r="E6436" s="52" t="s">
        <v>4084</v>
      </c>
      <c r="F6436" s="51" t="s">
        <v>7208</v>
      </c>
      <c r="G6436" s="51">
        <v>4029</v>
      </c>
      <c r="H6436" s="51">
        <v>4149</v>
      </c>
      <c r="I6436" s="51">
        <v>120</v>
      </c>
      <c r="J6436" s="51" t="s">
        <v>3422</v>
      </c>
      <c r="K6436" s="315">
        <v>60</v>
      </c>
    </row>
    <row r="6437" spans="1:11" ht="15.6">
      <c r="A6437" s="73">
        <v>44378</v>
      </c>
      <c r="C6437" s="51">
        <v>1000</v>
      </c>
      <c r="F6437" s="51" t="s">
        <v>7224</v>
      </c>
      <c r="G6437" s="51">
        <v>840</v>
      </c>
      <c r="H6437" s="51">
        <v>899</v>
      </c>
      <c r="I6437" s="51">
        <v>59.9</v>
      </c>
      <c r="J6437" s="51" t="s">
        <v>4609</v>
      </c>
      <c r="K6437" s="315">
        <v>30</v>
      </c>
    </row>
    <row r="6438" spans="1:11" ht="15.6">
      <c r="A6438" s="73">
        <v>44378</v>
      </c>
      <c r="C6438" s="51">
        <v>8000</v>
      </c>
      <c r="E6438" s="1" t="s">
        <v>4084</v>
      </c>
      <c r="F6438" s="51" t="s">
        <v>7225</v>
      </c>
      <c r="G6438" s="51">
        <v>6720</v>
      </c>
      <c r="H6438" s="51">
        <v>7992</v>
      </c>
      <c r="I6438" s="51">
        <v>1272</v>
      </c>
      <c r="J6438" s="51" t="s">
        <v>7226</v>
      </c>
      <c r="K6438" s="315">
        <v>424</v>
      </c>
    </row>
    <row r="6439" spans="1:11" ht="15.6">
      <c r="A6439" s="73">
        <v>44379</v>
      </c>
      <c r="C6439" s="51">
        <v>1000</v>
      </c>
      <c r="F6439" s="51" t="s">
        <v>7224</v>
      </c>
      <c r="G6439" s="51">
        <v>840</v>
      </c>
      <c r="H6439" s="51">
        <v>899</v>
      </c>
      <c r="I6439" s="51">
        <v>59</v>
      </c>
      <c r="J6439" s="51" t="s">
        <v>7238</v>
      </c>
      <c r="K6439" s="315">
        <v>30</v>
      </c>
    </row>
    <row r="6440" spans="1:11" ht="15.6">
      <c r="K6440" s="315"/>
    </row>
    <row r="6441" spans="1:11" ht="18">
      <c r="E6441" s="354">
        <v>44382</v>
      </c>
      <c r="F6441" s="354">
        <v>44388</v>
      </c>
      <c r="K6441" s="315"/>
    </row>
    <row r="6442" spans="1:11" ht="18">
      <c r="E6442" s="336" t="s">
        <v>6749</v>
      </c>
      <c r="F6442" s="336" t="s">
        <v>3449</v>
      </c>
      <c r="K6442" s="315"/>
    </row>
    <row r="6443" spans="1:11" ht="18">
      <c r="E6443" s="763" t="s">
        <v>7239</v>
      </c>
      <c r="F6443" s="160">
        <v>1.331</v>
      </c>
      <c r="K6443" s="315"/>
    </row>
    <row r="6444" spans="1:11" ht="18">
      <c r="E6444" s="737" t="s">
        <v>7240</v>
      </c>
      <c r="F6444" s="160">
        <v>0.84199999999999997</v>
      </c>
      <c r="K6444" s="315"/>
    </row>
    <row r="6445" spans="1:11" ht="18">
      <c r="E6445" s="737" t="s">
        <v>7241</v>
      </c>
      <c r="F6445" s="160">
        <v>1.3460000000000001</v>
      </c>
      <c r="K6445" s="315"/>
    </row>
    <row r="6446" spans="1:11" ht="18">
      <c r="E6446" s="737" t="s">
        <v>7242</v>
      </c>
      <c r="F6446" s="160">
        <v>1.579</v>
      </c>
      <c r="K6446" s="315"/>
    </row>
    <row r="6447" spans="1:11" ht="15.6">
      <c r="K6447" s="315"/>
    </row>
    <row r="6448" spans="1:11" ht="15.6">
      <c r="A6448" s="70">
        <v>44382</v>
      </c>
      <c r="C6448" s="51">
        <v>1000</v>
      </c>
      <c r="D6448" s="20"/>
      <c r="F6448" s="51" t="s">
        <v>7244</v>
      </c>
      <c r="G6448" s="51">
        <v>842</v>
      </c>
      <c r="H6448" s="51">
        <v>942</v>
      </c>
      <c r="I6448" s="51">
        <v>100</v>
      </c>
      <c r="J6448" s="51" t="s">
        <v>3781</v>
      </c>
      <c r="K6448" s="315">
        <v>50</v>
      </c>
    </row>
    <row r="6449" spans="1:11" ht="15.6">
      <c r="A6449" s="70">
        <v>44382</v>
      </c>
      <c r="C6449" s="51">
        <v>7000</v>
      </c>
      <c r="D6449" s="20"/>
      <c r="F6449" s="51" t="s">
        <v>7243</v>
      </c>
      <c r="G6449" s="51">
        <v>5894</v>
      </c>
      <c r="H6449" s="51">
        <v>6265</v>
      </c>
      <c r="I6449" s="51">
        <v>371</v>
      </c>
      <c r="J6449" s="51" t="s">
        <v>5906</v>
      </c>
      <c r="K6449" s="315">
        <v>185.5</v>
      </c>
    </row>
    <row r="6450" spans="1:11" ht="15.6">
      <c r="A6450" s="70">
        <v>44382</v>
      </c>
      <c r="C6450" s="51">
        <v>1000</v>
      </c>
      <c r="D6450" s="20"/>
      <c r="F6450" s="51" t="s">
        <v>7244</v>
      </c>
      <c r="G6450" s="51">
        <v>842</v>
      </c>
      <c r="H6450" s="51">
        <v>942</v>
      </c>
      <c r="I6450" s="51">
        <v>100</v>
      </c>
      <c r="J6450" s="51" t="s">
        <v>3827</v>
      </c>
      <c r="K6450" s="315">
        <v>50</v>
      </c>
    </row>
    <row r="6451" spans="1:11" ht="15.6">
      <c r="A6451" s="70">
        <v>44383</v>
      </c>
      <c r="C6451" s="51">
        <v>3000</v>
      </c>
      <c r="D6451" s="20"/>
      <c r="F6451" s="51" t="s">
        <v>7245</v>
      </c>
      <c r="G6451" s="51">
        <v>2526</v>
      </c>
      <c r="H6451" s="51">
        <v>2595</v>
      </c>
      <c r="I6451" s="51">
        <v>69</v>
      </c>
      <c r="J6451" s="51" t="s">
        <v>6353</v>
      </c>
      <c r="K6451" s="315">
        <v>35</v>
      </c>
    </row>
    <row r="6452" spans="1:11" ht="15.6">
      <c r="A6452" s="70">
        <v>44383</v>
      </c>
      <c r="C6452" s="51">
        <v>4000</v>
      </c>
      <c r="D6452" s="20"/>
      <c r="F6452" s="51" t="s">
        <v>7244</v>
      </c>
      <c r="G6452" s="51">
        <v>3368</v>
      </c>
      <c r="H6452" s="51">
        <v>3768</v>
      </c>
      <c r="I6452" s="51">
        <v>400</v>
      </c>
      <c r="J6452" s="51" t="s">
        <v>4667</v>
      </c>
      <c r="K6452" s="315">
        <v>200</v>
      </c>
    </row>
    <row r="6453" spans="1:11" ht="15.6">
      <c r="A6453" s="70">
        <v>44354</v>
      </c>
      <c r="C6453" s="51">
        <v>5000</v>
      </c>
      <c r="D6453" s="20" t="s">
        <v>4084</v>
      </c>
      <c r="F6453" s="51" t="s">
        <v>7246</v>
      </c>
      <c r="G6453" s="51">
        <v>4210</v>
      </c>
      <c r="H6453" s="51">
        <v>4460</v>
      </c>
      <c r="I6453" s="51">
        <v>250</v>
      </c>
      <c r="J6453" s="51" t="s">
        <v>7247</v>
      </c>
      <c r="K6453" s="315">
        <v>125</v>
      </c>
    </row>
    <row r="6454" spans="1:11" ht="15.6">
      <c r="A6454" s="70">
        <v>44354</v>
      </c>
      <c r="C6454" s="51">
        <v>2000</v>
      </c>
      <c r="D6454" s="20" t="s">
        <v>4084</v>
      </c>
      <c r="F6454" s="51" t="s">
        <v>7248</v>
      </c>
      <c r="G6454" s="51">
        <v>1684</v>
      </c>
      <c r="H6454" s="51">
        <v>1808</v>
      </c>
      <c r="I6454" s="51">
        <v>124</v>
      </c>
      <c r="J6454" s="51" t="s">
        <v>7249</v>
      </c>
      <c r="K6454" s="315">
        <v>62</v>
      </c>
    </row>
    <row r="6455" spans="1:11" ht="15.6">
      <c r="A6455" s="70">
        <v>44384</v>
      </c>
      <c r="B6455" s="51">
        <v>2000</v>
      </c>
      <c r="D6455" s="20" t="s">
        <v>3433</v>
      </c>
      <c r="F6455" s="51" t="s">
        <v>7250</v>
      </c>
      <c r="G6455" s="51">
        <v>2662</v>
      </c>
      <c r="H6455" s="51">
        <v>2862</v>
      </c>
      <c r="I6455" s="51">
        <v>200</v>
      </c>
      <c r="J6455" s="51" t="s">
        <v>7205</v>
      </c>
      <c r="K6455" s="315">
        <v>100</v>
      </c>
    </row>
    <row r="6456" spans="1:11" ht="18">
      <c r="A6456" s="70">
        <v>44385</v>
      </c>
      <c r="B6456" s="50">
        <v>7000</v>
      </c>
      <c r="F6456" s="50" t="s">
        <v>7251</v>
      </c>
      <c r="G6456" s="50">
        <v>9317</v>
      </c>
      <c r="H6456" s="50">
        <v>9933</v>
      </c>
      <c r="I6456" s="51">
        <v>616</v>
      </c>
      <c r="J6456" s="191" t="s">
        <v>7252</v>
      </c>
      <c r="K6456" s="315">
        <v>205.5</v>
      </c>
    </row>
    <row r="6457" spans="1:11" ht="15.6">
      <c r="K6457" s="315"/>
    </row>
    <row r="6458" spans="1:11" ht="15.6">
      <c r="K6458" s="315"/>
    </row>
    <row r="6459" spans="1:11" ht="18">
      <c r="E6459" s="354">
        <v>44389</v>
      </c>
      <c r="F6459" s="354">
        <v>44395</v>
      </c>
      <c r="K6459" s="315"/>
    </row>
    <row r="6460" spans="1:11" ht="18">
      <c r="E6460" s="336" t="s">
        <v>6749</v>
      </c>
      <c r="F6460" s="336" t="s">
        <v>3449</v>
      </c>
      <c r="K6460" s="315"/>
    </row>
    <row r="6461" spans="1:11" ht="18">
      <c r="E6461" s="763" t="s">
        <v>7253</v>
      </c>
      <c r="F6461" s="160">
        <v>1.3320000000000001</v>
      </c>
      <c r="K6461" s="315"/>
    </row>
    <row r="6462" spans="1:11" ht="18">
      <c r="E6462" s="737" t="s">
        <v>7254</v>
      </c>
      <c r="F6462" s="160">
        <v>0.84199999999999997</v>
      </c>
      <c r="K6462" s="315"/>
    </row>
    <row r="6463" spans="1:11" ht="18">
      <c r="E6463" s="737" t="s">
        <v>7255</v>
      </c>
      <c r="F6463" s="160">
        <v>1.347</v>
      </c>
      <c r="K6463" s="315"/>
    </row>
    <row r="6464" spans="1:11" ht="18">
      <c r="E6464" s="737" t="s">
        <v>7256</v>
      </c>
      <c r="F6464" s="160">
        <v>1.585</v>
      </c>
      <c r="K6464" s="315"/>
    </row>
    <row r="6465" spans="1:11" ht="15.6">
      <c r="K6465" s="315"/>
    </row>
    <row r="6466" spans="1:11" ht="15.6">
      <c r="A6466" s="70">
        <v>44389</v>
      </c>
      <c r="C6466" s="51">
        <v>1500</v>
      </c>
      <c r="F6466" s="51" t="s">
        <v>7257</v>
      </c>
      <c r="G6466" s="51">
        <v>1263</v>
      </c>
      <c r="H6466" s="51">
        <v>1402.5</v>
      </c>
      <c r="I6466" s="51">
        <v>139.5</v>
      </c>
      <c r="J6466" s="51" t="s">
        <v>5532</v>
      </c>
      <c r="K6466" s="315">
        <v>69.75</v>
      </c>
    </row>
    <row r="6467" spans="1:11" ht="15.6">
      <c r="A6467" s="73">
        <v>44389</v>
      </c>
      <c r="C6467" s="51">
        <v>2000</v>
      </c>
      <c r="F6467" s="51" t="s">
        <v>7258</v>
      </c>
      <c r="G6467" s="51">
        <v>1684</v>
      </c>
      <c r="H6467" s="51">
        <v>1864</v>
      </c>
      <c r="I6467" s="51">
        <v>180</v>
      </c>
      <c r="J6467" s="51" t="s">
        <v>982</v>
      </c>
      <c r="K6467" s="315">
        <v>90</v>
      </c>
    </row>
    <row r="6468" spans="1:11" ht="15.6">
      <c r="A6468" s="73">
        <v>44389</v>
      </c>
      <c r="B6468" s="51">
        <v>2000</v>
      </c>
      <c r="F6468" s="51" t="s">
        <v>7259</v>
      </c>
      <c r="G6468" s="51">
        <v>2664</v>
      </c>
      <c r="H6468" s="51">
        <v>2752</v>
      </c>
      <c r="I6468" s="51">
        <v>88</v>
      </c>
      <c r="J6468" s="51" t="s">
        <v>4820</v>
      </c>
      <c r="K6468" s="315">
        <v>44</v>
      </c>
    </row>
    <row r="6469" spans="1:11" ht="15.6">
      <c r="A6469" s="73">
        <v>44389</v>
      </c>
      <c r="C6469" s="51">
        <v>3000</v>
      </c>
      <c r="F6469" s="51" t="s">
        <v>7260</v>
      </c>
      <c r="G6469" s="51">
        <v>2526</v>
      </c>
      <c r="H6469" s="51">
        <v>2658</v>
      </c>
      <c r="I6469" s="51">
        <v>132</v>
      </c>
      <c r="J6469" s="51" t="s">
        <v>4820</v>
      </c>
      <c r="K6469" s="315">
        <v>66</v>
      </c>
    </row>
    <row r="6470" spans="1:11" ht="15.6">
      <c r="A6470" s="73">
        <v>44390</v>
      </c>
      <c r="C6470" s="51">
        <v>1500</v>
      </c>
      <c r="F6470" s="51" t="s">
        <v>7262</v>
      </c>
      <c r="G6470" s="51">
        <v>1263</v>
      </c>
      <c r="H6470" s="51">
        <v>1416</v>
      </c>
      <c r="I6470" s="51">
        <v>153</v>
      </c>
      <c r="J6470" s="51" t="s">
        <v>1410</v>
      </c>
      <c r="K6470" s="315">
        <v>76.5</v>
      </c>
    </row>
    <row r="6471" spans="1:11" ht="15.6">
      <c r="A6471" s="73">
        <v>44390</v>
      </c>
      <c r="C6471" s="51">
        <v>1500</v>
      </c>
      <c r="F6471" s="51" t="s">
        <v>7261</v>
      </c>
      <c r="G6471" s="51">
        <v>1263</v>
      </c>
      <c r="H6471" s="51">
        <v>1416</v>
      </c>
      <c r="I6471" s="51">
        <v>153</v>
      </c>
      <c r="J6471" s="51" t="s">
        <v>2561</v>
      </c>
      <c r="K6471" s="315">
        <v>76.5</v>
      </c>
    </row>
    <row r="6472" spans="1:11" ht="15.6">
      <c r="A6472" s="70">
        <v>44391</v>
      </c>
      <c r="B6472" s="50">
        <v>5000</v>
      </c>
      <c r="F6472" s="50" t="s">
        <v>7263</v>
      </c>
      <c r="G6472" s="50">
        <v>4210</v>
      </c>
      <c r="H6472" s="50">
        <v>4670</v>
      </c>
      <c r="I6472" s="51">
        <v>460</v>
      </c>
      <c r="J6472" s="50" t="s">
        <v>1398</v>
      </c>
      <c r="K6472" s="315">
        <v>154</v>
      </c>
    </row>
    <row r="6473" spans="1:11" ht="15.6">
      <c r="A6473" s="70">
        <v>44391</v>
      </c>
      <c r="C6473" s="50">
        <v>5000</v>
      </c>
      <c r="F6473" s="50" t="s">
        <v>7264</v>
      </c>
      <c r="G6473" s="50">
        <v>6660</v>
      </c>
      <c r="H6473" s="50">
        <v>7170</v>
      </c>
      <c r="I6473" s="51">
        <v>510</v>
      </c>
      <c r="J6473" s="50" t="s">
        <v>1398</v>
      </c>
      <c r="K6473" s="315">
        <v>170</v>
      </c>
    </row>
    <row r="6474" spans="1:11" ht="15.6">
      <c r="A6474" s="73">
        <v>44391</v>
      </c>
      <c r="C6474" s="50">
        <v>2500</v>
      </c>
      <c r="F6474" s="50" t="s">
        <v>7265</v>
      </c>
      <c r="G6474" s="50">
        <v>2105</v>
      </c>
      <c r="H6474" s="50">
        <v>2247.5</v>
      </c>
      <c r="I6474" s="51">
        <v>142.5</v>
      </c>
      <c r="J6474" s="50" t="s">
        <v>6822</v>
      </c>
      <c r="K6474" s="315">
        <v>71.25</v>
      </c>
    </row>
    <row r="6475" spans="1:11" ht="15.6">
      <c r="A6475" s="73">
        <v>44392</v>
      </c>
      <c r="C6475" s="51">
        <v>1000</v>
      </c>
      <c r="E6475" s="20" t="s">
        <v>3433</v>
      </c>
      <c r="F6475" s="51" t="s">
        <v>7266</v>
      </c>
      <c r="G6475" s="51">
        <v>842</v>
      </c>
      <c r="H6475" s="51">
        <v>944</v>
      </c>
      <c r="I6475" s="51">
        <v>102</v>
      </c>
      <c r="J6475" s="51" t="s">
        <v>7009</v>
      </c>
      <c r="K6475" s="315">
        <v>51</v>
      </c>
    </row>
    <row r="6476" spans="1:11" ht="15.6">
      <c r="A6476" s="73">
        <v>44392</v>
      </c>
      <c r="B6476" s="51">
        <v>1000</v>
      </c>
      <c r="F6476" s="51" t="s">
        <v>7268</v>
      </c>
      <c r="G6476" s="51">
        <v>1332</v>
      </c>
      <c r="H6476" s="51">
        <v>1439</v>
      </c>
      <c r="I6476" s="51">
        <v>107</v>
      </c>
      <c r="J6476" s="51" t="s">
        <v>982</v>
      </c>
      <c r="K6476" s="315">
        <v>53.5</v>
      </c>
    </row>
    <row r="6477" spans="1:11" ht="15.6">
      <c r="A6477" s="73">
        <v>44392</v>
      </c>
      <c r="B6477" s="51">
        <v>2000</v>
      </c>
      <c r="F6477" s="51" t="s">
        <v>7267</v>
      </c>
      <c r="G6477" s="51">
        <v>2664</v>
      </c>
      <c r="H6477" s="51">
        <v>2898</v>
      </c>
      <c r="I6477" s="51">
        <v>234</v>
      </c>
      <c r="J6477" s="51" t="s">
        <v>3283</v>
      </c>
      <c r="K6477" s="315">
        <v>117</v>
      </c>
    </row>
    <row r="6478" spans="1:11" ht="15.6">
      <c r="A6478" s="70">
        <v>44392</v>
      </c>
      <c r="C6478" s="51">
        <v>1000</v>
      </c>
      <c r="E6478" s="20" t="s">
        <v>3433</v>
      </c>
      <c r="F6478" s="51" t="s">
        <v>7269</v>
      </c>
      <c r="G6478" s="51">
        <v>842</v>
      </c>
      <c r="H6478" s="51">
        <v>894</v>
      </c>
      <c r="I6478" s="51">
        <v>52</v>
      </c>
      <c r="J6478" s="51" t="s">
        <v>257</v>
      </c>
      <c r="K6478" s="315">
        <v>26</v>
      </c>
    </row>
    <row r="6479" spans="1:11" ht="15.6">
      <c r="K6479" s="315"/>
    </row>
    <row r="6480" spans="1:11" ht="18">
      <c r="E6480" s="354">
        <v>44396</v>
      </c>
      <c r="F6480" s="354">
        <v>44402</v>
      </c>
      <c r="K6480" s="315"/>
    </row>
    <row r="6481" spans="1:11" ht="18">
      <c r="E6481" s="336" t="s">
        <v>6749</v>
      </c>
      <c r="F6481" s="336" t="s">
        <v>3449</v>
      </c>
      <c r="K6481" s="315"/>
    </row>
    <row r="6482" spans="1:11" ht="18">
      <c r="E6482" s="763" t="s">
        <v>7271</v>
      </c>
      <c r="F6482" s="160">
        <v>1.337</v>
      </c>
      <c r="K6482" s="315"/>
    </row>
    <row r="6483" spans="1:11" ht="18">
      <c r="E6483" s="737" t="s">
        <v>7273</v>
      </c>
      <c r="F6483" s="160">
        <v>0.84799999999999998</v>
      </c>
      <c r="K6483" s="315"/>
    </row>
    <row r="6484" spans="1:11" ht="18">
      <c r="E6484" s="737" t="s">
        <v>7272</v>
      </c>
      <c r="F6484" s="160">
        <v>1.3520000000000001</v>
      </c>
      <c r="K6484" s="315"/>
    </row>
    <row r="6485" spans="1:11" ht="18">
      <c r="E6485" s="737" t="s">
        <v>7274</v>
      </c>
      <c r="F6485" s="160">
        <v>1.5940000000000001</v>
      </c>
      <c r="K6485" s="315"/>
    </row>
    <row r="6486" spans="1:11" ht="15.6">
      <c r="K6486" s="315"/>
    </row>
    <row r="6487" spans="1:11" ht="15.6">
      <c r="A6487" s="70">
        <v>44396</v>
      </c>
      <c r="C6487" s="51">
        <v>3000</v>
      </c>
      <c r="F6487" s="51" t="s">
        <v>7275</v>
      </c>
      <c r="G6487" s="51">
        <v>2544</v>
      </c>
      <c r="H6487" s="51">
        <v>2772</v>
      </c>
      <c r="I6487" s="51">
        <v>228</v>
      </c>
      <c r="J6487" s="51" t="s">
        <v>3178</v>
      </c>
      <c r="K6487" s="315">
        <v>114</v>
      </c>
    </row>
    <row r="6488" spans="1:11" ht="15.6">
      <c r="A6488" s="73">
        <v>44396</v>
      </c>
      <c r="C6488" s="51">
        <v>1500</v>
      </c>
      <c r="F6488" s="51" t="s">
        <v>7276</v>
      </c>
      <c r="G6488" s="51">
        <v>1272</v>
      </c>
      <c r="H6488" s="51">
        <v>1428</v>
      </c>
      <c r="I6488" s="51">
        <v>156</v>
      </c>
      <c r="J6488" s="51" t="s">
        <v>7270</v>
      </c>
      <c r="K6488" s="315">
        <v>78</v>
      </c>
    </row>
    <row r="6489" spans="1:11" ht="15.6">
      <c r="A6489" s="73">
        <v>44396</v>
      </c>
      <c r="C6489" s="51">
        <v>1000</v>
      </c>
      <c r="F6489" s="51" t="s">
        <v>7276</v>
      </c>
      <c r="G6489" s="51">
        <v>848</v>
      </c>
      <c r="H6489" s="51">
        <v>952</v>
      </c>
      <c r="I6489" s="51">
        <v>104</v>
      </c>
      <c r="J6489" s="51" t="s">
        <v>2424</v>
      </c>
      <c r="K6489" s="315">
        <v>52</v>
      </c>
    </row>
    <row r="6490" spans="1:11" ht="15.6">
      <c r="A6490" s="70"/>
      <c r="K6490" s="315"/>
    </row>
    <row r="6491" spans="1:11" ht="18">
      <c r="E6491" s="354">
        <v>44403</v>
      </c>
      <c r="F6491" s="354">
        <v>44408</v>
      </c>
      <c r="K6491" s="315"/>
    </row>
    <row r="6492" spans="1:11" ht="18">
      <c r="E6492" s="336" t="s">
        <v>6749</v>
      </c>
      <c r="F6492" s="336" t="s">
        <v>3449</v>
      </c>
      <c r="K6492" s="315"/>
    </row>
    <row r="6493" spans="1:11" ht="18">
      <c r="E6493" s="763" t="s">
        <v>7277</v>
      </c>
      <c r="F6493" s="160">
        <v>1.32</v>
      </c>
      <c r="K6493" s="315"/>
    </row>
    <row r="6494" spans="1:11" ht="18">
      <c r="E6494" s="737" t="s">
        <v>7278</v>
      </c>
      <c r="F6494" s="160">
        <v>0.83299999999999996</v>
      </c>
      <c r="K6494" s="315"/>
    </row>
    <row r="6495" spans="1:11" ht="18">
      <c r="E6495" s="737" t="s">
        <v>7279</v>
      </c>
      <c r="F6495" s="160">
        <v>1.335</v>
      </c>
      <c r="K6495" s="315"/>
    </row>
    <row r="6496" spans="1:11" ht="18">
      <c r="E6496" s="737" t="s">
        <v>7280</v>
      </c>
      <c r="F6496" s="160">
        <v>1.5760000000000001</v>
      </c>
      <c r="K6496" s="315"/>
    </row>
    <row r="6497" spans="1:11" ht="15.6">
      <c r="K6497" s="315"/>
    </row>
    <row r="6498" spans="1:11" ht="15.6">
      <c r="A6498" s="70">
        <v>44403</v>
      </c>
      <c r="C6498" s="51">
        <v>1000</v>
      </c>
      <c r="F6498" s="51" t="s">
        <v>7281</v>
      </c>
      <c r="G6498" s="51"/>
      <c r="H6498" s="51"/>
      <c r="I6498" s="51">
        <v>110</v>
      </c>
      <c r="J6498" s="51" t="s">
        <v>6392</v>
      </c>
      <c r="K6498" s="315">
        <v>55</v>
      </c>
    </row>
    <row r="6499" spans="1:11" ht="15.6">
      <c r="A6499" s="70">
        <v>44405</v>
      </c>
      <c r="C6499" s="51">
        <v>2000</v>
      </c>
      <c r="F6499" s="51" t="s">
        <v>7284</v>
      </c>
      <c r="G6499" s="51">
        <v>1666</v>
      </c>
      <c r="H6499" s="51">
        <v>1968</v>
      </c>
      <c r="I6499" s="51">
        <v>302</v>
      </c>
      <c r="J6499" s="51" t="s">
        <v>7285</v>
      </c>
      <c r="K6499" s="315">
        <v>101</v>
      </c>
    </row>
    <row r="6500" spans="1:11" ht="15.6">
      <c r="A6500" s="70">
        <v>44405</v>
      </c>
      <c r="C6500" s="51">
        <v>4000</v>
      </c>
      <c r="F6500" s="51" t="s">
        <v>7284</v>
      </c>
      <c r="G6500" s="51">
        <v>3332</v>
      </c>
      <c r="H6500" s="51">
        <v>3936</v>
      </c>
      <c r="I6500" s="51">
        <v>604</v>
      </c>
      <c r="J6500" s="51" t="s">
        <v>1521</v>
      </c>
      <c r="K6500" s="315">
        <v>201</v>
      </c>
    </row>
    <row r="6501" spans="1:11" ht="15.6">
      <c r="A6501" s="70">
        <v>44405</v>
      </c>
      <c r="B6501" s="51">
        <v>2000</v>
      </c>
      <c r="F6501" s="51" t="s">
        <v>7287</v>
      </c>
      <c r="G6501" s="51">
        <v>2640</v>
      </c>
      <c r="H6501" s="51">
        <v>2840</v>
      </c>
      <c r="I6501" s="51">
        <v>200</v>
      </c>
      <c r="J6501" s="51" t="s">
        <v>3607</v>
      </c>
      <c r="K6501" s="315">
        <v>100</v>
      </c>
    </row>
    <row r="6502" spans="1:11" ht="15.6">
      <c r="A6502" s="70">
        <v>44405</v>
      </c>
      <c r="B6502" s="50">
        <v>2000</v>
      </c>
      <c r="F6502" s="50" t="s">
        <v>7288</v>
      </c>
      <c r="G6502" s="50">
        <v>2640</v>
      </c>
      <c r="H6502" s="50">
        <v>2838</v>
      </c>
      <c r="I6502" s="51">
        <v>198</v>
      </c>
      <c r="J6502" s="50" t="s">
        <v>2992</v>
      </c>
      <c r="K6502" s="315">
        <v>66</v>
      </c>
    </row>
    <row r="6503" spans="1:11" ht="15.6">
      <c r="A6503" s="70">
        <v>44405</v>
      </c>
      <c r="C6503" s="50">
        <v>5000</v>
      </c>
      <c r="F6503" s="50" t="s">
        <v>7289</v>
      </c>
      <c r="G6503" s="50">
        <v>4165</v>
      </c>
      <c r="H6503" s="50">
        <v>4595</v>
      </c>
      <c r="I6503" s="51">
        <v>430</v>
      </c>
      <c r="J6503" s="50" t="s">
        <v>2992</v>
      </c>
      <c r="K6503" s="315">
        <v>143</v>
      </c>
    </row>
    <row r="6504" spans="1:11" ht="15.6">
      <c r="A6504" s="70">
        <v>44405</v>
      </c>
      <c r="B6504" s="51">
        <v>1000</v>
      </c>
      <c r="F6504" s="51" t="s">
        <v>7287</v>
      </c>
      <c r="G6504" s="51">
        <v>1320</v>
      </c>
      <c r="H6504" s="51">
        <v>1420</v>
      </c>
      <c r="I6504" s="51">
        <v>100</v>
      </c>
      <c r="J6504" s="51" t="s">
        <v>2561</v>
      </c>
      <c r="K6504" s="315">
        <v>50</v>
      </c>
    </row>
    <row r="6505" spans="1:11" ht="15.6">
      <c r="A6505" s="70">
        <v>44406</v>
      </c>
      <c r="C6505" s="51">
        <v>8000</v>
      </c>
      <c r="E6505" s="52"/>
      <c r="F6505" s="51" t="s">
        <v>7286</v>
      </c>
      <c r="G6505" s="51">
        <v>6664</v>
      </c>
      <c r="H6505" s="51">
        <v>6984</v>
      </c>
      <c r="I6505" s="51">
        <v>320</v>
      </c>
      <c r="J6505" s="51" t="s">
        <v>3422</v>
      </c>
      <c r="K6505" s="315">
        <v>160</v>
      </c>
    </row>
    <row r="6506" spans="1:11" ht="15.6">
      <c r="A6506" s="70">
        <v>44406</v>
      </c>
      <c r="C6506" s="51">
        <v>2500</v>
      </c>
      <c r="E6506" s="52"/>
      <c r="F6506" s="51" t="s">
        <v>7290</v>
      </c>
      <c r="G6506" s="51">
        <v>2082.5</v>
      </c>
      <c r="H6506" s="51">
        <v>2245</v>
      </c>
      <c r="I6506" s="51">
        <v>162.5</v>
      </c>
      <c r="J6506" s="51" t="s">
        <v>6822</v>
      </c>
      <c r="K6506" s="315">
        <v>81</v>
      </c>
    </row>
    <row r="6507" spans="1:11" ht="15.6">
      <c r="A6507" s="70">
        <v>44406</v>
      </c>
      <c r="C6507" s="51">
        <v>1500</v>
      </c>
      <c r="E6507" s="52"/>
      <c r="F6507" s="51" t="s">
        <v>7291</v>
      </c>
      <c r="G6507" s="51">
        <v>1249.5</v>
      </c>
      <c r="H6507" s="51">
        <v>1339.5</v>
      </c>
      <c r="I6507" s="51">
        <v>90</v>
      </c>
      <c r="J6507" s="51" t="s">
        <v>7292</v>
      </c>
      <c r="K6507" s="315">
        <v>45</v>
      </c>
    </row>
    <row r="6508" spans="1:11" ht="15.6">
      <c r="A6508" s="70">
        <v>44407</v>
      </c>
      <c r="C6508" s="51">
        <v>1800</v>
      </c>
      <c r="E6508" s="52"/>
      <c r="F6508" s="51" t="s">
        <v>5023</v>
      </c>
      <c r="G6508" s="51">
        <v>1494</v>
      </c>
      <c r="H6508" s="51">
        <v>1663.2</v>
      </c>
      <c r="I6508" s="51">
        <v>169.2</v>
      </c>
      <c r="J6508" s="397" t="s">
        <v>7293</v>
      </c>
      <c r="K6508" s="315">
        <v>85</v>
      </c>
    </row>
    <row r="6509" spans="1:11" ht="18">
      <c r="A6509" s="70">
        <v>44404</v>
      </c>
      <c r="B6509" s="50">
        <v>5000</v>
      </c>
      <c r="E6509" s="52"/>
      <c r="F6509" s="50" t="s">
        <v>7283</v>
      </c>
      <c r="G6509" s="50">
        <v>6600</v>
      </c>
      <c r="H6509" s="50">
        <v>7020</v>
      </c>
      <c r="I6509" s="51">
        <v>420</v>
      </c>
      <c r="J6509" s="191" t="s">
        <v>7282</v>
      </c>
      <c r="K6509" s="315">
        <v>140</v>
      </c>
    </row>
    <row r="6510" spans="1:11" ht="15.6">
      <c r="A6510" s="70"/>
      <c r="K6510" s="315"/>
    </row>
    <row r="6511" spans="1:11" ht="15.6">
      <c r="K6511" s="315"/>
    </row>
    <row r="6512" spans="1:11" ht="18">
      <c r="A6512" s="14" t="s">
        <v>7219</v>
      </c>
      <c r="B6512" s="52">
        <f>SUM(B6436:B6511)</f>
        <v>32000</v>
      </c>
      <c r="C6512" s="52">
        <f>SUM(C6436:C6511)</f>
        <v>83300</v>
      </c>
      <c r="D6512" s="52">
        <f>SUM(D6436:D6511)</f>
        <v>0</v>
      </c>
      <c r="E6512" s="14">
        <f>SUM(B6512:D6512)</f>
        <v>115300</v>
      </c>
      <c r="I6512" s="51">
        <f>SUM(I6436:I6511)</f>
        <v>9787.6</v>
      </c>
      <c r="K6512" s="310">
        <f>SUM(K6436:K6511)</f>
        <v>4093.5</v>
      </c>
    </row>
    <row r="6514" spans="1:12">
      <c r="A6514" s="363"/>
      <c r="B6514" s="673"/>
      <c r="C6514" s="673"/>
      <c r="D6514" s="673"/>
      <c r="E6514" s="673"/>
      <c r="F6514" s="673"/>
      <c r="G6514" s="673"/>
      <c r="H6514" s="673"/>
      <c r="J6514" s="673"/>
      <c r="K6514" s="752"/>
      <c r="L6514" s="673"/>
    </row>
    <row r="6516" spans="1:12" ht="36">
      <c r="A6516" s="370">
        <v>2021</v>
      </c>
      <c r="B6516" s="370">
        <v>2021</v>
      </c>
      <c r="C6516" s="370">
        <v>2021</v>
      </c>
      <c r="D6516" s="370">
        <v>2021</v>
      </c>
      <c r="E6516" s="370">
        <v>2021</v>
      </c>
      <c r="F6516" s="370">
        <v>2021</v>
      </c>
      <c r="G6516" s="370">
        <v>2021</v>
      </c>
      <c r="H6516" s="370">
        <v>2021</v>
      </c>
      <c r="I6516" s="51">
        <v>2021</v>
      </c>
      <c r="J6516" s="370">
        <v>2021</v>
      </c>
      <c r="K6516" s="370">
        <v>2021</v>
      </c>
    </row>
    <row r="6517" spans="1:12" ht="18">
      <c r="J6517" s="15" t="s">
        <v>6658</v>
      </c>
    </row>
    <row r="6518" spans="1:12" ht="42">
      <c r="A6518" s="756"/>
      <c r="B6518" s="380" t="s">
        <v>4451</v>
      </c>
      <c r="C6518" s="351">
        <v>2021</v>
      </c>
      <c r="D6518" s="14"/>
      <c r="E6518" s="754" t="s">
        <v>1464</v>
      </c>
      <c r="F6518" s="345">
        <v>2021</v>
      </c>
      <c r="G6518" s="745" t="s">
        <v>7031</v>
      </c>
      <c r="H6518" s="746" t="s">
        <v>6657</v>
      </c>
      <c r="I6518" s="51" t="s">
        <v>7041</v>
      </c>
      <c r="J6518" s="379" t="s">
        <v>4451</v>
      </c>
      <c r="K6518" s="757" t="s">
        <v>7046</v>
      </c>
      <c r="L6518" s="760" t="s">
        <v>3961</v>
      </c>
    </row>
    <row r="6519" spans="1:12" ht="23.4">
      <c r="A6519" s="386" t="s">
        <v>3796</v>
      </c>
      <c r="B6519" s="386" t="s">
        <v>3796</v>
      </c>
      <c r="C6519" s="386" t="s">
        <v>3796</v>
      </c>
      <c r="D6519" s="386"/>
      <c r="E6519" s="14" t="s">
        <v>6654</v>
      </c>
      <c r="F6519" s="14" t="s">
        <v>7315</v>
      </c>
      <c r="G6519" s="21">
        <v>2019</v>
      </c>
      <c r="H6519" s="21">
        <v>2020</v>
      </c>
      <c r="I6519" s="51">
        <v>2021</v>
      </c>
      <c r="J6519" s="21" t="s">
        <v>6659</v>
      </c>
      <c r="K6519" s="749" t="s">
        <v>3796</v>
      </c>
    </row>
    <row r="6520" spans="1:12" ht="23.4">
      <c r="A6520" s="394" t="s">
        <v>7228</v>
      </c>
      <c r="B6520" s="392" t="s">
        <v>7227</v>
      </c>
      <c r="C6520" s="389" t="s">
        <v>7229</v>
      </c>
      <c r="D6520" s="386"/>
      <c r="E6520" s="14"/>
      <c r="F6520" s="14"/>
      <c r="G6520" s="21"/>
      <c r="H6520" s="21"/>
      <c r="J6520" s="21"/>
      <c r="K6520" s="749"/>
    </row>
    <row r="6521" spans="1:12" ht="18">
      <c r="A6521" s="384" t="s">
        <v>7217</v>
      </c>
      <c r="B6521" s="399" t="s">
        <v>6769</v>
      </c>
      <c r="C6521" s="387" t="s">
        <v>7230</v>
      </c>
      <c r="E6521" s="347" t="s">
        <v>647</v>
      </c>
      <c r="F6521" s="366" t="s">
        <v>6771</v>
      </c>
      <c r="G6521" s="141">
        <v>152.5</v>
      </c>
      <c r="H6521" s="218">
        <v>106.2</v>
      </c>
      <c r="I6521" s="51">
        <v>116.5</v>
      </c>
      <c r="J6521" s="52" t="s">
        <v>6770</v>
      </c>
      <c r="K6521" s="361" t="s">
        <v>6769</v>
      </c>
      <c r="L6521" s="374" t="s">
        <v>7303</v>
      </c>
    </row>
    <row r="6522" spans="1:12" ht="18">
      <c r="A6522" s="384" t="s">
        <v>7218</v>
      </c>
      <c r="B6522" s="361" t="s">
        <v>7231</v>
      </c>
      <c r="C6522" s="387" t="s">
        <v>7232</v>
      </c>
      <c r="E6522" s="347" t="s">
        <v>648</v>
      </c>
      <c r="F6522" s="362" t="s">
        <v>6850</v>
      </c>
      <c r="G6522" s="141">
        <v>134.9</v>
      </c>
      <c r="H6522" s="218">
        <v>123.8</v>
      </c>
      <c r="I6522" s="51">
        <v>92.9</v>
      </c>
      <c r="J6522" s="52" t="s">
        <v>6848</v>
      </c>
      <c r="K6522" s="361" t="s">
        <v>6847</v>
      </c>
      <c r="L6522" s="374" t="s">
        <v>7304</v>
      </c>
    </row>
    <row r="6523" spans="1:12" ht="18">
      <c r="A6523" s="384" t="s">
        <v>7216</v>
      </c>
      <c r="B6523" s="296" t="s">
        <v>6947</v>
      </c>
      <c r="C6523" s="387" t="s">
        <v>7235</v>
      </c>
      <c r="E6523" s="347" t="s">
        <v>2310</v>
      </c>
      <c r="F6523" s="362" t="s">
        <v>6948</v>
      </c>
      <c r="G6523" s="141">
        <v>145.69999999999999</v>
      </c>
      <c r="H6523" s="218">
        <v>206.05</v>
      </c>
      <c r="I6523" s="51">
        <v>160.5</v>
      </c>
      <c r="J6523" s="52" t="s">
        <v>6946</v>
      </c>
      <c r="K6523" s="296" t="s">
        <v>6947</v>
      </c>
      <c r="L6523" s="375" t="s">
        <v>6948</v>
      </c>
    </row>
    <row r="6524" spans="1:12" ht="18">
      <c r="A6524" s="384" t="s">
        <v>7215</v>
      </c>
      <c r="B6524" s="296" t="s">
        <v>7043</v>
      </c>
      <c r="C6524" s="387" t="s">
        <v>7236</v>
      </c>
      <c r="E6524" s="347" t="s">
        <v>2428</v>
      </c>
      <c r="F6524" s="366" t="s">
        <v>7045</v>
      </c>
      <c r="G6524" s="141">
        <v>112.5</v>
      </c>
      <c r="H6524" s="218">
        <v>138.19999999999999</v>
      </c>
      <c r="I6524" s="51">
        <v>166.67599999999999</v>
      </c>
      <c r="J6524" s="52" t="s">
        <v>7044</v>
      </c>
      <c r="K6524" s="296" t="s">
        <v>7043</v>
      </c>
      <c r="L6524" s="758" t="s">
        <v>7040</v>
      </c>
    </row>
    <row r="6525" spans="1:12" ht="18">
      <c r="A6525" s="384" t="s">
        <v>7214</v>
      </c>
      <c r="B6525" s="296" t="s">
        <v>7117</v>
      </c>
      <c r="C6525" s="387" t="s">
        <v>7233</v>
      </c>
      <c r="E6525" s="347" t="s">
        <v>2510</v>
      </c>
      <c r="F6525" s="362" t="s">
        <v>7119</v>
      </c>
      <c r="G6525" s="147">
        <v>130.9</v>
      </c>
      <c r="H6525" s="218">
        <v>244.1</v>
      </c>
      <c r="I6525" s="51">
        <v>127.3</v>
      </c>
      <c r="J6525" s="52" t="s">
        <v>7116</v>
      </c>
      <c r="K6525" s="296" t="s">
        <v>7117</v>
      </c>
      <c r="L6525" s="606" t="s">
        <v>7118</v>
      </c>
    </row>
    <row r="6526" spans="1:12" ht="18">
      <c r="A6526" s="385" t="s">
        <v>7213</v>
      </c>
      <c r="B6526" s="325" t="s">
        <v>7210</v>
      </c>
      <c r="C6526" s="396" t="s">
        <v>7234</v>
      </c>
      <c r="E6526" s="347" t="s">
        <v>2630</v>
      </c>
      <c r="F6526" s="362" t="s">
        <v>7211</v>
      </c>
      <c r="G6526" s="147">
        <v>140.80000000000001</v>
      </c>
      <c r="H6526" s="218">
        <v>209.2</v>
      </c>
      <c r="I6526" s="51">
        <v>152.30000000000001</v>
      </c>
      <c r="J6526" s="52" t="s">
        <v>7209</v>
      </c>
      <c r="K6526" s="325" t="s">
        <v>7210</v>
      </c>
      <c r="L6526" s="606" t="s">
        <v>7302</v>
      </c>
    </row>
    <row r="6527" spans="1:12" ht="18">
      <c r="A6527" s="52" t="s">
        <v>7294</v>
      </c>
      <c r="B6527" s="296" t="s">
        <v>7295</v>
      </c>
      <c r="C6527" s="398" t="s">
        <v>7296</v>
      </c>
      <c r="E6527" s="347" t="s">
        <v>2798</v>
      </c>
      <c r="F6527" s="362" t="s">
        <v>7300</v>
      </c>
      <c r="G6527" s="141">
        <v>153.6</v>
      </c>
      <c r="H6527" s="218">
        <v>135.5</v>
      </c>
      <c r="I6527" s="51">
        <v>115.3</v>
      </c>
      <c r="J6527" s="52" t="s">
        <v>7298</v>
      </c>
      <c r="K6527" s="296" t="s">
        <v>7295</v>
      </c>
      <c r="L6527" s="758" t="s">
        <v>7301</v>
      </c>
    </row>
    <row r="6528" spans="1:12" ht="18">
      <c r="A6528" s="52" t="s">
        <v>7395</v>
      </c>
      <c r="B6528" s="296" t="s">
        <v>7393</v>
      </c>
      <c r="C6528" s="398" t="s">
        <v>7396</v>
      </c>
      <c r="E6528" s="347" t="s">
        <v>4451</v>
      </c>
      <c r="F6528" s="362" t="s">
        <v>7119</v>
      </c>
      <c r="G6528" s="141">
        <v>145</v>
      </c>
      <c r="H6528" s="218">
        <v>222.4</v>
      </c>
      <c r="I6528" s="51">
        <v>116.3</v>
      </c>
      <c r="J6528" s="52" t="s">
        <v>7392</v>
      </c>
      <c r="K6528" s="296" t="s">
        <v>7393</v>
      </c>
      <c r="L6528" s="764" t="s">
        <v>7394</v>
      </c>
    </row>
    <row r="6529" spans="1:11" ht="18">
      <c r="C6529" s="762"/>
      <c r="E6529" s="347" t="s">
        <v>4555</v>
      </c>
      <c r="G6529" s="141">
        <v>176.9</v>
      </c>
      <c r="H6529" s="191">
        <v>334.1</v>
      </c>
    </row>
    <row r="6530" spans="1:11" ht="18">
      <c r="C6530" s="762"/>
      <c r="D6530" s="762"/>
      <c r="E6530" s="347" t="s">
        <v>4675</v>
      </c>
      <c r="G6530" s="141">
        <v>186</v>
      </c>
      <c r="H6530" s="218">
        <v>165.8</v>
      </c>
    </row>
    <row r="6531" spans="1:11" ht="18">
      <c r="C6531" s="762"/>
      <c r="E6531" s="347" t="s">
        <v>1786</v>
      </c>
      <c r="G6531" s="141">
        <v>191.8</v>
      </c>
      <c r="H6531" s="218">
        <v>185.9</v>
      </c>
    </row>
    <row r="6532" spans="1:11" ht="18">
      <c r="C6532" s="762"/>
      <c r="E6532" s="347" t="s">
        <v>1955</v>
      </c>
      <c r="G6532" s="141">
        <v>152.4</v>
      </c>
      <c r="H6532" s="218" t="s">
        <v>6644</v>
      </c>
    </row>
    <row r="6533" spans="1:11" ht="18">
      <c r="A6533" s="395" t="s">
        <v>7399</v>
      </c>
      <c r="B6533" s="393" t="s">
        <v>7398</v>
      </c>
      <c r="C6533" s="405" t="s">
        <v>7397</v>
      </c>
      <c r="E6533" s="391" t="s">
        <v>7219</v>
      </c>
      <c r="G6533" s="160" t="s">
        <v>5007</v>
      </c>
      <c r="H6533" s="160" t="s">
        <v>7030</v>
      </c>
      <c r="I6533" s="51">
        <f>SUM(I6521:I6532)</f>
        <v>1047.7759999999998</v>
      </c>
      <c r="J6533" s="527"/>
    </row>
    <row r="6534" spans="1:11">
      <c r="A6534" s="401" t="s">
        <v>7237</v>
      </c>
      <c r="B6534" s="401" t="s">
        <v>7227</v>
      </c>
      <c r="C6534" s="404" t="s">
        <v>7229</v>
      </c>
    </row>
    <row r="6535" spans="1:11" ht="18">
      <c r="E6535" s="354">
        <v>44410</v>
      </c>
      <c r="F6535" s="354">
        <v>44416</v>
      </c>
    </row>
    <row r="6536" spans="1:11" ht="18">
      <c r="E6536" s="336" t="s">
        <v>6749</v>
      </c>
      <c r="F6536" s="336" t="s">
        <v>3449</v>
      </c>
    </row>
    <row r="6537" spans="1:11" ht="18">
      <c r="E6537" s="763" t="s">
        <v>7253</v>
      </c>
      <c r="F6537" s="160">
        <v>1.3320000000000001</v>
      </c>
    </row>
    <row r="6538" spans="1:11" ht="18">
      <c r="E6538" s="737" t="s">
        <v>7317</v>
      </c>
      <c r="F6538" s="160">
        <v>0.84299999999999997</v>
      </c>
    </row>
    <row r="6539" spans="1:11" ht="18">
      <c r="E6539" s="737" t="s">
        <v>7318</v>
      </c>
      <c r="F6539" s="160">
        <v>1.347</v>
      </c>
    </row>
    <row r="6540" spans="1:11" ht="18">
      <c r="E6540" s="737" t="s">
        <v>7319</v>
      </c>
      <c r="F6540" s="160">
        <v>1.599</v>
      </c>
    </row>
    <row r="6541" spans="1:11" ht="18">
      <c r="B6541" s="400" t="s">
        <v>7220</v>
      </c>
      <c r="C6541" s="400" t="s">
        <v>7221</v>
      </c>
      <c r="D6541" s="400" t="s">
        <v>7222</v>
      </c>
      <c r="E6541" s="403" t="s">
        <v>7313</v>
      </c>
      <c r="F6541" s="400" t="s">
        <v>7307</v>
      </c>
      <c r="G6541" s="400" t="s">
        <v>7310</v>
      </c>
      <c r="H6541" s="400" t="s">
        <v>7311</v>
      </c>
      <c r="I6541" s="51" t="s">
        <v>7308</v>
      </c>
      <c r="J6541" s="400" t="s">
        <v>7312</v>
      </c>
      <c r="K6541" s="402" t="s">
        <v>7309</v>
      </c>
    </row>
    <row r="6542" spans="1:11" ht="15.6">
      <c r="A6542" s="70">
        <v>44410</v>
      </c>
      <c r="C6542" s="51">
        <v>2000</v>
      </c>
      <c r="F6542" s="51" t="s">
        <v>7320</v>
      </c>
      <c r="G6542" s="51">
        <v>1686</v>
      </c>
      <c r="H6542" s="51">
        <v>1886</v>
      </c>
      <c r="I6542" s="51">
        <v>200</v>
      </c>
      <c r="J6542" s="613" t="s">
        <v>7314</v>
      </c>
      <c r="K6542" s="315">
        <v>100</v>
      </c>
    </row>
    <row r="6543" spans="1:11" ht="15.6">
      <c r="A6543" s="70">
        <v>44410</v>
      </c>
      <c r="C6543" s="51">
        <v>2500</v>
      </c>
      <c r="F6543" s="51" t="s">
        <v>7321</v>
      </c>
      <c r="G6543" s="51">
        <v>2107.5</v>
      </c>
      <c r="H6543" s="51">
        <v>2287.5</v>
      </c>
      <c r="I6543" s="51">
        <v>180</v>
      </c>
      <c r="J6543" s="51" t="s">
        <v>3080</v>
      </c>
      <c r="K6543" s="315">
        <v>90</v>
      </c>
    </row>
    <row r="6544" spans="1:11" ht="15.6">
      <c r="A6544" s="70">
        <v>44410</v>
      </c>
      <c r="C6544" s="51">
        <v>1000</v>
      </c>
      <c r="F6544" s="51" t="s">
        <v>7320</v>
      </c>
      <c r="G6544" s="51">
        <v>843</v>
      </c>
      <c r="H6544" s="51">
        <v>943</v>
      </c>
      <c r="I6544" s="51">
        <v>100</v>
      </c>
      <c r="J6544" s="51" t="s">
        <v>7316</v>
      </c>
      <c r="K6544" s="315">
        <v>50</v>
      </c>
    </row>
    <row r="6545" spans="1:11" ht="15.6">
      <c r="A6545" s="70">
        <v>44410</v>
      </c>
      <c r="B6545" s="51">
        <v>500</v>
      </c>
      <c r="F6545" s="51" t="s">
        <v>7322</v>
      </c>
      <c r="G6545" s="51">
        <v>666</v>
      </c>
      <c r="H6545" s="51">
        <v>716</v>
      </c>
      <c r="I6545" s="51">
        <v>50</v>
      </c>
      <c r="J6545" s="51" t="s">
        <v>7316</v>
      </c>
      <c r="K6545" s="315">
        <v>25</v>
      </c>
    </row>
    <row r="6546" spans="1:11" ht="15.6">
      <c r="A6546" s="70">
        <v>44411</v>
      </c>
      <c r="B6546" s="51">
        <v>3000</v>
      </c>
      <c r="F6546" s="51" t="s">
        <v>7323</v>
      </c>
      <c r="G6546" s="51">
        <v>4041</v>
      </c>
      <c r="H6546" s="51">
        <v>4191</v>
      </c>
      <c r="I6546" s="51">
        <v>150</v>
      </c>
      <c r="J6546" s="51" t="s">
        <v>3928</v>
      </c>
      <c r="K6546" s="315">
        <v>75</v>
      </c>
    </row>
    <row r="6547" spans="1:11" ht="15.6">
      <c r="A6547" s="70">
        <v>44411</v>
      </c>
      <c r="C6547" s="50">
        <v>1000</v>
      </c>
      <c r="E6547" s="20" t="s">
        <v>3438</v>
      </c>
      <c r="F6547" s="50" t="s">
        <v>7324</v>
      </c>
      <c r="G6547" s="50">
        <v>843</v>
      </c>
      <c r="H6547" s="50">
        <v>883</v>
      </c>
      <c r="I6547" s="51">
        <v>40</v>
      </c>
      <c r="J6547" s="50" t="s">
        <v>6797</v>
      </c>
      <c r="K6547" s="315">
        <v>20</v>
      </c>
    </row>
    <row r="6548" spans="1:11" ht="15.6">
      <c r="A6548" s="70">
        <v>44411</v>
      </c>
      <c r="C6548" s="51">
        <v>4500</v>
      </c>
      <c r="E6548" s="20"/>
      <c r="F6548" s="51" t="s">
        <v>7325</v>
      </c>
      <c r="G6548" s="51">
        <v>3793.5</v>
      </c>
      <c r="H6548" s="51">
        <v>4360.5</v>
      </c>
      <c r="I6548" s="51">
        <v>567</v>
      </c>
      <c r="J6548" s="51" t="s">
        <v>2538</v>
      </c>
      <c r="K6548" s="315">
        <v>283.5</v>
      </c>
    </row>
    <row r="6549" spans="1:11" ht="15.6">
      <c r="A6549" s="70">
        <v>44412</v>
      </c>
      <c r="D6549" s="51">
        <v>1500</v>
      </c>
      <c r="E6549" s="20" t="s">
        <v>3438</v>
      </c>
      <c r="F6549" s="51" t="s">
        <v>7326</v>
      </c>
      <c r="G6549" s="51">
        <v>2398.5</v>
      </c>
      <c r="H6549" s="51">
        <v>2848.5</v>
      </c>
      <c r="I6549" s="51">
        <v>450</v>
      </c>
      <c r="J6549" s="51" t="s">
        <v>3360</v>
      </c>
      <c r="K6549" s="315">
        <v>225</v>
      </c>
    </row>
    <row r="6550" spans="1:11" ht="15.6">
      <c r="A6550" s="70">
        <v>44412</v>
      </c>
      <c r="B6550" s="51">
        <v>1500</v>
      </c>
      <c r="E6550" s="20" t="s">
        <v>3438</v>
      </c>
      <c r="F6550" s="51" t="s">
        <v>7322</v>
      </c>
      <c r="G6550" s="51">
        <v>1998</v>
      </c>
      <c r="H6550" s="51">
        <v>2148</v>
      </c>
      <c r="I6550" s="51">
        <v>150</v>
      </c>
      <c r="J6550" s="51" t="s">
        <v>3360</v>
      </c>
      <c r="K6550" s="315">
        <v>75</v>
      </c>
    </row>
    <row r="6551" spans="1:11" ht="15.6">
      <c r="A6551" s="70">
        <v>44417</v>
      </c>
      <c r="B6551" s="51">
        <v>5000</v>
      </c>
      <c r="E6551" s="20"/>
      <c r="F6551" s="51" t="s">
        <v>7332</v>
      </c>
      <c r="G6551" s="51">
        <v>6585</v>
      </c>
      <c r="H6551" s="51">
        <v>7420</v>
      </c>
      <c r="I6551" s="51">
        <v>835</v>
      </c>
      <c r="J6551" s="51" t="s">
        <v>7330</v>
      </c>
      <c r="K6551" s="315">
        <v>278</v>
      </c>
    </row>
    <row r="6552" spans="1:11" ht="15.6">
      <c r="A6552" s="70">
        <v>44417</v>
      </c>
      <c r="B6552" s="51">
        <v>2000</v>
      </c>
      <c r="E6552" s="20"/>
      <c r="F6552" s="51" t="s">
        <v>7186</v>
      </c>
      <c r="G6552" s="51">
        <v>2634</v>
      </c>
      <c r="H6552" s="51">
        <v>2848</v>
      </c>
      <c r="I6552" s="51">
        <v>214</v>
      </c>
      <c r="J6552" s="51" t="s">
        <v>982</v>
      </c>
      <c r="K6552" s="315">
        <v>107</v>
      </c>
    </row>
    <row r="6553" spans="1:11" ht="15.6">
      <c r="A6553" s="70">
        <v>44417</v>
      </c>
      <c r="C6553" s="51">
        <v>3000</v>
      </c>
      <c r="F6553" s="51" t="s">
        <v>7333</v>
      </c>
      <c r="G6553" s="51">
        <v>2490</v>
      </c>
      <c r="H6553" s="51">
        <v>2670</v>
      </c>
      <c r="I6553" s="51">
        <v>180</v>
      </c>
      <c r="J6553" s="51" t="s">
        <v>527</v>
      </c>
      <c r="K6553" s="315">
        <v>90</v>
      </c>
    </row>
    <row r="6554" spans="1:11" ht="15.6">
      <c r="A6554" s="70"/>
      <c r="K6554" s="693"/>
    </row>
    <row r="6555" spans="1:11" ht="18">
      <c r="E6555" s="354">
        <v>44417</v>
      </c>
      <c r="F6555" s="354">
        <v>44423</v>
      </c>
      <c r="K6555" s="693"/>
    </row>
    <row r="6556" spans="1:11" ht="18">
      <c r="E6556" s="336" t="s">
        <v>6749</v>
      </c>
      <c r="F6556" s="336" t="s">
        <v>3449</v>
      </c>
      <c r="K6556" s="693"/>
    </row>
    <row r="6557" spans="1:11" ht="18">
      <c r="E6557" s="763" t="s">
        <v>7327</v>
      </c>
      <c r="F6557" s="160">
        <v>1.3169999999999999</v>
      </c>
      <c r="K6557" s="693"/>
    </row>
    <row r="6558" spans="1:11" ht="18">
      <c r="E6558" s="737" t="s">
        <v>7331</v>
      </c>
      <c r="F6558" s="160">
        <v>0.83</v>
      </c>
      <c r="K6558" s="693"/>
    </row>
    <row r="6559" spans="1:11" ht="18">
      <c r="E6559" s="737" t="s">
        <v>7328</v>
      </c>
      <c r="F6559" s="160">
        <v>1.3320000000000001</v>
      </c>
      <c r="K6559" s="693"/>
    </row>
    <row r="6560" spans="1:11" ht="18">
      <c r="E6560" s="737" t="s">
        <v>7329</v>
      </c>
      <c r="F6560" s="160">
        <v>1.5940000000000001</v>
      </c>
      <c r="K6560" s="693"/>
    </row>
    <row r="6561" spans="1:11">
      <c r="K6561" s="693"/>
    </row>
    <row r="6562" spans="1:11" ht="15.6">
      <c r="A6562" s="70">
        <v>44417</v>
      </c>
      <c r="C6562" s="50">
        <v>2000</v>
      </c>
      <c r="F6562" s="50" t="s">
        <v>7337</v>
      </c>
      <c r="G6562" s="50">
        <v>1630</v>
      </c>
      <c r="H6562" s="50">
        <v>1838</v>
      </c>
      <c r="I6562" s="51">
        <v>208</v>
      </c>
      <c r="J6562" s="50" t="s">
        <v>7334</v>
      </c>
      <c r="K6562" s="315">
        <v>69.5</v>
      </c>
    </row>
    <row r="6563" spans="1:11" ht="15.6">
      <c r="A6563" s="70">
        <v>44417</v>
      </c>
      <c r="B6563" s="51">
        <v>2000</v>
      </c>
      <c r="F6563" s="51" t="s">
        <v>7335</v>
      </c>
      <c r="G6563" s="51">
        <v>2634</v>
      </c>
      <c r="H6563" s="51">
        <v>22734</v>
      </c>
      <c r="I6563" s="51">
        <v>100</v>
      </c>
      <c r="J6563" s="51" t="s">
        <v>3675</v>
      </c>
      <c r="K6563" s="315">
        <v>50</v>
      </c>
    </row>
    <row r="6564" spans="1:11" ht="15.6">
      <c r="A6564" s="70">
        <v>44417</v>
      </c>
      <c r="C6564" s="51">
        <v>2000</v>
      </c>
      <c r="F6564" s="51" t="s">
        <v>7336</v>
      </c>
      <c r="G6564" s="51">
        <v>1660</v>
      </c>
      <c r="H6564" s="51">
        <v>1760</v>
      </c>
      <c r="I6564" s="51">
        <v>100</v>
      </c>
      <c r="J6564" s="51" t="s">
        <v>3675</v>
      </c>
      <c r="K6564" s="315">
        <v>50</v>
      </c>
    </row>
    <row r="6565" spans="1:11" ht="15.6">
      <c r="A6565" s="70">
        <v>44418</v>
      </c>
      <c r="C6565" s="51">
        <v>2000</v>
      </c>
      <c r="F6565" s="51" t="s">
        <v>7338</v>
      </c>
      <c r="G6565" s="51">
        <v>1660</v>
      </c>
      <c r="H6565" s="51">
        <v>1794</v>
      </c>
      <c r="I6565" s="51">
        <v>134</v>
      </c>
      <c r="J6565" s="51" t="s">
        <v>4275</v>
      </c>
      <c r="K6565" s="315">
        <v>67</v>
      </c>
    </row>
    <row r="6566" spans="1:11" ht="15.6">
      <c r="A6566" s="70">
        <v>44418</v>
      </c>
      <c r="D6566" s="51">
        <v>500</v>
      </c>
      <c r="F6566" s="51" t="s">
        <v>7340</v>
      </c>
      <c r="G6566" s="51">
        <v>785.5</v>
      </c>
      <c r="H6566" s="51">
        <v>857</v>
      </c>
      <c r="I6566" s="51">
        <v>71.5</v>
      </c>
      <c r="J6566" s="51" t="s">
        <v>3082</v>
      </c>
      <c r="K6566" s="315">
        <v>24</v>
      </c>
    </row>
    <row r="6567" spans="1:11" ht="15.6">
      <c r="A6567" s="70">
        <v>44418</v>
      </c>
      <c r="C6567" s="51">
        <v>2000</v>
      </c>
      <c r="F6567" s="51" t="s">
        <v>7339</v>
      </c>
      <c r="G6567" s="51">
        <v>1660</v>
      </c>
      <c r="H6567" s="51">
        <v>1968</v>
      </c>
      <c r="I6567" s="51">
        <v>308</v>
      </c>
      <c r="J6567" s="51" t="s">
        <v>3082</v>
      </c>
      <c r="K6567" s="315">
        <v>102</v>
      </c>
    </row>
    <row r="6568" spans="1:11" ht="15.6">
      <c r="A6568" s="70">
        <v>44419</v>
      </c>
      <c r="C6568" s="51">
        <v>1000</v>
      </c>
      <c r="D6568" s="20"/>
      <c r="F6568" s="51" t="s">
        <v>7342</v>
      </c>
      <c r="G6568" s="51">
        <v>830</v>
      </c>
      <c r="H6568" s="51">
        <v>930</v>
      </c>
      <c r="I6568" s="51">
        <v>100</v>
      </c>
      <c r="J6568" s="51" t="s">
        <v>3079</v>
      </c>
      <c r="K6568" s="315">
        <v>50</v>
      </c>
    </row>
    <row r="6569" spans="1:11" ht="15.6">
      <c r="A6569" s="70">
        <v>44419</v>
      </c>
      <c r="C6569" s="51">
        <v>10000</v>
      </c>
      <c r="D6569" s="20"/>
      <c r="F6569" s="51" t="s">
        <v>7343</v>
      </c>
      <c r="G6569" s="51">
        <v>8300</v>
      </c>
      <c r="H6569" s="51">
        <v>9990</v>
      </c>
      <c r="I6569" s="51">
        <v>1690</v>
      </c>
      <c r="J6569" s="51" t="s">
        <v>3089</v>
      </c>
      <c r="K6569" s="315">
        <v>845</v>
      </c>
    </row>
    <row r="6570" spans="1:11" ht="15.6">
      <c r="A6570" s="16"/>
      <c r="K6570" s="315"/>
    </row>
    <row r="6571" spans="1:11" ht="18">
      <c r="A6571" s="16"/>
      <c r="E6571" s="354">
        <v>44424</v>
      </c>
      <c r="F6571" s="354">
        <v>44430</v>
      </c>
      <c r="K6571" s="315"/>
    </row>
    <row r="6572" spans="1:11" ht="18">
      <c r="A6572" s="16"/>
      <c r="E6572" s="336" t="s">
        <v>6749</v>
      </c>
      <c r="F6572" s="336" t="s">
        <v>3449</v>
      </c>
      <c r="K6572" s="315"/>
    </row>
    <row r="6573" spans="1:11" ht="18">
      <c r="A6573" s="16"/>
      <c r="E6573" s="763" t="s">
        <v>7347</v>
      </c>
      <c r="F6573" s="160">
        <v>1.3140000000000001</v>
      </c>
      <c r="K6573" s="315"/>
    </row>
    <row r="6574" spans="1:11" ht="18">
      <c r="A6574" s="16"/>
      <c r="E6574" s="737" t="s">
        <v>7348</v>
      </c>
      <c r="F6574" s="160">
        <v>0.82599999999999996</v>
      </c>
      <c r="K6574" s="315"/>
    </row>
    <row r="6575" spans="1:11" ht="18">
      <c r="A6575" s="16"/>
      <c r="E6575" s="737" t="s">
        <v>7346</v>
      </c>
      <c r="F6575" s="160">
        <v>1.327</v>
      </c>
      <c r="K6575" s="315"/>
    </row>
    <row r="6576" spans="1:11" ht="18">
      <c r="A6576" s="16"/>
      <c r="E6576" s="737" t="s">
        <v>7349</v>
      </c>
      <c r="F6576" s="160">
        <v>1.5860000000000001</v>
      </c>
      <c r="K6576" s="315"/>
    </row>
    <row r="6577" spans="1:11" ht="15.6">
      <c r="A6577" s="16"/>
      <c r="K6577" s="315"/>
    </row>
    <row r="6578" spans="1:11" ht="15.6">
      <c r="A6578" s="70">
        <v>44418</v>
      </c>
      <c r="B6578" s="51">
        <v>1000</v>
      </c>
      <c r="D6578" s="20"/>
      <c r="E6578" s="241" t="s">
        <v>6695</v>
      </c>
      <c r="F6578" s="51" t="s">
        <v>7350</v>
      </c>
      <c r="G6578" s="51">
        <v>1314</v>
      </c>
      <c r="H6578" s="51">
        <v>1397</v>
      </c>
      <c r="I6578" s="51">
        <v>83</v>
      </c>
      <c r="J6578" s="51" t="s">
        <v>5670</v>
      </c>
      <c r="K6578" s="315">
        <v>41.5</v>
      </c>
    </row>
    <row r="6579" spans="1:11" ht="15.6">
      <c r="A6579" s="70">
        <v>44418</v>
      </c>
      <c r="C6579" s="51">
        <v>1000</v>
      </c>
      <c r="D6579" s="20"/>
      <c r="E6579" s="241" t="s">
        <v>6695</v>
      </c>
      <c r="F6579" s="51" t="s">
        <v>7351</v>
      </c>
      <c r="G6579" s="51">
        <v>826</v>
      </c>
      <c r="H6579" s="51">
        <v>964</v>
      </c>
      <c r="I6579" s="51">
        <v>138</v>
      </c>
      <c r="J6579" s="51" t="s">
        <v>5291</v>
      </c>
      <c r="K6579" s="315">
        <v>69</v>
      </c>
    </row>
    <row r="6580" spans="1:11" ht="15.6">
      <c r="A6580" s="70">
        <v>44418</v>
      </c>
      <c r="C6580" s="51">
        <v>1800</v>
      </c>
      <c r="D6580" s="20"/>
      <c r="E6580" s="241" t="s">
        <v>6695</v>
      </c>
      <c r="F6580" s="51" t="s">
        <v>7352</v>
      </c>
      <c r="G6580" s="51">
        <v>1486.8</v>
      </c>
      <c r="H6580" s="51">
        <v>1798.2</v>
      </c>
      <c r="I6580" s="51">
        <v>311.39999999999998</v>
      </c>
      <c r="J6580" s="51" t="s">
        <v>3655</v>
      </c>
      <c r="K6580" s="315">
        <v>155.69999999999999</v>
      </c>
    </row>
    <row r="6581" spans="1:11" ht="15.6">
      <c r="A6581" s="70">
        <v>44418</v>
      </c>
      <c r="B6581" s="51">
        <v>2000</v>
      </c>
      <c r="D6581" s="20"/>
      <c r="E6581" s="241" t="s">
        <v>6695</v>
      </c>
      <c r="F6581" s="51" t="s">
        <v>7353</v>
      </c>
      <c r="G6581" s="51">
        <v>2628</v>
      </c>
      <c r="H6581" s="51">
        <v>2794</v>
      </c>
      <c r="I6581" s="51">
        <v>166</v>
      </c>
      <c r="J6581" s="51" t="s">
        <v>7341</v>
      </c>
      <c r="K6581" s="315">
        <v>83</v>
      </c>
    </row>
    <row r="6582" spans="1:11" ht="15.6">
      <c r="A6582" s="70">
        <v>44420</v>
      </c>
      <c r="C6582" s="51">
        <v>5000</v>
      </c>
      <c r="D6582" s="20"/>
      <c r="F6582" s="51" t="s">
        <v>7354</v>
      </c>
      <c r="G6582" s="51">
        <v>4130</v>
      </c>
      <c r="H6582" s="51">
        <v>4400</v>
      </c>
      <c r="I6582" s="51">
        <v>270</v>
      </c>
      <c r="J6582" s="51" t="s">
        <v>2509</v>
      </c>
      <c r="K6582" s="315">
        <v>135</v>
      </c>
    </row>
    <row r="6583" spans="1:11" ht="18">
      <c r="A6583" s="70">
        <v>44420</v>
      </c>
      <c r="B6583" s="50">
        <v>6000</v>
      </c>
      <c r="D6583" s="20"/>
      <c r="F6583" s="50" t="s">
        <v>7355</v>
      </c>
      <c r="G6583" s="50">
        <v>7884</v>
      </c>
      <c r="H6583" s="50">
        <v>8424</v>
      </c>
      <c r="I6583" s="51">
        <v>540</v>
      </c>
      <c r="J6583" s="191" t="s">
        <v>7344</v>
      </c>
      <c r="K6583" s="315">
        <v>180</v>
      </c>
    </row>
    <row r="6584" spans="1:11" ht="15.6">
      <c r="A6584" s="70">
        <v>44420</v>
      </c>
      <c r="C6584" s="51">
        <v>1500</v>
      </c>
      <c r="E6584" s="241" t="s">
        <v>7345</v>
      </c>
      <c r="F6584" s="51" t="s">
        <v>7354</v>
      </c>
      <c r="G6584" s="51">
        <v>1239</v>
      </c>
      <c r="H6584" s="51">
        <v>1320</v>
      </c>
      <c r="I6584" s="51">
        <v>81</v>
      </c>
      <c r="J6584" s="51" t="s">
        <v>2509</v>
      </c>
      <c r="K6584" s="315">
        <v>40.5</v>
      </c>
    </row>
    <row r="6585" spans="1:11" ht="15.6">
      <c r="A6585" s="70">
        <v>44420</v>
      </c>
      <c r="C6585" s="51">
        <v>1000</v>
      </c>
      <c r="F6585" s="51" t="s">
        <v>7354</v>
      </c>
      <c r="G6585" s="51">
        <v>826</v>
      </c>
      <c r="H6585" s="51">
        <v>880</v>
      </c>
      <c r="I6585" s="51">
        <v>54</v>
      </c>
      <c r="J6585" s="51" t="s">
        <v>4820</v>
      </c>
      <c r="K6585" s="315">
        <v>27</v>
      </c>
    </row>
    <row r="6586" spans="1:11" ht="15.6">
      <c r="A6586" s="70">
        <v>44420</v>
      </c>
      <c r="D6586" s="51">
        <v>500</v>
      </c>
      <c r="F6586" s="51" t="s">
        <v>7356</v>
      </c>
      <c r="G6586" s="51">
        <v>793</v>
      </c>
      <c r="H6586" s="51">
        <v>897</v>
      </c>
      <c r="I6586" s="51">
        <v>104</v>
      </c>
      <c r="J6586" s="51" t="s">
        <v>4820</v>
      </c>
      <c r="K6586" s="315">
        <v>52</v>
      </c>
    </row>
    <row r="6587" spans="1:11" ht="15.6">
      <c r="A6587" s="70">
        <v>44424</v>
      </c>
      <c r="C6587" s="51">
        <v>3000</v>
      </c>
      <c r="E6587" s="20"/>
      <c r="F6587" s="51" t="s">
        <v>7354</v>
      </c>
      <c r="G6587" s="51">
        <v>2478</v>
      </c>
      <c r="H6587" s="51">
        <v>2640</v>
      </c>
      <c r="I6587" s="51">
        <v>162</v>
      </c>
      <c r="J6587" s="51" t="s">
        <v>3092</v>
      </c>
      <c r="K6587" s="315">
        <v>81</v>
      </c>
    </row>
    <row r="6588" spans="1:11" ht="15.6">
      <c r="A6588" s="70">
        <v>44424</v>
      </c>
      <c r="C6588" s="51">
        <v>2500</v>
      </c>
      <c r="E6588" s="20"/>
      <c r="F6588" s="51" t="s">
        <v>7357</v>
      </c>
      <c r="G6588" s="51">
        <v>2065</v>
      </c>
      <c r="H6588" s="51">
        <v>2277.5</v>
      </c>
      <c r="I6588" s="51">
        <v>212.5</v>
      </c>
      <c r="J6588" s="51" t="s">
        <v>3080</v>
      </c>
      <c r="K6588" s="315">
        <v>106.25</v>
      </c>
    </row>
    <row r="6589" spans="1:11" ht="15.6">
      <c r="A6589" s="70">
        <v>44425</v>
      </c>
      <c r="C6589" s="51">
        <v>1000</v>
      </c>
      <c r="E6589" s="20"/>
      <c r="F6589" s="51" t="s">
        <v>7358</v>
      </c>
      <c r="G6589" s="51">
        <v>826</v>
      </c>
      <c r="H6589" s="51">
        <v>946</v>
      </c>
      <c r="I6589" s="51">
        <v>120</v>
      </c>
      <c r="J6589" s="51" t="s">
        <v>4364</v>
      </c>
      <c r="K6589" s="315">
        <v>60</v>
      </c>
    </row>
    <row r="6590" spans="1:11" ht="15.6">
      <c r="A6590" s="70">
        <v>44425</v>
      </c>
      <c r="C6590" s="51">
        <v>1000</v>
      </c>
      <c r="E6590" s="20"/>
      <c r="F6590" s="51" t="s">
        <v>7359</v>
      </c>
      <c r="G6590" s="51">
        <v>826</v>
      </c>
      <c r="H6590" s="51">
        <v>926</v>
      </c>
      <c r="I6590" s="51">
        <v>100</v>
      </c>
      <c r="J6590" s="51" t="s">
        <v>3425</v>
      </c>
      <c r="K6590" s="315">
        <v>50</v>
      </c>
    </row>
    <row r="6591" spans="1:11" ht="15.6">
      <c r="A6591" s="70">
        <v>44426</v>
      </c>
      <c r="B6591" s="51">
        <v>2000</v>
      </c>
      <c r="E6591" s="52"/>
      <c r="F6591" s="51" t="s">
        <v>7353</v>
      </c>
      <c r="G6591" s="51">
        <v>2628</v>
      </c>
      <c r="H6591" s="51">
        <v>2794</v>
      </c>
      <c r="I6591" s="51">
        <v>166</v>
      </c>
      <c r="J6591" s="51" t="s">
        <v>3283</v>
      </c>
      <c r="K6591" s="315">
        <v>83</v>
      </c>
    </row>
    <row r="6592" spans="1:11" ht="15.6">
      <c r="A6592" s="70">
        <v>44426</v>
      </c>
      <c r="B6592" s="51">
        <v>1000</v>
      </c>
      <c r="E6592" s="52"/>
      <c r="F6592" s="51" t="s">
        <v>7361</v>
      </c>
      <c r="G6592" s="51">
        <v>1314</v>
      </c>
      <c r="H6592" s="51">
        <v>1386</v>
      </c>
      <c r="I6592" s="51">
        <v>72</v>
      </c>
      <c r="J6592" s="51" t="s">
        <v>7360</v>
      </c>
      <c r="K6592" s="315">
        <v>36</v>
      </c>
    </row>
    <row r="6593" spans="1:11" ht="15.6">
      <c r="A6593" s="70">
        <v>44428</v>
      </c>
      <c r="K6593" s="315"/>
    </row>
    <row r="6594" spans="1:11" ht="18">
      <c r="A6594" s="16"/>
      <c r="E6594" s="354">
        <v>44431</v>
      </c>
      <c r="F6594" s="354">
        <v>44437</v>
      </c>
      <c r="K6594" s="315"/>
    </row>
    <row r="6595" spans="1:11" ht="18">
      <c r="A6595" s="16"/>
      <c r="E6595" s="336" t="s">
        <v>6749</v>
      </c>
      <c r="F6595" s="336" t="s">
        <v>3449</v>
      </c>
      <c r="K6595" s="315"/>
    </row>
    <row r="6596" spans="1:11" ht="18">
      <c r="A6596" s="16"/>
      <c r="E6596" s="763" t="s">
        <v>7363</v>
      </c>
      <c r="F6596" s="160">
        <v>1.302</v>
      </c>
      <c r="K6596" s="315"/>
    </row>
    <row r="6597" spans="1:11" ht="18">
      <c r="A6597" s="16"/>
      <c r="E6597" s="737" t="s">
        <v>7364</v>
      </c>
      <c r="F6597" s="160">
        <v>0.81599999999999995</v>
      </c>
      <c r="K6597" s="315"/>
    </row>
    <row r="6598" spans="1:11" ht="18">
      <c r="A6598" s="16"/>
      <c r="E6598" s="737" t="s">
        <v>7365</v>
      </c>
      <c r="F6598" s="160">
        <v>1.3169999999999999</v>
      </c>
      <c r="K6598" s="315"/>
    </row>
    <row r="6599" spans="1:11" ht="18">
      <c r="A6599" s="16"/>
      <c r="E6599" s="737" t="s">
        <v>7366</v>
      </c>
      <c r="F6599" s="160">
        <v>1.5589999999999999</v>
      </c>
      <c r="K6599" s="315"/>
    </row>
    <row r="6600" spans="1:11" ht="15.6">
      <c r="A6600" s="16"/>
      <c r="K6600" s="315"/>
    </row>
    <row r="6601" spans="1:11" ht="15.6">
      <c r="A6601" s="70">
        <v>44427</v>
      </c>
      <c r="B6601" s="51">
        <v>2000</v>
      </c>
      <c r="E6601" s="52"/>
      <c r="F6601" s="51" t="s">
        <v>7367</v>
      </c>
      <c r="G6601" s="51">
        <v>2604</v>
      </c>
      <c r="H6601" s="51">
        <v>2816</v>
      </c>
      <c r="I6601" s="51">
        <v>212</v>
      </c>
      <c r="J6601" s="51" t="s">
        <v>982</v>
      </c>
      <c r="K6601" s="315">
        <v>106</v>
      </c>
    </row>
    <row r="6602" spans="1:11" ht="15.6">
      <c r="A6602" s="70">
        <v>44431</v>
      </c>
      <c r="C6602" s="51">
        <v>6000</v>
      </c>
      <c r="F6602" s="151">
        <v>0.8</v>
      </c>
      <c r="H6602" s="51">
        <v>4800</v>
      </c>
      <c r="I6602" s="51">
        <v>60</v>
      </c>
      <c r="J6602" s="51" t="s">
        <v>3578</v>
      </c>
      <c r="K6602" s="315">
        <v>25</v>
      </c>
    </row>
    <row r="6603" spans="1:11" ht="15.6">
      <c r="A6603" s="70">
        <v>44433</v>
      </c>
      <c r="B6603" s="50">
        <v>5000</v>
      </c>
      <c r="E6603" s="1"/>
      <c r="F6603" s="50" t="s">
        <v>7368</v>
      </c>
      <c r="G6603" s="50">
        <v>6510</v>
      </c>
      <c r="H6603" s="50">
        <v>7020</v>
      </c>
      <c r="I6603" s="51">
        <v>510</v>
      </c>
      <c r="J6603" s="50" t="s">
        <v>7369</v>
      </c>
      <c r="K6603" s="315">
        <v>170</v>
      </c>
    </row>
    <row r="6604" spans="1:11" ht="18">
      <c r="A6604" s="70">
        <v>44433</v>
      </c>
      <c r="B6604" s="50">
        <v>5000</v>
      </c>
      <c r="D6604" t="s">
        <v>7362</v>
      </c>
      <c r="E6604" s="1"/>
      <c r="F6604" s="50" t="s">
        <v>7370</v>
      </c>
      <c r="G6604" s="50">
        <v>6510</v>
      </c>
      <c r="H6604" s="50">
        <v>6945</v>
      </c>
      <c r="I6604" s="51">
        <v>435</v>
      </c>
      <c r="J6604" s="191" t="s">
        <v>7371</v>
      </c>
      <c r="K6604" s="315">
        <v>145</v>
      </c>
    </row>
    <row r="6605" spans="1:11" ht="15.6">
      <c r="A6605" s="70">
        <v>44433</v>
      </c>
      <c r="C6605" s="51">
        <v>5000</v>
      </c>
      <c r="E6605" s="1"/>
      <c r="F6605" s="51" t="s">
        <v>7372</v>
      </c>
      <c r="G6605" s="51">
        <v>4080</v>
      </c>
      <c r="H6605" s="51">
        <v>4580</v>
      </c>
      <c r="I6605" s="51">
        <v>500</v>
      </c>
      <c r="J6605" s="51" t="s">
        <v>7375</v>
      </c>
      <c r="K6605" s="315">
        <v>250</v>
      </c>
    </row>
    <row r="6606" spans="1:11" ht="15.6">
      <c r="A6606" s="70">
        <v>44433</v>
      </c>
      <c r="C6606" s="51">
        <v>2000</v>
      </c>
      <c r="E6606" s="1"/>
      <c r="F6606" s="51" t="s">
        <v>7373</v>
      </c>
      <c r="G6606" s="51">
        <v>1632</v>
      </c>
      <c r="H6606" s="51">
        <v>1792</v>
      </c>
      <c r="I6606" s="51">
        <v>160</v>
      </c>
      <c r="J6606" s="51" t="s">
        <v>4967</v>
      </c>
      <c r="K6606" s="315">
        <v>80</v>
      </c>
    </row>
    <row r="6607" spans="1:11" ht="15.6">
      <c r="A6607" s="70">
        <v>44433</v>
      </c>
      <c r="C6607" s="51">
        <v>2000</v>
      </c>
      <c r="D6607" s="1"/>
      <c r="E6607" s="1"/>
      <c r="F6607" s="51" t="s">
        <v>7374</v>
      </c>
      <c r="G6607" s="51">
        <v>1632</v>
      </c>
      <c r="H6607" s="51">
        <v>1812</v>
      </c>
      <c r="I6607" s="51">
        <v>180</v>
      </c>
      <c r="J6607" s="51" t="s">
        <v>982</v>
      </c>
      <c r="K6607" s="315">
        <v>90</v>
      </c>
    </row>
    <row r="6608" spans="1:11" ht="15.6">
      <c r="A6608" s="70">
        <v>44433</v>
      </c>
      <c r="C6608" s="51">
        <v>1500</v>
      </c>
      <c r="E6608" s="20"/>
      <c r="F6608" s="51" t="s">
        <v>7376</v>
      </c>
      <c r="G6608" s="51">
        <v>1224</v>
      </c>
      <c r="H6608" s="51">
        <v>1269</v>
      </c>
      <c r="I6608" s="51">
        <v>45</v>
      </c>
      <c r="J6608" s="51" t="s">
        <v>7377</v>
      </c>
      <c r="K6608" s="315">
        <v>22.5</v>
      </c>
    </row>
    <row r="6609" spans="1:11" ht="15.6">
      <c r="A6609" s="70">
        <v>44434</v>
      </c>
      <c r="B6609" s="1"/>
      <c r="C6609" s="51">
        <v>5000</v>
      </c>
      <c r="D6609" s="1"/>
      <c r="E6609" s="20"/>
      <c r="F6609" s="51" t="s">
        <v>7160</v>
      </c>
      <c r="G6609" s="51">
        <v>4080</v>
      </c>
      <c r="H6609" s="51">
        <v>4780</v>
      </c>
      <c r="I6609" s="51">
        <v>700</v>
      </c>
      <c r="J6609" s="51" t="s">
        <v>7378</v>
      </c>
      <c r="K6609" s="315">
        <v>350</v>
      </c>
    </row>
    <row r="6610" spans="1:11" ht="15.6">
      <c r="A6610" s="70">
        <v>44434</v>
      </c>
      <c r="B6610" s="51">
        <v>500</v>
      </c>
      <c r="D6610" s="1"/>
      <c r="E6610" s="20"/>
      <c r="F6610" s="51" t="s">
        <v>7379</v>
      </c>
      <c r="G6610" s="51">
        <v>651</v>
      </c>
      <c r="H6610" s="51">
        <v>701</v>
      </c>
      <c r="I6610" s="51">
        <v>50</v>
      </c>
      <c r="J6610" s="51" t="s">
        <v>7378</v>
      </c>
      <c r="K6610" s="315">
        <v>25</v>
      </c>
    </row>
    <row r="6611" spans="1:11" ht="15.6">
      <c r="A6611" s="16"/>
      <c r="D6611" s="1"/>
      <c r="K6611" s="315"/>
    </row>
    <row r="6612" spans="1:11" ht="18">
      <c r="A6612" s="16"/>
      <c r="D6612" s="1"/>
      <c r="E6612" s="354">
        <v>44438</v>
      </c>
      <c r="F6612" s="354">
        <v>44439</v>
      </c>
      <c r="K6612" s="315"/>
    </row>
    <row r="6613" spans="1:11" ht="18">
      <c r="A6613" s="16"/>
      <c r="D6613" s="1"/>
      <c r="E6613" s="336" t="s">
        <v>6749</v>
      </c>
      <c r="F6613" s="336" t="s">
        <v>3449</v>
      </c>
      <c r="K6613" s="315"/>
    </row>
    <row r="6614" spans="1:11" ht="18">
      <c r="A6614" s="16"/>
      <c r="D6614" s="1"/>
      <c r="E6614" s="763" t="s">
        <v>7380</v>
      </c>
      <c r="F6614" s="160">
        <v>1.3220000000000001</v>
      </c>
      <c r="K6614" s="315"/>
    </row>
    <row r="6615" spans="1:11" ht="18">
      <c r="A6615" s="16"/>
      <c r="C6615" s="1"/>
      <c r="D6615" s="8" t="s">
        <v>7385</v>
      </c>
      <c r="E6615" s="737" t="s">
        <v>7382</v>
      </c>
      <c r="F6615" s="160">
        <v>0.83399999999999996</v>
      </c>
      <c r="G6615" s="1" t="s">
        <v>7386</v>
      </c>
      <c r="H6615" t="s">
        <v>7389</v>
      </c>
      <c r="K6615" s="315"/>
    </row>
    <row r="6616" spans="1:11" ht="18">
      <c r="A6616" s="16"/>
      <c r="C6616" s="1"/>
      <c r="D6616" s="8" t="s">
        <v>7384</v>
      </c>
      <c r="E6616" s="737" t="s">
        <v>7383</v>
      </c>
      <c r="F6616" s="160">
        <v>1.327</v>
      </c>
      <c r="G6616" s="1" t="s">
        <v>7387</v>
      </c>
      <c r="H6616" t="s">
        <v>7388</v>
      </c>
      <c r="K6616" s="315"/>
    </row>
    <row r="6617" spans="1:11" ht="18">
      <c r="A6617" s="16"/>
      <c r="D6617" s="1"/>
      <c r="E6617" s="737" t="s">
        <v>7381</v>
      </c>
      <c r="F6617" s="160">
        <v>1.5740000000000001</v>
      </c>
      <c r="K6617" s="315"/>
    </row>
    <row r="6618" spans="1:11" ht="15.6">
      <c r="A6618" s="16"/>
      <c r="D6618" s="1"/>
      <c r="K6618" s="315"/>
    </row>
    <row r="6619" spans="1:11" ht="15.6">
      <c r="A6619" s="70">
        <v>44438</v>
      </c>
      <c r="C6619" s="51">
        <v>1000</v>
      </c>
      <c r="D6619" s="1"/>
      <c r="F6619" s="51" t="s">
        <v>7483</v>
      </c>
      <c r="G6619" s="51">
        <v>834</v>
      </c>
      <c r="H6619" s="51">
        <v>943</v>
      </c>
      <c r="I6619" s="51">
        <v>109</v>
      </c>
      <c r="J6619" s="51" t="s">
        <v>7390</v>
      </c>
      <c r="K6619" s="315">
        <v>54.55</v>
      </c>
    </row>
    <row r="6620" spans="1:11" ht="15.6">
      <c r="A6620" s="70">
        <v>44439</v>
      </c>
      <c r="B6620" s="51">
        <v>2000</v>
      </c>
      <c r="D6620" s="1"/>
      <c r="F6620" s="51" t="s">
        <v>7391</v>
      </c>
      <c r="G6620" s="51">
        <v>2654</v>
      </c>
      <c r="H6620" s="51">
        <v>2714</v>
      </c>
      <c r="I6620" s="51">
        <v>60</v>
      </c>
      <c r="J6620" s="51" t="s">
        <v>3928</v>
      </c>
      <c r="K6620" s="315">
        <v>30</v>
      </c>
    </row>
    <row r="6621" spans="1:11" ht="15.6">
      <c r="A6621" s="16"/>
      <c r="D6621" s="1"/>
      <c r="K6621" s="315"/>
    </row>
    <row r="6622" spans="1:11" ht="15.6">
      <c r="A6622" s="16"/>
      <c r="B6622" s="52"/>
      <c r="K6622" s="693"/>
    </row>
    <row r="6623" spans="1:11" ht="18">
      <c r="A6623" s="52" t="s">
        <v>295</v>
      </c>
      <c r="B6623" s="52">
        <f>SUM(B6544:B6622)</f>
        <v>40500</v>
      </c>
      <c r="C6623" s="52">
        <f>SUM(C6542:C6622)</f>
        <v>73300</v>
      </c>
      <c r="D6623" s="52">
        <f>SUM(D6542:D6622)</f>
        <v>2500</v>
      </c>
      <c r="E6623" s="14">
        <f>SUM(B6623:D6623)</f>
        <v>116300</v>
      </c>
      <c r="I6623" s="51">
        <f>SUM(I6542:I6622)</f>
        <v>11428.4</v>
      </c>
      <c r="K6623" s="310">
        <f>SUM(K6542:K6622)</f>
        <v>5224</v>
      </c>
    </row>
    <row r="6625" spans="1:12">
      <c r="A6625" s="406"/>
      <c r="B6625" s="765"/>
      <c r="C6625" s="765"/>
      <c r="D6625" s="765"/>
      <c r="E6625" s="765"/>
      <c r="F6625" s="765" t="s">
        <v>474</v>
      </c>
      <c r="G6625" s="765"/>
      <c r="H6625" s="765"/>
      <c r="J6625" s="765"/>
      <c r="K6625" s="766"/>
      <c r="L6625" s="765"/>
    </row>
    <row r="6628" spans="1:12" ht="36">
      <c r="A6628" s="370">
        <v>2021</v>
      </c>
      <c r="B6628" s="370">
        <v>2021</v>
      </c>
      <c r="C6628" s="370">
        <v>2021</v>
      </c>
      <c r="D6628" s="370">
        <v>2021</v>
      </c>
      <c r="E6628" s="370">
        <v>2021</v>
      </c>
      <c r="F6628" s="370">
        <v>2021</v>
      </c>
      <c r="G6628" s="370">
        <v>2021</v>
      </c>
      <c r="H6628" s="370">
        <v>2021</v>
      </c>
      <c r="I6628" s="51">
        <v>2021</v>
      </c>
      <c r="J6628" s="370">
        <v>2021</v>
      </c>
      <c r="K6628" s="370">
        <v>2021</v>
      </c>
    </row>
    <row r="6629" spans="1:12" ht="18">
      <c r="J6629" s="15" t="s">
        <v>6658</v>
      </c>
    </row>
    <row r="6630" spans="1:12" ht="42">
      <c r="A6630" s="756">
        <v>3</v>
      </c>
      <c r="B6630" s="407" t="s">
        <v>4555</v>
      </c>
      <c r="C6630" s="351">
        <v>2021</v>
      </c>
      <c r="D6630" s="14"/>
      <c r="E6630" s="754" t="s">
        <v>1464</v>
      </c>
      <c r="F6630" s="345">
        <v>2021</v>
      </c>
      <c r="G6630" s="745" t="s">
        <v>7031</v>
      </c>
      <c r="H6630" s="746" t="s">
        <v>6657</v>
      </c>
      <c r="I6630" s="51" t="s">
        <v>7041</v>
      </c>
      <c r="J6630" s="379" t="s">
        <v>4555</v>
      </c>
      <c r="K6630" s="757" t="s">
        <v>7046</v>
      </c>
      <c r="L6630" s="760" t="s">
        <v>3961</v>
      </c>
    </row>
    <row r="6631" spans="1:12" ht="23.4">
      <c r="A6631" s="386" t="s">
        <v>3796</v>
      </c>
      <c r="B6631" s="386" t="s">
        <v>3796</v>
      </c>
      <c r="C6631" s="386" t="s">
        <v>3796</v>
      </c>
      <c r="D6631" s="386"/>
      <c r="E6631" s="14" t="s">
        <v>6654</v>
      </c>
      <c r="F6631" s="14" t="s">
        <v>7315</v>
      </c>
      <c r="G6631" s="21">
        <v>2019</v>
      </c>
      <c r="H6631" s="21">
        <v>2020</v>
      </c>
      <c r="I6631" s="51">
        <v>2021</v>
      </c>
      <c r="J6631" s="21" t="s">
        <v>6659</v>
      </c>
      <c r="K6631" s="749" t="s">
        <v>3796</v>
      </c>
    </row>
    <row r="6632" spans="1:12" ht="23.4">
      <c r="A6632" s="394" t="s">
        <v>7228</v>
      </c>
      <c r="B6632" s="392" t="s">
        <v>7227</v>
      </c>
      <c r="C6632" s="389" t="s">
        <v>7229</v>
      </c>
      <c r="D6632" s="386"/>
      <c r="E6632" s="14"/>
      <c r="F6632" s="14"/>
      <c r="G6632" s="21"/>
      <c r="H6632" s="21"/>
      <c r="J6632" s="21"/>
      <c r="K6632" s="749"/>
    </row>
    <row r="6633" spans="1:12" ht="18">
      <c r="A6633" s="384" t="s">
        <v>7217</v>
      </c>
      <c r="B6633" s="399" t="s">
        <v>6769</v>
      </c>
      <c r="C6633" s="387" t="s">
        <v>7230</v>
      </c>
      <c r="E6633" s="347" t="s">
        <v>647</v>
      </c>
      <c r="F6633" s="366" t="s">
        <v>6771</v>
      </c>
      <c r="G6633" s="141">
        <v>152.5</v>
      </c>
      <c r="H6633" s="218">
        <v>106.2</v>
      </c>
      <c r="I6633" s="51">
        <v>116.5</v>
      </c>
      <c r="J6633" s="52" t="s">
        <v>6770</v>
      </c>
      <c r="K6633" s="361" t="s">
        <v>6769</v>
      </c>
      <c r="L6633" s="374" t="s">
        <v>7303</v>
      </c>
    </row>
    <row r="6634" spans="1:12" ht="18">
      <c r="A6634" s="384" t="s">
        <v>7218</v>
      </c>
      <c r="B6634" s="361" t="s">
        <v>7231</v>
      </c>
      <c r="C6634" s="387" t="s">
        <v>7232</v>
      </c>
      <c r="E6634" s="347" t="s">
        <v>648</v>
      </c>
      <c r="F6634" s="362" t="s">
        <v>6850</v>
      </c>
      <c r="G6634" s="141">
        <v>134.9</v>
      </c>
      <c r="H6634" s="218">
        <v>123.8</v>
      </c>
      <c r="I6634" s="51">
        <v>92.9</v>
      </c>
      <c r="J6634" s="52" t="s">
        <v>6848</v>
      </c>
      <c r="K6634" s="361" t="s">
        <v>6847</v>
      </c>
      <c r="L6634" s="374" t="s">
        <v>7304</v>
      </c>
    </row>
    <row r="6635" spans="1:12" ht="18">
      <c r="A6635" s="384" t="s">
        <v>7216</v>
      </c>
      <c r="B6635" s="296" t="s">
        <v>6947</v>
      </c>
      <c r="C6635" s="387" t="s">
        <v>7235</v>
      </c>
      <c r="E6635" s="347" t="s">
        <v>2310</v>
      </c>
      <c r="F6635" s="362" t="s">
        <v>6948</v>
      </c>
      <c r="G6635" s="141">
        <v>145.69999999999999</v>
      </c>
      <c r="H6635" s="218">
        <v>206.05</v>
      </c>
      <c r="I6635" s="51">
        <v>160.5</v>
      </c>
      <c r="J6635" s="52" t="s">
        <v>6946</v>
      </c>
      <c r="K6635" s="296" t="s">
        <v>6947</v>
      </c>
      <c r="L6635" s="375" t="s">
        <v>6948</v>
      </c>
    </row>
    <row r="6636" spans="1:12" ht="18">
      <c r="A6636" s="384" t="s">
        <v>7215</v>
      </c>
      <c r="B6636" s="296" t="s">
        <v>7043</v>
      </c>
      <c r="C6636" s="387" t="s">
        <v>7236</v>
      </c>
      <c r="E6636" s="347" t="s">
        <v>2428</v>
      </c>
      <c r="F6636" s="366" t="s">
        <v>7045</v>
      </c>
      <c r="G6636" s="141">
        <v>112.5</v>
      </c>
      <c r="H6636" s="218">
        <v>138.19999999999999</v>
      </c>
      <c r="I6636" s="51">
        <v>166.67599999999999</v>
      </c>
      <c r="J6636" s="52" t="s">
        <v>7044</v>
      </c>
      <c r="K6636" s="296" t="s">
        <v>7043</v>
      </c>
      <c r="L6636" s="758" t="s">
        <v>7040</v>
      </c>
    </row>
    <row r="6637" spans="1:12" ht="18">
      <c r="A6637" s="384" t="s">
        <v>7214</v>
      </c>
      <c r="B6637" s="296" t="s">
        <v>7117</v>
      </c>
      <c r="C6637" s="387" t="s">
        <v>7233</v>
      </c>
      <c r="E6637" s="347" t="s">
        <v>2510</v>
      </c>
      <c r="F6637" s="362" t="s">
        <v>7119</v>
      </c>
      <c r="G6637" s="147">
        <v>130.9</v>
      </c>
      <c r="H6637" s="218">
        <v>244.1</v>
      </c>
      <c r="I6637" s="51">
        <v>127.3</v>
      </c>
      <c r="J6637" s="52" t="s">
        <v>7116</v>
      </c>
      <c r="K6637" s="296" t="s">
        <v>7117</v>
      </c>
      <c r="L6637" s="606" t="s">
        <v>7118</v>
      </c>
    </row>
    <row r="6638" spans="1:12" ht="18">
      <c r="A6638" s="384" t="s">
        <v>7213</v>
      </c>
      <c r="B6638" s="296" t="s">
        <v>7210</v>
      </c>
      <c r="C6638" s="387" t="s">
        <v>7234</v>
      </c>
      <c r="E6638" s="347" t="s">
        <v>2630</v>
      </c>
      <c r="F6638" s="362" t="s">
        <v>7211</v>
      </c>
      <c r="G6638" s="147">
        <v>140.80000000000001</v>
      </c>
      <c r="H6638" s="218">
        <v>209.2</v>
      </c>
      <c r="I6638" s="51">
        <v>152.30000000000001</v>
      </c>
      <c r="J6638" s="52" t="s">
        <v>7209</v>
      </c>
      <c r="K6638" s="296" t="s">
        <v>7210</v>
      </c>
      <c r="L6638" s="606" t="s">
        <v>7302</v>
      </c>
    </row>
    <row r="6639" spans="1:12" ht="18">
      <c r="A6639" s="52" t="s">
        <v>7294</v>
      </c>
      <c r="B6639" s="296" t="s">
        <v>7295</v>
      </c>
      <c r="C6639" s="398" t="s">
        <v>7296</v>
      </c>
      <c r="E6639" s="347" t="s">
        <v>2798</v>
      </c>
      <c r="F6639" s="362" t="s">
        <v>7300</v>
      </c>
      <c r="G6639" s="141">
        <v>153.6</v>
      </c>
      <c r="H6639" s="218">
        <v>135.5</v>
      </c>
      <c r="I6639" s="51">
        <v>115.3</v>
      </c>
      <c r="J6639" s="52" t="s">
        <v>7298</v>
      </c>
      <c r="K6639" s="296" t="s">
        <v>7295</v>
      </c>
      <c r="L6639" s="758" t="s">
        <v>7301</v>
      </c>
    </row>
    <row r="6640" spans="1:12" ht="18">
      <c r="A6640" s="52" t="s">
        <v>7395</v>
      </c>
      <c r="B6640" s="296" t="s">
        <v>7393</v>
      </c>
      <c r="C6640" s="398" t="s">
        <v>7396</v>
      </c>
      <c r="E6640" s="347" t="s">
        <v>4451</v>
      </c>
      <c r="F6640" s="362" t="s">
        <v>7119</v>
      </c>
      <c r="G6640" s="141">
        <v>145</v>
      </c>
      <c r="H6640" s="218">
        <v>222.4</v>
      </c>
      <c r="I6640" s="51">
        <v>116.3</v>
      </c>
      <c r="J6640" s="52" t="s">
        <v>7392</v>
      </c>
      <c r="K6640" s="296" t="s">
        <v>7393</v>
      </c>
      <c r="L6640" s="764" t="s">
        <v>7394</v>
      </c>
    </row>
    <row r="6641" spans="1:12" ht="18">
      <c r="A6641" s="153" t="s">
        <v>7500</v>
      </c>
      <c r="B6641" s="325" t="s">
        <v>7498</v>
      </c>
      <c r="C6641" s="408" t="s">
        <v>7501</v>
      </c>
      <c r="E6641" s="347" t="s">
        <v>4555</v>
      </c>
      <c r="F6641" s="362" t="s">
        <v>7506</v>
      </c>
      <c r="G6641" s="141">
        <v>176.9</v>
      </c>
      <c r="H6641" s="191">
        <v>334.1</v>
      </c>
      <c r="I6641" s="51">
        <v>266</v>
      </c>
      <c r="J6641" s="52" t="s">
        <v>7499</v>
      </c>
      <c r="K6641" s="325" t="s">
        <v>7498</v>
      </c>
      <c r="L6641" s="50" t="s">
        <v>7505</v>
      </c>
    </row>
    <row r="6642" spans="1:12" ht="18">
      <c r="C6642" s="762"/>
      <c r="D6642" s="762"/>
      <c r="E6642" s="347" t="s">
        <v>4675</v>
      </c>
      <c r="G6642" s="141">
        <v>186</v>
      </c>
      <c r="H6642" s="218">
        <v>165.8</v>
      </c>
    </row>
    <row r="6643" spans="1:12" ht="18">
      <c r="C6643" s="762"/>
      <c r="E6643" s="347" t="s">
        <v>1786</v>
      </c>
      <c r="G6643" s="141">
        <v>191.8</v>
      </c>
      <c r="H6643" s="218">
        <v>185.9</v>
      </c>
    </row>
    <row r="6644" spans="1:12" ht="18">
      <c r="C6644" s="762"/>
      <c r="E6644" s="347" t="s">
        <v>1955</v>
      </c>
      <c r="G6644" s="141">
        <v>152.4</v>
      </c>
      <c r="H6644" s="218" t="s">
        <v>6644</v>
      </c>
    </row>
    <row r="6645" spans="1:12" ht="18">
      <c r="A6645" s="395" t="s">
        <v>7502</v>
      </c>
      <c r="B6645" s="393" t="s">
        <v>7503</v>
      </c>
      <c r="C6645" s="405" t="s">
        <v>7504</v>
      </c>
      <c r="E6645" s="391" t="s">
        <v>7219</v>
      </c>
      <c r="G6645" s="160" t="s">
        <v>5007</v>
      </c>
      <c r="H6645" s="160" t="s">
        <v>7030</v>
      </c>
      <c r="I6645" s="51">
        <f>SUM(I6633:I6644)</f>
        <v>1313.7759999999998</v>
      </c>
      <c r="J6645" s="527"/>
    </row>
    <row r="6646" spans="1:12">
      <c r="A6646" s="401" t="s">
        <v>7237</v>
      </c>
      <c r="B6646" s="401" t="s">
        <v>7227</v>
      </c>
      <c r="C6646" s="404" t="s">
        <v>7229</v>
      </c>
    </row>
    <row r="6648" spans="1:12" ht="18">
      <c r="D6648" s="1"/>
      <c r="E6648" s="354">
        <v>44438</v>
      </c>
      <c r="F6648" s="354">
        <v>44444</v>
      </c>
    </row>
    <row r="6649" spans="1:12" ht="18">
      <c r="D6649" s="1"/>
      <c r="E6649" s="336" t="s">
        <v>6749</v>
      </c>
      <c r="F6649" s="336" t="s">
        <v>3449</v>
      </c>
    </row>
    <row r="6650" spans="1:12" ht="18">
      <c r="D6650" s="1"/>
      <c r="E6650" s="763" t="s">
        <v>7380</v>
      </c>
      <c r="F6650" s="160">
        <v>1.3220000000000001</v>
      </c>
    </row>
    <row r="6651" spans="1:12" ht="18">
      <c r="D6651" s="8"/>
      <c r="E6651" s="737" t="s">
        <v>7382</v>
      </c>
      <c r="F6651" s="160">
        <v>0.83399999999999996</v>
      </c>
      <c r="G6651" s="1"/>
    </row>
    <row r="6652" spans="1:12" ht="18">
      <c r="D6652" s="8"/>
      <c r="E6652" s="737" t="s">
        <v>7383</v>
      </c>
      <c r="F6652" s="160">
        <v>1.327</v>
      </c>
      <c r="G6652" s="1"/>
    </row>
    <row r="6653" spans="1:12" ht="18">
      <c r="D6653" s="1"/>
      <c r="E6653" s="737" t="s">
        <v>7381</v>
      </c>
      <c r="F6653" s="160">
        <v>1.5740000000000001</v>
      </c>
    </row>
    <row r="6655" spans="1:12" ht="15.6">
      <c r="A6655" s="70">
        <v>44439</v>
      </c>
      <c r="B6655" s="51">
        <v>2000</v>
      </c>
      <c r="F6655" s="51" t="s">
        <v>7401</v>
      </c>
      <c r="G6655" s="51">
        <v>2644</v>
      </c>
      <c r="H6655" s="51">
        <v>2744</v>
      </c>
      <c r="I6655" s="51">
        <v>100</v>
      </c>
      <c r="J6655" s="51" t="s">
        <v>7402</v>
      </c>
      <c r="K6655" s="315">
        <v>50</v>
      </c>
    </row>
    <row r="6656" spans="1:12" ht="15.6">
      <c r="A6656" s="70">
        <v>44439</v>
      </c>
      <c r="C6656" s="51">
        <v>2500</v>
      </c>
      <c r="F6656" s="51" t="s">
        <v>7400</v>
      </c>
      <c r="G6656" s="51">
        <v>2085</v>
      </c>
      <c r="H6656" s="51">
        <v>2210</v>
      </c>
      <c r="I6656" s="51">
        <v>125</v>
      </c>
      <c r="J6656" s="51" t="s">
        <v>7402</v>
      </c>
      <c r="K6656" s="315">
        <v>62.5</v>
      </c>
    </row>
    <row r="6657" spans="1:11" ht="15.6">
      <c r="A6657" s="70">
        <v>44439</v>
      </c>
      <c r="B6657" s="50">
        <v>10000</v>
      </c>
      <c r="F6657" s="50">
        <v>1.2619800000000001</v>
      </c>
      <c r="H6657" s="50">
        <v>12619.8</v>
      </c>
      <c r="J6657" s="50" t="s">
        <v>7403</v>
      </c>
      <c r="K6657" s="693"/>
    </row>
    <row r="6658" spans="1:11" ht="15.6">
      <c r="A6658" s="70">
        <v>44439</v>
      </c>
      <c r="C6658" s="50">
        <v>10000</v>
      </c>
      <c r="F6658" s="50">
        <v>0.77969999999999995</v>
      </c>
      <c r="H6658" s="50">
        <v>7797</v>
      </c>
      <c r="I6658" s="51">
        <v>290</v>
      </c>
      <c r="J6658" s="50" t="s">
        <v>7403</v>
      </c>
      <c r="K6658" s="315">
        <v>145</v>
      </c>
    </row>
    <row r="6659" spans="1:11" ht="15.6">
      <c r="A6659" s="70">
        <v>44439</v>
      </c>
      <c r="C6659" s="50">
        <v>5000</v>
      </c>
      <c r="F6659" s="50">
        <v>0.77969999999999995</v>
      </c>
      <c r="H6659" s="50">
        <v>3898.5</v>
      </c>
      <c r="J6659" s="50" t="s">
        <v>7403</v>
      </c>
      <c r="K6659" s="693"/>
    </row>
    <row r="6660" spans="1:11" ht="15.6">
      <c r="A6660" s="70">
        <v>44439</v>
      </c>
      <c r="B6660" s="50">
        <v>4000</v>
      </c>
      <c r="F6660" s="50">
        <v>1.2619800000000001</v>
      </c>
      <c r="H6660" s="50">
        <v>5047.92</v>
      </c>
      <c r="J6660" s="50" t="s">
        <v>7403</v>
      </c>
      <c r="K6660" s="693"/>
    </row>
    <row r="6661" spans="1:11" ht="15.6">
      <c r="A6661" s="70">
        <v>44439</v>
      </c>
      <c r="B6661" s="51">
        <v>5000</v>
      </c>
      <c r="F6661" s="51" t="s">
        <v>7404</v>
      </c>
      <c r="G6661" s="51">
        <v>6610</v>
      </c>
      <c r="H6661" s="51">
        <v>7445</v>
      </c>
      <c r="I6661" s="51">
        <v>835</v>
      </c>
      <c r="J6661" s="51" t="s">
        <v>1521</v>
      </c>
      <c r="K6661" s="315">
        <v>278</v>
      </c>
    </row>
    <row r="6662" spans="1:11" ht="15.6">
      <c r="A6662" s="70">
        <v>44439</v>
      </c>
      <c r="C6662" s="51">
        <v>2000</v>
      </c>
      <c r="F6662" s="51" t="s">
        <v>7405</v>
      </c>
      <c r="G6662" s="51">
        <v>1668</v>
      </c>
      <c r="H6662" s="51">
        <v>1978</v>
      </c>
      <c r="I6662" s="51">
        <v>310</v>
      </c>
      <c r="J6662" s="51" t="s">
        <v>1521</v>
      </c>
      <c r="K6662" s="315">
        <v>103</v>
      </c>
    </row>
    <row r="6663" spans="1:11" ht="15.6">
      <c r="A6663" s="70">
        <v>44439</v>
      </c>
      <c r="D6663" s="51">
        <v>300</v>
      </c>
      <c r="F6663" s="51" t="s">
        <v>7406</v>
      </c>
      <c r="G6663" s="51">
        <v>466.8</v>
      </c>
      <c r="H6663" s="51">
        <v>508.2</v>
      </c>
      <c r="I6663" s="51">
        <v>41.4</v>
      </c>
      <c r="J6663" s="51" t="s">
        <v>1521</v>
      </c>
      <c r="K6663" s="315">
        <v>14</v>
      </c>
    </row>
    <row r="6664" spans="1:11" ht="15.6">
      <c r="A6664" s="70">
        <v>44440</v>
      </c>
      <c r="B6664" s="51">
        <v>2000</v>
      </c>
      <c r="E6664" s="52"/>
      <c r="F6664" s="51" t="s">
        <v>7407</v>
      </c>
      <c r="G6664" s="51">
        <v>2644</v>
      </c>
      <c r="H6664" s="51">
        <v>2858</v>
      </c>
      <c r="I6664" s="51">
        <v>214</v>
      </c>
      <c r="J6664" s="51" t="s">
        <v>7131</v>
      </c>
      <c r="K6664" s="315">
        <v>107</v>
      </c>
    </row>
    <row r="6665" spans="1:11" ht="15.6">
      <c r="A6665" s="70">
        <v>44441</v>
      </c>
      <c r="C6665" s="51">
        <v>6000</v>
      </c>
      <c r="E6665" s="52"/>
      <c r="F6665" s="51" t="s">
        <v>7400</v>
      </c>
      <c r="G6665" s="51">
        <v>5004</v>
      </c>
      <c r="H6665" s="51">
        <v>5304</v>
      </c>
      <c r="I6665" s="51">
        <v>300</v>
      </c>
      <c r="J6665" s="51" t="s">
        <v>206</v>
      </c>
      <c r="K6665" s="315">
        <v>150</v>
      </c>
    </row>
    <row r="6666" spans="1:11" ht="15.6">
      <c r="A6666" s="70">
        <v>44441</v>
      </c>
      <c r="C6666" s="51">
        <v>1000</v>
      </c>
      <c r="E6666" s="52"/>
      <c r="F6666" s="51" t="s">
        <v>7408</v>
      </c>
      <c r="G6666" s="51">
        <v>834</v>
      </c>
      <c r="H6666" s="51">
        <v>934</v>
      </c>
      <c r="I6666" s="51">
        <v>100</v>
      </c>
      <c r="J6666" s="51" t="s">
        <v>4920</v>
      </c>
      <c r="K6666" s="315">
        <v>50</v>
      </c>
    </row>
    <row r="6667" spans="1:11">
      <c r="H6667" t="s">
        <v>474</v>
      </c>
      <c r="K6667" s="693"/>
    </row>
    <row r="6668" spans="1:11" ht="18">
      <c r="E6668" s="354">
        <v>44445</v>
      </c>
      <c r="F6668" s="354">
        <v>44451</v>
      </c>
      <c r="K6668" s="693"/>
    </row>
    <row r="6669" spans="1:11" ht="18">
      <c r="E6669" s="336" t="s">
        <v>6749</v>
      </c>
      <c r="F6669" s="336" t="s">
        <v>3449</v>
      </c>
      <c r="K6669" s="693"/>
    </row>
    <row r="6670" spans="1:11" ht="18">
      <c r="E6670" s="763" t="s">
        <v>7413</v>
      </c>
      <c r="F6670" s="160">
        <v>1.339</v>
      </c>
      <c r="K6670" s="693"/>
    </row>
    <row r="6671" spans="1:11" ht="18">
      <c r="E6671" s="737" t="s">
        <v>7412</v>
      </c>
      <c r="F6671" s="160">
        <v>0.84799999999999998</v>
      </c>
      <c r="K6671" s="693"/>
    </row>
    <row r="6672" spans="1:11" ht="18">
      <c r="E6672" s="737" t="s">
        <v>7411</v>
      </c>
      <c r="F6672" s="160">
        <v>1.351</v>
      </c>
      <c r="K6672" s="693"/>
    </row>
    <row r="6673" spans="1:11" ht="18">
      <c r="E6673" s="737" t="s">
        <v>7410</v>
      </c>
      <c r="F6673" s="160">
        <v>1.6020000000000001</v>
      </c>
      <c r="K6673" s="693"/>
    </row>
    <row r="6674" spans="1:11">
      <c r="K6674" s="693"/>
    </row>
    <row r="6675" spans="1:11" ht="15.6">
      <c r="A6675" s="70">
        <v>44445</v>
      </c>
      <c r="C6675" s="51">
        <v>4500</v>
      </c>
      <c r="F6675" s="51" t="s">
        <v>7414</v>
      </c>
      <c r="G6675" s="51">
        <v>3816</v>
      </c>
      <c r="H6675" s="51">
        <v>4383</v>
      </c>
      <c r="I6675" s="51">
        <v>567</v>
      </c>
      <c r="J6675" s="51" t="s">
        <v>7409</v>
      </c>
      <c r="K6675" s="315">
        <v>283.5</v>
      </c>
    </row>
    <row r="6676" spans="1:11" ht="15.6">
      <c r="A6676" s="70">
        <v>44445</v>
      </c>
      <c r="B6676" s="51">
        <v>5000</v>
      </c>
      <c r="F6676" s="51" t="s">
        <v>7415</v>
      </c>
      <c r="G6676" s="51">
        <v>6695</v>
      </c>
      <c r="H6676" s="51">
        <v>7520</v>
      </c>
      <c r="I6676" s="51">
        <v>825</v>
      </c>
      <c r="J6676" s="51" t="s">
        <v>1521</v>
      </c>
      <c r="K6676" s="315">
        <v>275</v>
      </c>
    </row>
    <row r="6677" spans="1:11" ht="15.6">
      <c r="A6677" s="70">
        <v>44445</v>
      </c>
      <c r="C6677" s="51">
        <v>2000</v>
      </c>
      <c r="F6677" s="51" t="s">
        <v>7416</v>
      </c>
      <c r="G6677" s="51">
        <v>1696</v>
      </c>
      <c r="H6677" s="51">
        <v>2008</v>
      </c>
      <c r="I6677" s="51">
        <v>312</v>
      </c>
      <c r="J6677" s="51" t="s">
        <v>1521</v>
      </c>
      <c r="K6677" s="315">
        <v>104</v>
      </c>
    </row>
    <row r="6678" spans="1:11" ht="15.6">
      <c r="A6678" s="70">
        <v>44441</v>
      </c>
      <c r="B6678" s="51">
        <v>1000</v>
      </c>
      <c r="E6678" s="52"/>
      <c r="F6678" s="51" t="s">
        <v>7417</v>
      </c>
      <c r="G6678" s="51">
        <v>1339</v>
      </c>
      <c r="H6678" s="51">
        <v>1459</v>
      </c>
      <c r="I6678" s="51">
        <v>120</v>
      </c>
      <c r="J6678" s="51" t="s">
        <v>1410</v>
      </c>
      <c r="K6678" s="315">
        <v>60</v>
      </c>
    </row>
    <row r="6679" spans="1:11" ht="15.6">
      <c r="A6679" s="70">
        <v>44446</v>
      </c>
      <c r="C6679" s="51">
        <v>2000</v>
      </c>
      <c r="D6679" s="52"/>
      <c r="F6679" s="51" t="s">
        <v>7418</v>
      </c>
      <c r="G6679" s="51">
        <v>1696</v>
      </c>
      <c r="H6679" s="51">
        <v>1796</v>
      </c>
      <c r="I6679" s="51">
        <v>100</v>
      </c>
      <c r="J6679" s="51" t="s">
        <v>4729</v>
      </c>
      <c r="K6679" s="315">
        <v>50</v>
      </c>
    </row>
    <row r="6680" spans="1:11" ht="15.6">
      <c r="A6680" s="70">
        <v>44447</v>
      </c>
      <c r="B6680" s="50">
        <v>9000</v>
      </c>
      <c r="E6680" s="52"/>
      <c r="F6680" s="50">
        <v>1.2878099999999999</v>
      </c>
      <c r="H6680" s="50">
        <v>11590.29</v>
      </c>
      <c r="I6680" s="51">
        <v>90</v>
      </c>
      <c r="J6680" s="50" t="s">
        <v>6432</v>
      </c>
      <c r="K6680" s="315">
        <v>45</v>
      </c>
    </row>
    <row r="6681" spans="1:11" ht="18">
      <c r="A6681" s="70">
        <v>44447</v>
      </c>
      <c r="B6681" s="50">
        <v>5000</v>
      </c>
      <c r="E6681" s="52"/>
      <c r="F6681" s="50" t="s">
        <v>7420</v>
      </c>
      <c r="G6681" s="50">
        <v>6695</v>
      </c>
      <c r="H6681" s="50">
        <v>7120</v>
      </c>
      <c r="I6681" s="51">
        <v>425</v>
      </c>
      <c r="J6681" s="191" t="s">
        <v>7421</v>
      </c>
      <c r="K6681" s="315">
        <v>141.5</v>
      </c>
    </row>
    <row r="6682" spans="1:11" ht="15.6">
      <c r="A6682" s="70">
        <v>44447</v>
      </c>
      <c r="B6682" s="51">
        <v>2000</v>
      </c>
      <c r="E6682" s="52"/>
      <c r="F6682" s="51" t="s">
        <v>7419</v>
      </c>
      <c r="G6682" s="51">
        <v>2678</v>
      </c>
      <c r="H6682" s="51">
        <v>2888</v>
      </c>
      <c r="I6682" s="51">
        <v>210</v>
      </c>
      <c r="J6682" s="51" t="s">
        <v>982</v>
      </c>
      <c r="K6682" s="315">
        <v>105</v>
      </c>
    </row>
    <row r="6683" spans="1:11">
      <c r="K6683" s="693"/>
    </row>
    <row r="6684" spans="1:11" ht="18">
      <c r="E6684" s="354">
        <v>44452</v>
      </c>
      <c r="F6684" s="354">
        <v>44458</v>
      </c>
      <c r="K6684" s="693"/>
    </row>
    <row r="6685" spans="1:11" ht="18">
      <c r="E6685" s="336" t="s">
        <v>6749</v>
      </c>
      <c r="F6685" s="336" t="s">
        <v>3449</v>
      </c>
      <c r="K6685" s="693"/>
    </row>
    <row r="6686" spans="1:11" ht="18">
      <c r="D6686" s="20" t="s">
        <v>3438</v>
      </c>
      <c r="E6686" s="763" t="s">
        <v>7425</v>
      </c>
      <c r="F6686" s="160">
        <v>1.337</v>
      </c>
      <c r="K6686" s="693"/>
    </row>
    <row r="6687" spans="1:11" ht="18">
      <c r="D6687" s="20" t="s">
        <v>3438</v>
      </c>
      <c r="E6687" s="737" t="s">
        <v>7426</v>
      </c>
      <c r="F6687" s="160">
        <v>0.84599999999999997</v>
      </c>
      <c r="K6687" s="693"/>
    </row>
    <row r="6688" spans="1:11" ht="18">
      <c r="D6688" s="20" t="s">
        <v>3438</v>
      </c>
      <c r="E6688" s="737" t="s">
        <v>7427</v>
      </c>
      <c r="F6688" s="160">
        <v>1.35</v>
      </c>
      <c r="K6688" s="693"/>
    </row>
    <row r="6689" spans="1:11" ht="18">
      <c r="D6689" s="20" t="s">
        <v>3438</v>
      </c>
      <c r="E6689" s="737" t="s">
        <v>7428</v>
      </c>
      <c r="F6689" s="160">
        <v>1.5980000000000001</v>
      </c>
      <c r="K6689" s="693"/>
    </row>
    <row r="6690" spans="1:11">
      <c r="K6690" s="693"/>
    </row>
    <row r="6691" spans="1:11" ht="15.6">
      <c r="A6691" s="70">
        <v>44448</v>
      </c>
      <c r="C6691" s="50">
        <v>5000</v>
      </c>
      <c r="E6691" s="20"/>
      <c r="F6691" s="50" t="s">
        <v>7431</v>
      </c>
      <c r="G6691" s="50">
        <v>4230</v>
      </c>
      <c r="H6691" s="50">
        <v>4490</v>
      </c>
      <c r="I6691" s="51">
        <v>260</v>
      </c>
      <c r="J6691" s="50" t="s">
        <v>5906</v>
      </c>
      <c r="K6691" s="315">
        <v>130</v>
      </c>
    </row>
    <row r="6692" spans="1:11" ht="15.6">
      <c r="A6692" s="70">
        <v>44449</v>
      </c>
      <c r="B6692" s="16"/>
      <c r="C6692" s="51">
        <v>3000</v>
      </c>
      <c r="E6692" s="20"/>
      <c r="F6692" s="51" t="s">
        <v>7431</v>
      </c>
      <c r="G6692" s="51">
        <v>2538</v>
      </c>
      <c r="H6692" s="51">
        <v>2694</v>
      </c>
      <c r="I6692" s="51">
        <v>156</v>
      </c>
      <c r="J6692" s="202" t="s">
        <v>3619</v>
      </c>
      <c r="K6692" s="315">
        <v>78</v>
      </c>
    </row>
    <row r="6693" spans="1:11" ht="15.6">
      <c r="A6693" s="70">
        <v>44449</v>
      </c>
      <c r="C6693" s="51">
        <v>2400</v>
      </c>
      <c r="F6693" s="51" t="s">
        <v>7430</v>
      </c>
      <c r="G6693" s="51">
        <v>2030.4</v>
      </c>
      <c r="H6693" s="51">
        <v>2395.1999999999998</v>
      </c>
      <c r="I6693" s="51">
        <v>364.8</v>
      </c>
      <c r="J6693" s="51" t="s">
        <v>7422</v>
      </c>
      <c r="K6693" s="315">
        <v>182.5</v>
      </c>
    </row>
    <row r="6694" spans="1:11" ht="15.6">
      <c r="A6694" s="70">
        <v>44452</v>
      </c>
      <c r="C6694" s="50">
        <v>1000</v>
      </c>
      <c r="F6694" s="50" t="s">
        <v>7423</v>
      </c>
      <c r="G6694" s="50">
        <v>846</v>
      </c>
      <c r="H6694" s="50">
        <v>926</v>
      </c>
      <c r="I6694" s="51">
        <v>80</v>
      </c>
      <c r="J6694" s="50" t="s">
        <v>7424</v>
      </c>
      <c r="K6694" s="315">
        <v>40</v>
      </c>
    </row>
    <row r="6695" spans="1:11" ht="15.6">
      <c r="A6695" s="70">
        <v>44453</v>
      </c>
      <c r="C6695" s="51">
        <v>1000</v>
      </c>
      <c r="E6695" s="1"/>
      <c r="F6695" s="51" t="s">
        <v>7429</v>
      </c>
      <c r="G6695" s="51">
        <v>846</v>
      </c>
      <c r="H6695" s="51">
        <v>958</v>
      </c>
      <c r="I6695" s="51">
        <v>112</v>
      </c>
      <c r="J6695" s="51" t="s">
        <v>7009</v>
      </c>
      <c r="K6695" s="315">
        <v>56</v>
      </c>
    </row>
    <row r="6696" spans="1:11" ht="15.6">
      <c r="A6696" s="70">
        <v>44453</v>
      </c>
      <c r="B6696" s="51">
        <v>2000</v>
      </c>
      <c r="E6696" s="1"/>
      <c r="F6696" s="51" t="s">
        <v>7432</v>
      </c>
      <c r="G6696" s="51">
        <v>2674</v>
      </c>
      <c r="H6696" s="51">
        <v>2874</v>
      </c>
      <c r="I6696" s="51">
        <v>200</v>
      </c>
      <c r="J6696" s="51" t="s">
        <v>982</v>
      </c>
      <c r="K6696" s="315">
        <v>100</v>
      </c>
    </row>
    <row r="6697" spans="1:11" ht="15.6">
      <c r="A6697" s="70">
        <v>44454</v>
      </c>
      <c r="B6697" s="50">
        <v>6000</v>
      </c>
      <c r="E6697" s="20"/>
      <c r="F6697" s="50">
        <v>1.2828900000000001</v>
      </c>
      <c r="I6697" s="51">
        <v>60</v>
      </c>
      <c r="J6697" s="50" t="s">
        <v>6432</v>
      </c>
      <c r="K6697" s="315">
        <v>30</v>
      </c>
    </row>
    <row r="6698" spans="1:11" ht="15.6">
      <c r="A6698" s="70">
        <v>44454</v>
      </c>
      <c r="B6698" s="50">
        <v>6000</v>
      </c>
      <c r="F6698" s="50">
        <v>1.2828900000000001</v>
      </c>
      <c r="I6698" s="51">
        <v>60</v>
      </c>
      <c r="J6698" s="50" t="s">
        <v>6432</v>
      </c>
      <c r="K6698" s="315">
        <v>30</v>
      </c>
    </row>
    <row r="6699" spans="1:11" ht="15.6">
      <c r="A6699" s="70">
        <v>44454</v>
      </c>
      <c r="B6699" s="50">
        <v>5000</v>
      </c>
      <c r="E6699" s="152"/>
      <c r="F6699" s="50">
        <v>1.2828900000000001</v>
      </c>
      <c r="I6699" s="51">
        <v>50</v>
      </c>
      <c r="J6699" s="50" t="s">
        <v>6432</v>
      </c>
      <c r="K6699" s="315">
        <v>25</v>
      </c>
    </row>
    <row r="6700" spans="1:11" ht="15.6">
      <c r="A6700" s="70">
        <v>44454</v>
      </c>
      <c r="B6700" s="52"/>
      <c r="C6700" s="50">
        <v>5000</v>
      </c>
      <c r="F6700" s="50">
        <v>0.81925000000000003</v>
      </c>
      <c r="I6700" s="51">
        <v>50</v>
      </c>
      <c r="J6700" s="50" t="s">
        <v>6432</v>
      </c>
      <c r="K6700" s="315">
        <v>25</v>
      </c>
    </row>
    <row r="6701" spans="1:11" ht="15.6">
      <c r="A6701" s="70">
        <v>44454</v>
      </c>
      <c r="C6701" s="50">
        <v>1500</v>
      </c>
      <c r="F6701" s="50" t="s">
        <v>7434</v>
      </c>
      <c r="G6701" s="50">
        <v>1269</v>
      </c>
      <c r="H6701" s="50">
        <v>1344</v>
      </c>
      <c r="I6701" s="51">
        <v>75</v>
      </c>
      <c r="J6701" s="50" t="s">
        <v>3585</v>
      </c>
      <c r="K6701" s="315">
        <v>37.5</v>
      </c>
    </row>
    <row r="6702" spans="1:11" ht="15.6">
      <c r="A6702" s="70">
        <v>44454</v>
      </c>
      <c r="B6702" s="50">
        <v>500</v>
      </c>
      <c r="F6702" s="50" t="s">
        <v>7435</v>
      </c>
      <c r="G6702" s="50">
        <v>668.5</v>
      </c>
      <c r="H6702" s="50">
        <v>718.5</v>
      </c>
      <c r="I6702" s="51">
        <v>50</v>
      </c>
      <c r="J6702" s="50" t="s">
        <v>3585</v>
      </c>
      <c r="K6702" s="315">
        <v>25</v>
      </c>
    </row>
    <row r="6703" spans="1:11" ht="15.6">
      <c r="A6703" s="70">
        <v>44454</v>
      </c>
      <c r="B6703" s="50">
        <v>5000</v>
      </c>
      <c r="F6703" s="50" t="s">
        <v>7443</v>
      </c>
      <c r="G6703" s="50">
        <v>6685</v>
      </c>
      <c r="H6703" s="50">
        <v>7170</v>
      </c>
      <c r="I6703" s="51">
        <v>485</v>
      </c>
      <c r="J6703" s="50" t="s">
        <v>1543</v>
      </c>
      <c r="K6703" s="315">
        <v>161.5</v>
      </c>
    </row>
    <row r="6704" spans="1:11" ht="15.6">
      <c r="A6704" s="70">
        <v>44454</v>
      </c>
      <c r="B6704" s="51">
        <v>5000</v>
      </c>
      <c r="F6704" s="51" t="s">
        <v>7440</v>
      </c>
      <c r="G6704" s="51">
        <v>6685</v>
      </c>
      <c r="H6704" s="51">
        <v>7495</v>
      </c>
      <c r="I6704" s="51">
        <v>810</v>
      </c>
      <c r="J6704" s="51" t="s">
        <v>4326</v>
      </c>
      <c r="K6704" s="315">
        <v>270</v>
      </c>
    </row>
    <row r="6705" spans="1:11" ht="15.6">
      <c r="A6705" s="70">
        <v>44454</v>
      </c>
      <c r="C6705" s="51">
        <v>2000</v>
      </c>
      <c r="F6705" s="51" t="s">
        <v>7439</v>
      </c>
      <c r="G6705" s="51">
        <v>1692</v>
      </c>
      <c r="H6705" s="51">
        <v>1998</v>
      </c>
      <c r="I6705" s="51">
        <v>306</v>
      </c>
      <c r="J6705" s="51" t="s">
        <v>4326</v>
      </c>
      <c r="K6705" s="315">
        <v>102</v>
      </c>
    </row>
    <row r="6706" spans="1:11" ht="15.6">
      <c r="A6706" s="70">
        <v>44454</v>
      </c>
      <c r="C6706" s="51">
        <v>2000</v>
      </c>
      <c r="F6706" s="51" t="s">
        <v>7442</v>
      </c>
      <c r="G6706" s="51">
        <v>1692</v>
      </c>
      <c r="H6706" s="51">
        <v>1892</v>
      </c>
      <c r="I6706" s="51">
        <v>200</v>
      </c>
      <c r="J6706" s="51" t="s">
        <v>4787</v>
      </c>
      <c r="K6706" s="315">
        <v>100</v>
      </c>
    </row>
    <row r="6707" spans="1:11" ht="15.6">
      <c r="A6707" s="70">
        <v>44455</v>
      </c>
      <c r="C6707" s="51">
        <v>1500</v>
      </c>
      <c r="F6707" s="51" t="s">
        <v>7437</v>
      </c>
      <c r="G6707" s="51">
        <v>1269</v>
      </c>
      <c r="H6707" s="51">
        <v>1434</v>
      </c>
      <c r="I6707" s="51">
        <v>165</v>
      </c>
      <c r="J6707" s="397" t="s">
        <v>7293</v>
      </c>
      <c r="K6707" s="315">
        <v>82.5</v>
      </c>
    </row>
    <row r="6708" spans="1:11" ht="15.6">
      <c r="A6708" s="70">
        <v>44456</v>
      </c>
      <c r="C6708" s="51">
        <v>3000</v>
      </c>
      <c r="E6708" s="52"/>
      <c r="F6708" s="51" t="s">
        <v>7444</v>
      </c>
      <c r="H6708" s="51">
        <v>2508</v>
      </c>
      <c r="I6708" s="51">
        <v>30</v>
      </c>
      <c r="J6708" s="51" t="s">
        <v>2825</v>
      </c>
      <c r="K6708" s="315">
        <v>15</v>
      </c>
    </row>
    <row r="6709" spans="1:11">
      <c r="K6709" s="693"/>
    </row>
    <row r="6710" spans="1:11" ht="18">
      <c r="E6710" s="354">
        <v>44459</v>
      </c>
      <c r="F6710" s="354">
        <v>44465</v>
      </c>
      <c r="K6710" s="693"/>
    </row>
    <row r="6711" spans="1:11" ht="18">
      <c r="E6711" s="336" t="s">
        <v>6749</v>
      </c>
      <c r="F6711" s="336" t="s">
        <v>3449</v>
      </c>
      <c r="K6711" s="693"/>
    </row>
    <row r="6712" spans="1:11" ht="18">
      <c r="E6712" s="763" t="s">
        <v>7450</v>
      </c>
      <c r="F6712" s="160">
        <v>1.3520000000000001</v>
      </c>
      <c r="K6712" s="693"/>
    </row>
    <row r="6713" spans="1:11" ht="18">
      <c r="E6713" s="737" t="s">
        <v>7451</v>
      </c>
      <c r="F6713" s="160">
        <v>0.86</v>
      </c>
      <c r="K6713" s="693"/>
    </row>
    <row r="6714" spans="1:11" ht="18">
      <c r="E6714" s="737" t="s">
        <v>7452</v>
      </c>
      <c r="F6714" s="160">
        <v>1.365</v>
      </c>
      <c r="K6714" s="693"/>
    </row>
    <row r="6715" spans="1:11" ht="18">
      <c r="E6715" s="737" t="s">
        <v>7453</v>
      </c>
      <c r="F6715" s="160">
        <v>1.5940000000000001</v>
      </c>
      <c r="K6715" s="693"/>
    </row>
    <row r="6716" spans="1:11">
      <c r="K6716" s="693"/>
    </row>
    <row r="6717" spans="1:11" ht="18">
      <c r="A6717" s="70">
        <v>44459</v>
      </c>
      <c r="C6717" s="51">
        <v>1000</v>
      </c>
      <c r="E6717" s="14"/>
      <c r="F6717" s="51" t="s">
        <v>7454</v>
      </c>
      <c r="G6717" s="51">
        <v>860</v>
      </c>
      <c r="H6717" s="51">
        <v>966</v>
      </c>
      <c r="I6717" s="51">
        <v>106</v>
      </c>
      <c r="J6717" s="51" t="s">
        <v>7438</v>
      </c>
      <c r="K6717" s="315">
        <v>53</v>
      </c>
    </row>
    <row r="6718" spans="1:11" ht="18">
      <c r="A6718" s="70">
        <v>44459</v>
      </c>
      <c r="C6718" s="51">
        <v>1000</v>
      </c>
      <c r="E6718" s="14"/>
      <c r="F6718" s="51" t="s">
        <v>7455</v>
      </c>
      <c r="G6718" s="51">
        <v>860</v>
      </c>
      <c r="H6718" s="51">
        <v>916</v>
      </c>
      <c r="I6718" s="51">
        <v>56</v>
      </c>
      <c r="J6718" s="51" t="s">
        <v>7441</v>
      </c>
      <c r="K6718" s="315">
        <v>28</v>
      </c>
    </row>
    <row r="6719" spans="1:11" ht="15.6">
      <c r="A6719" s="70">
        <v>44456</v>
      </c>
      <c r="C6719" s="51">
        <v>1000</v>
      </c>
      <c r="E6719" s="20"/>
      <c r="F6719" s="51" t="s">
        <v>7457</v>
      </c>
      <c r="G6719" s="51">
        <v>860</v>
      </c>
      <c r="H6719" s="51">
        <v>916</v>
      </c>
      <c r="I6719" s="51">
        <v>56</v>
      </c>
      <c r="J6719" s="51" t="s">
        <v>7445</v>
      </c>
      <c r="K6719" s="315">
        <v>28</v>
      </c>
    </row>
    <row r="6720" spans="1:11" ht="15.6">
      <c r="A6720" s="73">
        <v>44456</v>
      </c>
      <c r="B6720" s="151">
        <v>3000</v>
      </c>
      <c r="E6720" s="52"/>
      <c r="F6720" s="51" t="s">
        <v>7446</v>
      </c>
      <c r="G6720" s="51">
        <v>4095</v>
      </c>
      <c r="H6720" s="51">
        <v>4245</v>
      </c>
      <c r="I6720" s="51">
        <v>150</v>
      </c>
      <c r="J6720" s="51" t="s">
        <v>3928</v>
      </c>
      <c r="K6720" s="315">
        <v>75</v>
      </c>
    </row>
    <row r="6721" spans="1:11" ht="15.6">
      <c r="A6721" s="70">
        <v>44456</v>
      </c>
      <c r="B6721" s="51">
        <v>2000</v>
      </c>
      <c r="E6721" s="52"/>
      <c r="F6721" s="51" t="s">
        <v>7458</v>
      </c>
      <c r="G6721" s="51">
        <v>2704</v>
      </c>
      <c r="H6721" s="51">
        <v>2914</v>
      </c>
      <c r="I6721" s="51">
        <v>210</v>
      </c>
      <c r="J6721" s="51" t="s">
        <v>7447</v>
      </c>
      <c r="K6721" s="315">
        <v>105</v>
      </c>
    </row>
    <row r="6722" spans="1:11" ht="15.6">
      <c r="A6722" s="70">
        <v>44456</v>
      </c>
      <c r="C6722" s="51">
        <v>2000</v>
      </c>
      <c r="E6722" s="52"/>
      <c r="F6722" s="51" t="s">
        <v>7454</v>
      </c>
      <c r="G6722" s="51">
        <v>1720</v>
      </c>
      <c r="H6722" s="51">
        <v>1932</v>
      </c>
      <c r="I6722" s="51">
        <v>212</v>
      </c>
      <c r="J6722" s="51" t="s">
        <v>7448</v>
      </c>
      <c r="K6722" s="315">
        <v>106</v>
      </c>
    </row>
    <row r="6723" spans="1:11" ht="15.6">
      <c r="A6723" s="70">
        <v>44456</v>
      </c>
      <c r="C6723" s="51">
        <v>1000</v>
      </c>
      <c r="E6723" s="52"/>
      <c r="F6723" s="51" t="s">
        <v>7449</v>
      </c>
      <c r="G6723" s="51">
        <v>860</v>
      </c>
      <c r="H6723" s="51">
        <v>966</v>
      </c>
      <c r="I6723" s="51">
        <v>106</v>
      </c>
      <c r="J6723" s="51" t="s">
        <v>5118</v>
      </c>
      <c r="K6723" s="315">
        <v>53</v>
      </c>
    </row>
    <row r="6724" spans="1:11" ht="15.6">
      <c r="A6724" s="70">
        <v>44459</v>
      </c>
      <c r="C6724" s="51">
        <v>5500</v>
      </c>
      <c r="E6724" s="52"/>
      <c r="F6724" s="51" t="s">
        <v>7459</v>
      </c>
      <c r="G6724" s="51">
        <v>4730</v>
      </c>
      <c r="H6724" s="51">
        <v>5005</v>
      </c>
      <c r="I6724" s="51">
        <v>275</v>
      </c>
      <c r="J6724" s="51" t="s">
        <v>2509</v>
      </c>
      <c r="K6724" s="315">
        <v>137.5</v>
      </c>
    </row>
    <row r="6725" spans="1:11" ht="15.6">
      <c r="A6725" s="92">
        <v>44460</v>
      </c>
      <c r="B6725" s="51">
        <v>2000</v>
      </c>
      <c r="E6725" s="20"/>
      <c r="F6725" s="51" t="s">
        <v>7460</v>
      </c>
      <c r="G6725" s="51">
        <v>2704</v>
      </c>
      <c r="H6725" s="51">
        <v>2904</v>
      </c>
      <c r="I6725" s="51">
        <v>200</v>
      </c>
      <c r="J6725" s="51" t="s">
        <v>982</v>
      </c>
      <c r="K6725" s="315">
        <v>100</v>
      </c>
    </row>
    <row r="6726" spans="1:11" ht="15.6">
      <c r="A6726" s="70">
        <v>44460</v>
      </c>
      <c r="B6726" s="51">
        <v>1000</v>
      </c>
      <c r="E6726" s="20"/>
      <c r="F6726" s="51" t="s">
        <v>7460</v>
      </c>
      <c r="G6726" s="51">
        <v>1352</v>
      </c>
      <c r="H6726" s="51">
        <v>1452</v>
      </c>
      <c r="I6726" s="51">
        <v>100</v>
      </c>
      <c r="J6726" s="51" t="s">
        <v>3053</v>
      </c>
      <c r="K6726" s="315">
        <v>50</v>
      </c>
    </row>
    <row r="6727" spans="1:11" ht="15.6">
      <c r="A6727" s="70">
        <v>44460</v>
      </c>
      <c r="C6727" s="51">
        <v>8000</v>
      </c>
      <c r="E6727" s="20"/>
      <c r="F6727" s="51" t="s">
        <v>7461</v>
      </c>
      <c r="G6727" s="51">
        <v>6880</v>
      </c>
      <c r="H6727" s="51">
        <v>7360</v>
      </c>
      <c r="I6727" s="51">
        <v>480</v>
      </c>
      <c r="J6727" s="51" t="s">
        <v>3053</v>
      </c>
      <c r="K6727" s="315">
        <v>240</v>
      </c>
    </row>
    <row r="6728" spans="1:11" ht="15.6">
      <c r="A6728" s="70">
        <v>44454</v>
      </c>
      <c r="C6728" s="51">
        <v>1000</v>
      </c>
      <c r="E6728" s="52"/>
      <c r="F6728" s="51" t="s">
        <v>7436</v>
      </c>
      <c r="G6728" s="51">
        <v>846</v>
      </c>
      <c r="H6728" s="51">
        <v>966</v>
      </c>
      <c r="I6728" s="51">
        <v>120</v>
      </c>
      <c r="J6728" s="51" t="s">
        <v>2438</v>
      </c>
      <c r="K6728" s="315">
        <v>60</v>
      </c>
    </row>
    <row r="6729" spans="1:11" ht="15.6">
      <c r="A6729" s="70">
        <v>44460</v>
      </c>
      <c r="B6729" s="51">
        <v>2000</v>
      </c>
      <c r="E6729" s="52"/>
      <c r="F6729" s="51" t="s">
        <v>7460</v>
      </c>
      <c r="G6729" s="51">
        <v>2704</v>
      </c>
      <c r="H6729" s="51">
        <v>2904</v>
      </c>
      <c r="I6729" s="51">
        <v>200</v>
      </c>
      <c r="J6729" s="51" t="s">
        <v>3557</v>
      </c>
      <c r="K6729" s="315">
        <v>100</v>
      </c>
    </row>
    <row r="6730" spans="1:11" ht="15.6">
      <c r="A6730" s="70">
        <v>44449</v>
      </c>
      <c r="C6730" s="51">
        <v>1000</v>
      </c>
      <c r="E6730" s="52"/>
      <c r="F6730" s="51" t="s">
        <v>7456</v>
      </c>
      <c r="G6730" s="51">
        <v>860</v>
      </c>
      <c r="H6730" s="51">
        <v>984</v>
      </c>
      <c r="I6730" s="51">
        <v>124</v>
      </c>
      <c r="J6730" s="51" t="s">
        <v>3891</v>
      </c>
      <c r="K6730" s="315">
        <v>62</v>
      </c>
    </row>
    <row r="6731" spans="1:11" ht="15.6">
      <c r="A6731" s="70">
        <v>44461</v>
      </c>
      <c r="C6731" s="50">
        <v>6000</v>
      </c>
      <c r="E6731" s="20"/>
      <c r="F6731" s="50" t="s">
        <v>7462</v>
      </c>
      <c r="G6731" s="50">
        <v>5076</v>
      </c>
      <c r="H6731" s="50">
        <v>5724</v>
      </c>
      <c r="I6731" s="51">
        <v>648</v>
      </c>
      <c r="J6731" s="50" t="s">
        <v>7463</v>
      </c>
      <c r="K6731" s="315">
        <v>216</v>
      </c>
    </row>
    <row r="6732" spans="1:11" ht="18">
      <c r="A6732" s="70">
        <v>44461</v>
      </c>
      <c r="B6732" s="50">
        <v>5000</v>
      </c>
      <c r="E6732" s="20"/>
      <c r="F6732" s="50" t="s">
        <v>7464</v>
      </c>
      <c r="G6732" s="50">
        <v>6760</v>
      </c>
      <c r="H6732" s="50">
        <v>7195</v>
      </c>
      <c r="I6732" s="51">
        <v>435</v>
      </c>
      <c r="J6732" s="191" t="s">
        <v>7465</v>
      </c>
      <c r="K6732" s="315">
        <v>145</v>
      </c>
    </row>
    <row r="6733" spans="1:11" ht="15.6">
      <c r="A6733" s="70">
        <v>44462</v>
      </c>
      <c r="C6733" s="51">
        <v>1000</v>
      </c>
      <c r="E6733" s="52" t="s">
        <v>7466</v>
      </c>
      <c r="F6733" s="51" t="s">
        <v>7442</v>
      </c>
      <c r="G6733" s="51">
        <v>846</v>
      </c>
      <c r="H6733" s="51">
        <v>946</v>
      </c>
      <c r="I6733" s="51">
        <v>100</v>
      </c>
      <c r="J6733" s="51" t="s">
        <v>7694</v>
      </c>
      <c r="K6733" s="315">
        <v>50</v>
      </c>
    </row>
    <row r="6734" spans="1:11" ht="15.6">
      <c r="A6734" s="70">
        <v>44463</v>
      </c>
      <c r="C6734" s="51">
        <v>2000</v>
      </c>
      <c r="E6734" s="52" t="s">
        <v>7466</v>
      </c>
      <c r="F6734" s="51" t="s">
        <v>7467</v>
      </c>
      <c r="G6734" s="51">
        <v>1692</v>
      </c>
      <c r="H6734" s="51">
        <v>1892</v>
      </c>
      <c r="I6734" s="51">
        <v>200</v>
      </c>
      <c r="J6734" s="51" t="s">
        <v>7468</v>
      </c>
      <c r="K6734" s="315">
        <v>100</v>
      </c>
    </row>
    <row r="6735" spans="1:11" ht="15.6">
      <c r="A6735" s="70">
        <v>44463</v>
      </c>
      <c r="C6735" s="51">
        <v>1500</v>
      </c>
      <c r="E6735" s="52" t="s">
        <v>7466</v>
      </c>
      <c r="F6735" s="51" t="s">
        <v>7442</v>
      </c>
      <c r="G6735" s="51">
        <v>1269</v>
      </c>
      <c r="H6735" s="51">
        <v>1419</v>
      </c>
      <c r="I6735" s="51">
        <v>150</v>
      </c>
      <c r="J6735" s="51" t="s">
        <v>1410</v>
      </c>
      <c r="K6735" s="315">
        <v>75</v>
      </c>
    </row>
    <row r="6736" spans="1:11" ht="15.6">
      <c r="A6736" s="73"/>
      <c r="K6736" s="315"/>
    </row>
    <row r="6737" spans="1:11" ht="18">
      <c r="A6737" s="73"/>
      <c r="E6737" s="354">
        <v>44466</v>
      </c>
      <c r="F6737" s="354">
        <v>44469</v>
      </c>
      <c r="K6737" s="315"/>
    </row>
    <row r="6738" spans="1:11" ht="18">
      <c r="A6738" s="73"/>
      <c r="E6738" s="336" t="s">
        <v>6749</v>
      </c>
      <c r="F6738" s="336" t="s">
        <v>3449</v>
      </c>
      <c r="K6738" s="315"/>
    </row>
    <row r="6739" spans="1:11" ht="18">
      <c r="A6739" s="73"/>
      <c r="E6739" s="763" t="s">
        <v>7473</v>
      </c>
      <c r="F6739" s="160">
        <v>1.3660000000000001</v>
      </c>
      <c r="K6739" s="315"/>
    </row>
    <row r="6740" spans="1:11" ht="18">
      <c r="A6740" s="73"/>
      <c r="E6740" s="737" t="s">
        <v>7474</v>
      </c>
      <c r="F6740" s="160">
        <v>0.873</v>
      </c>
      <c r="K6740" s="315"/>
    </row>
    <row r="6741" spans="1:11" ht="18">
      <c r="A6741" s="73"/>
      <c r="E6741" s="737" t="s">
        <v>7475</v>
      </c>
      <c r="F6741" s="160">
        <v>1.379</v>
      </c>
      <c r="K6741" s="315"/>
    </row>
    <row r="6742" spans="1:11" ht="18">
      <c r="A6742" s="73"/>
      <c r="E6742" s="737" t="s">
        <v>7476</v>
      </c>
      <c r="F6742" s="160">
        <v>1.5940000000000001</v>
      </c>
      <c r="K6742" s="315"/>
    </row>
    <row r="6743" spans="1:11" ht="15.6">
      <c r="A6743" s="73"/>
      <c r="K6743" s="315"/>
    </row>
    <row r="6744" spans="1:11" ht="15.6">
      <c r="A6744" s="70">
        <v>44460</v>
      </c>
      <c r="C6744" s="51">
        <v>1000</v>
      </c>
      <c r="E6744" s="52"/>
      <c r="F6744" s="51" t="s">
        <v>7442</v>
      </c>
      <c r="G6744" s="51">
        <v>846</v>
      </c>
      <c r="H6744" s="51">
        <v>946</v>
      </c>
      <c r="I6744" s="51">
        <v>100</v>
      </c>
      <c r="J6744" s="51" t="s">
        <v>4685</v>
      </c>
      <c r="K6744" s="315">
        <v>50</v>
      </c>
    </row>
    <row r="6745" spans="1:11" ht="15.6">
      <c r="A6745" s="70">
        <v>44463</v>
      </c>
      <c r="C6745" s="51">
        <v>1500</v>
      </c>
      <c r="E6745" s="52"/>
      <c r="F6745" s="51" t="s">
        <v>7442</v>
      </c>
      <c r="G6745" s="51">
        <v>1269</v>
      </c>
      <c r="H6745" s="51">
        <v>1419</v>
      </c>
      <c r="I6745" s="51">
        <v>150</v>
      </c>
      <c r="J6745" s="51" t="s">
        <v>4142</v>
      </c>
      <c r="K6745" s="315">
        <v>75</v>
      </c>
    </row>
    <row r="6746" spans="1:11" ht="15.6">
      <c r="A6746" s="70">
        <v>44463</v>
      </c>
      <c r="D6746" s="151">
        <v>500</v>
      </c>
      <c r="E6746" s="52"/>
      <c r="F6746" s="51" t="s">
        <v>7469</v>
      </c>
      <c r="G6746" s="51">
        <v>797</v>
      </c>
      <c r="H6746" s="51">
        <v>847</v>
      </c>
      <c r="I6746" s="51">
        <v>50</v>
      </c>
      <c r="J6746" s="51" t="s">
        <v>4807</v>
      </c>
      <c r="K6746" s="315">
        <v>25</v>
      </c>
    </row>
    <row r="6747" spans="1:11" ht="15.6">
      <c r="A6747" s="70">
        <v>44463</v>
      </c>
      <c r="B6747" s="51">
        <v>2000</v>
      </c>
      <c r="E6747" s="52"/>
      <c r="F6747" s="51" t="s">
        <v>7482</v>
      </c>
      <c r="G6747" s="51">
        <v>2732</v>
      </c>
      <c r="H6747" s="51">
        <v>2824</v>
      </c>
      <c r="I6747" s="51">
        <v>92</v>
      </c>
      <c r="J6747" s="51" t="s">
        <v>4807</v>
      </c>
      <c r="K6747" s="315">
        <v>46</v>
      </c>
    </row>
    <row r="6748" spans="1:11" ht="15.6">
      <c r="A6748" s="70">
        <v>44464</v>
      </c>
      <c r="B6748" s="51">
        <v>2000</v>
      </c>
      <c r="E6748" s="52"/>
      <c r="F6748" s="51" t="s">
        <v>7477</v>
      </c>
      <c r="G6748" s="51">
        <v>2732</v>
      </c>
      <c r="H6748" s="51">
        <v>2944</v>
      </c>
      <c r="I6748" s="51">
        <v>212</v>
      </c>
      <c r="J6748" s="51" t="s">
        <v>7471</v>
      </c>
      <c r="K6748" s="315">
        <v>106</v>
      </c>
    </row>
    <row r="6749" spans="1:11" ht="15.6">
      <c r="A6749" s="70">
        <v>44464</v>
      </c>
      <c r="D6749" s="151">
        <v>1500</v>
      </c>
      <c r="E6749" s="52"/>
      <c r="F6749" s="51" t="s">
        <v>7470</v>
      </c>
      <c r="G6749" s="51">
        <v>2391</v>
      </c>
      <c r="H6749" s="51">
        <v>2811</v>
      </c>
      <c r="I6749" s="51">
        <v>420</v>
      </c>
      <c r="J6749" s="51" t="s">
        <v>7471</v>
      </c>
      <c r="K6749" s="315">
        <v>210</v>
      </c>
    </row>
    <row r="6750" spans="1:11" ht="15.6">
      <c r="A6750" s="70">
        <v>44464</v>
      </c>
      <c r="C6750" s="51">
        <v>7000</v>
      </c>
      <c r="E6750" s="52"/>
      <c r="F6750" s="51" t="s">
        <v>7478</v>
      </c>
      <c r="G6750" s="51">
        <v>6111</v>
      </c>
      <c r="H6750" s="51">
        <v>6790</v>
      </c>
      <c r="I6750" s="51">
        <v>679</v>
      </c>
      <c r="J6750" s="51" t="s">
        <v>7583</v>
      </c>
      <c r="K6750" s="315">
        <v>339.5</v>
      </c>
    </row>
    <row r="6751" spans="1:11" ht="15.6">
      <c r="A6751" s="70">
        <v>44464</v>
      </c>
      <c r="C6751" s="51">
        <v>3000</v>
      </c>
      <c r="E6751" s="52"/>
      <c r="F6751" s="51" t="s">
        <v>7479</v>
      </c>
      <c r="G6751" s="51">
        <v>2619</v>
      </c>
      <c r="H6751" s="51">
        <v>2772</v>
      </c>
      <c r="I6751" s="51">
        <v>153</v>
      </c>
      <c r="J6751" s="51" t="s">
        <v>7472</v>
      </c>
      <c r="K6751" s="315">
        <v>76.5</v>
      </c>
    </row>
    <row r="6752" spans="1:11" ht="15.6">
      <c r="A6752" s="70">
        <v>44464</v>
      </c>
      <c r="C6752" s="51">
        <v>1000</v>
      </c>
      <c r="E6752" s="52"/>
      <c r="F6752" s="51" t="s">
        <v>7479</v>
      </c>
      <c r="G6752" s="51">
        <v>873</v>
      </c>
      <c r="H6752" s="51">
        <v>924</v>
      </c>
      <c r="I6752" s="51">
        <v>51</v>
      </c>
      <c r="J6752" s="51" t="s">
        <v>6973</v>
      </c>
      <c r="K6752" s="315">
        <v>25.5</v>
      </c>
    </row>
    <row r="6753" spans="1:11" ht="15.6">
      <c r="A6753" s="70">
        <v>44465</v>
      </c>
      <c r="C6753" s="51">
        <v>3000</v>
      </c>
      <c r="E6753" s="52"/>
      <c r="F6753" s="51" t="s">
        <v>7480</v>
      </c>
      <c r="G6753" s="51">
        <v>2619</v>
      </c>
      <c r="H6753" s="51">
        <v>2802</v>
      </c>
      <c r="I6753" s="51">
        <v>183</v>
      </c>
      <c r="J6753" s="51" t="s">
        <v>527</v>
      </c>
      <c r="K6753" s="315">
        <v>91.5</v>
      </c>
    </row>
    <row r="6754" spans="1:11" ht="15.6">
      <c r="A6754" s="70">
        <v>44466</v>
      </c>
      <c r="B6754" s="70"/>
      <c r="C6754" s="50">
        <v>1000</v>
      </c>
      <c r="D6754" s="70"/>
      <c r="E6754" s="70" t="s">
        <v>4084</v>
      </c>
      <c r="F6754" s="203" t="s">
        <v>7481</v>
      </c>
      <c r="G6754" s="50">
        <v>873</v>
      </c>
      <c r="H6754" s="50">
        <v>920</v>
      </c>
      <c r="I6754" s="50">
        <v>47</v>
      </c>
      <c r="J6754" s="203" t="s">
        <v>3722</v>
      </c>
      <c r="K6754" s="315">
        <v>23.5</v>
      </c>
    </row>
    <row r="6755" spans="1:11" ht="15.6">
      <c r="A6755" s="70">
        <v>44467</v>
      </c>
      <c r="B6755" s="51">
        <v>2000</v>
      </c>
      <c r="C6755" s="52"/>
      <c r="E6755" s="70" t="s">
        <v>4084</v>
      </c>
      <c r="F6755" s="51" t="s">
        <v>7484</v>
      </c>
      <c r="G6755" s="51">
        <v>2732</v>
      </c>
      <c r="H6755" s="51">
        <v>2932</v>
      </c>
      <c r="I6755" s="51">
        <v>200</v>
      </c>
      <c r="J6755" s="51" t="s">
        <v>982</v>
      </c>
      <c r="K6755" s="315">
        <v>100</v>
      </c>
    </row>
    <row r="6756" spans="1:11" ht="15.6">
      <c r="A6756" s="70">
        <v>44467</v>
      </c>
      <c r="B6756" s="51">
        <v>6000</v>
      </c>
      <c r="C6756" s="52"/>
      <c r="E6756" s="70" t="s">
        <v>4084</v>
      </c>
      <c r="F6756" s="51" t="s">
        <v>7485</v>
      </c>
      <c r="G6756" s="51">
        <v>8196</v>
      </c>
      <c r="H6756" s="51">
        <v>9174</v>
      </c>
      <c r="I6756" s="51">
        <v>978</v>
      </c>
      <c r="J6756" s="51" t="s">
        <v>1521</v>
      </c>
      <c r="K6756" s="315">
        <v>326</v>
      </c>
    </row>
    <row r="6757" spans="1:11" ht="15.6">
      <c r="A6757" s="70">
        <v>44467</v>
      </c>
      <c r="C6757" s="52"/>
      <c r="D6757" s="151">
        <v>300</v>
      </c>
      <c r="E6757" s="70" t="s">
        <v>4084</v>
      </c>
      <c r="F6757" s="51" t="s">
        <v>7486</v>
      </c>
      <c r="G6757" s="51">
        <v>468.9</v>
      </c>
      <c r="H6757" s="51">
        <v>509.7</v>
      </c>
      <c r="I6757" s="51">
        <v>40.799999999999997</v>
      </c>
      <c r="J6757" s="51" t="s">
        <v>1521</v>
      </c>
      <c r="K6757" s="315">
        <v>13.5</v>
      </c>
    </row>
    <row r="6758" spans="1:11" ht="15.6">
      <c r="A6758" s="70">
        <v>44467</v>
      </c>
      <c r="B6758" s="151">
        <v>2500</v>
      </c>
      <c r="C6758" s="52"/>
      <c r="E6758" s="70" t="s">
        <v>4084</v>
      </c>
      <c r="F6758" s="51" t="s">
        <v>7487</v>
      </c>
      <c r="G6758" s="51">
        <v>3447.5</v>
      </c>
      <c r="H6758" s="51">
        <v>3572.5</v>
      </c>
      <c r="I6758" s="51">
        <v>125</v>
      </c>
      <c r="J6758" s="51" t="s">
        <v>5799</v>
      </c>
      <c r="K6758" s="315">
        <v>62.5</v>
      </c>
    </row>
    <row r="6759" spans="1:11" ht="15.6">
      <c r="A6759" s="70">
        <v>44468</v>
      </c>
      <c r="C6759" s="51">
        <v>1500</v>
      </c>
      <c r="E6759" s="70" t="s">
        <v>4084</v>
      </c>
      <c r="F6759" s="51" t="s">
        <v>7488</v>
      </c>
      <c r="G6759" s="51">
        <v>1309.5</v>
      </c>
      <c r="H6759" s="51">
        <v>1459.5</v>
      </c>
      <c r="I6759" s="51">
        <v>150</v>
      </c>
      <c r="J6759" s="397" t="s">
        <v>7293</v>
      </c>
      <c r="K6759" s="315">
        <v>75</v>
      </c>
    </row>
    <row r="6760" spans="1:11" ht="15.6">
      <c r="A6760" s="70">
        <v>44468</v>
      </c>
      <c r="B6760" s="50">
        <v>9000</v>
      </c>
      <c r="C6760" s="52"/>
      <c r="E6760" s="20" t="s">
        <v>7509</v>
      </c>
      <c r="F6760" s="50">
        <v>1.31979</v>
      </c>
      <c r="G6760" s="52"/>
      <c r="H6760" s="50">
        <v>11878.11</v>
      </c>
      <c r="I6760" s="51">
        <v>90</v>
      </c>
      <c r="J6760" s="612" t="s">
        <v>7491</v>
      </c>
      <c r="K6760" s="315">
        <v>45</v>
      </c>
    </row>
    <row r="6761" spans="1:11" ht="15.6">
      <c r="A6761" s="70">
        <v>44468</v>
      </c>
      <c r="C6761" s="50">
        <v>9000</v>
      </c>
      <c r="E6761" s="20" t="s">
        <v>7509</v>
      </c>
      <c r="F6761" s="50">
        <v>0.84750000000000003</v>
      </c>
      <c r="G6761" s="52" t="s">
        <v>7497</v>
      </c>
      <c r="H6761" s="50">
        <v>7627.5</v>
      </c>
      <c r="I6761" s="51">
        <v>90</v>
      </c>
      <c r="J6761" s="612" t="s">
        <v>7491</v>
      </c>
      <c r="K6761" s="315">
        <v>45</v>
      </c>
    </row>
    <row r="6762" spans="1:11" ht="15.6">
      <c r="A6762" s="70">
        <v>44468</v>
      </c>
      <c r="B6762" s="50">
        <v>7000</v>
      </c>
      <c r="C6762" s="52"/>
      <c r="E6762" s="20" t="s">
        <v>7509</v>
      </c>
      <c r="F6762" s="50">
        <v>1.31979</v>
      </c>
      <c r="G6762" s="52"/>
      <c r="H6762" s="50">
        <v>9238.5300000000007</v>
      </c>
      <c r="I6762" s="51">
        <v>70</v>
      </c>
      <c r="J6762" s="612" t="s">
        <v>7491</v>
      </c>
      <c r="K6762" s="315">
        <v>35</v>
      </c>
    </row>
    <row r="6763" spans="1:11" ht="15.6">
      <c r="A6763" s="70">
        <v>44468</v>
      </c>
      <c r="C6763" s="50">
        <v>6000</v>
      </c>
      <c r="E6763" s="20" t="s">
        <v>7509</v>
      </c>
      <c r="F6763" s="50">
        <v>0.84750000000000003</v>
      </c>
      <c r="G6763" s="52" t="s">
        <v>7496</v>
      </c>
      <c r="H6763" s="50">
        <v>5085</v>
      </c>
      <c r="I6763" s="51">
        <v>60</v>
      </c>
      <c r="J6763" s="612" t="s">
        <v>7491</v>
      </c>
      <c r="K6763" s="315">
        <v>30</v>
      </c>
    </row>
    <row r="6764" spans="1:11" ht="15.6">
      <c r="A6764" s="70">
        <v>44468</v>
      </c>
      <c r="C6764" s="50">
        <v>1500</v>
      </c>
      <c r="E6764" s="20" t="s">
        <v>7524</v>
      </c>
      <c r="F6764" s="50" t="s">
        <v>7492</v>
      </c>
      <c r="G6764" s="50">
        <v>1309.5</v>
      </c>
      <c r="H6764" s="50">
        <v>1380</v>
      </c>
      <c r="I6764" s="51">
        <v>70.5</v>
      </c>
      <c r="J6764" s="612" t="s">
        <v>7493</v>
      </c>
      <c r="K6764" s="315">
        <v>35</v>
      </c>
    </row>
    <row r="6765" spans="1:11" ht="15.6">
      <c r="A6765" s="70">
        <v>44468</v>
      </c>
      <c r="B6765" s="50">
        <v>500</v>
      </c>
      <c r="C6765" s="52"/>
      <c r="E6765" s="20" t="s">
        <v>7509</v>
      </c>
      <c r="F6765" s="50" t="s">
        <v>7494</v>
      </c>
      <c r="G6765" s="50">
        <v>683</v>
      </c>
      <c r="H6765" s="50">
        <v>713</v>
      </c>
      <c r="I6765" s="51">
        <v>30</v>
      </c>
      <c r="J6765" s="612" t="s">
        <v>7493</v>
      </c>
      <c r="K6765" s="315">
        <v>15</v>
      </c>
    </row>
    <row r="6766" spans="1:11" ht="15.6">
      <c r="A6766" s="70">
        <v>44468</v>
      </c>
      <c r="C6766" s="50">
        <v>6000</v>
      </c>
      <c r="E6766" s="20" t="s">
        <v>7509</v>
      </c>
      <c r="F6766" s="50" t="s">
        <v>7489</v>
      </c>
      <c r="G6766" s="50">
        <v>5238</v>
      </c>
      <c r="H6766" s="50">
        <v>5784</v>
      </c>
      <c r="I6766" s="51">
        <v>546</v>
      </c>
      <c r="J6766" s="50" t="s">
        <v>2992</v>
      </c>
      <c r="K6766" s="315">
        <v>182</v>
      </c>
    </row>
    <row r="6767" spans="1:11" ht="15.6">
      <c r="A6767" s="70">
        <v>44468</v>
      </c>
      <c r="B6767" s="50">
        <v>3000</v>
      </c>
      <c r="C6767" s="52"/>
      <c r="E6767" s="20" t="s">
        <v>7509</v>
      </c>
      <c r="F6767" s="50" t="s">
        <v>7490</v>
      </c>
      <c r="G6767" s="50">
        <v>4098</v>
      </c>
      <c r="H6767" s="50">
        <v>4392</v>
      </c>
      <c r="I6767" s="51">
        <v>294</v>
      </c>
      <c r="J6767" s="50" t="s">
        <v>2992</v>
      </c>
      <c r="K6767" s="315">
        <v>98</v>
      </c>
    </row>
    <row r="6768" spans="1:11" ht="15.6">
      <c r="A6768" s="70">
        <v>44468</v>
      </c>
      <c r="B6768" s="51">
        <v>2000</v>
      </c>
      <c r="C6768" s="52"/>
      <c r="E6768" s="20" t="s">
        <v>7509</v>
      </c>
      <c r="F6768" s="51" t="s">
        <v>7484</v>
      </c>
      <c r="G6768" s="51">
        <v>2732</v>
      </c>
      <c r="H6768" s="51">
        <v>2932</v>
      </c>
      <c r="I6768" s="51">
        <v>200</v>
      </c>
      <c r="J6768" s="51" t="s">
        <v>982</v>
      </c>
      <c r="K6768" s="315">
        <v>100</v>
      </c>
    </row>
    <row r="6769" spans="1:12" ht="15.6">
      <c r="A6769" s="70">
        <v>44469</v>
      </c>
      <c r="B6769" s="51">
        <v>500</v>
      </c>
      <c r="C6769" s="52"/>
      <c r="E6769" s="20" t="s">
        <v>7509</v>
      </c>
      <c r="F6769" s="51" t="s">
        <v>7484</v>
      </c>
      <c r="G6769" s="51">
        <v>683</v>
      </c>
      <c r="H6769" s="51">
        <v>733</v>
      </c>
      <c r="I6769" s="51">
        <v>50</v>
      </c>
      <c r="J6769" s="51" t="s">
        <v>7495</v>
      </c>
      <c r="K6769" s="315">
        <v>25</v>
      </c>
    </row>
    <row r="6770" spans="1:12" ht="15.6">
      <c r="A6770" s="70">
        <v>44469</v>
      </c>
      <c r="C6770" s="51">
        <v>1500</v>
      </c>
      <c r="E6770" s="20" t="s">
        <v>7509</v>
      </c>
      <c r="F6770" s="51" t="s">
        <v>7488</v>
      </c>
      <c r="G6770" s="51">
        <v>1309.5</v>
      </c>
      <c r="H6770" s="51">
        <v>1459.5</v>
      </c>
      <c r="I6770" s="51">
        <v>150</v>
      </c>
      <c r="J6770" s="51" t="s">
        <v>7495</v>
      </c>
      <c r="K6770" s="315">
        <v>75</v>
      </c>
    </row>
    <row r="6771" spans="1:12" ht="15.6">
      <c r="C6771" s="52"/>
      <c r="G6771" s="637"/>
      <c r="K6771" s="315"/>
    </row>
    <row r="6772" spans="1:12" ht="15.6">
      <c r="C6772" s="52"/>
      <c r="G6772" s="559"/>
      <c r="K6772" s="693"/>
    </row>
    <row r="6773" spans="1:12" ht="18">
      <c r="A6773" s="14" t="s">
        <v>7219</v>
      </c>
      <c r="B6773" s="14">
        <f>SUM(B6655:B6772)</f>
        <v>126000</v>
      </c>
      <c r="C6773" s="14">
        <f>SUM(C6656:C6772)</f>
        <v>137400</v>
      </c>
      <c r="D6773" s="14">
        <f>SUM(D6656:D6772)</f>
        <v>2600</v>
      </c>
      <c r="E6773" s="14">
        <f>SUM(B6773:D6773)</f>
        <v>266000</v>
      </c>
      <c r="H6773" t="s">
        <v>7433</v>
      </c>
      <c r="I6773" s="51">
        <f>SUM(I6655:I6772)</f>
        <v>17687.5</v>
      </c>
      <c r="K6773" s="310">
        <f>SUM(K6655:K6772)</f>
        <v>7627.5</v>
      </c>
    </row>
    <row r="6775" spans="1:12">
      <c r="A6775" s="106"/>
      <c r="B6775" s="641"/>
      <c r="C6775" s="641"/>
      <c r="D6775" s="641"/>
      <c r="E6775" s="641"/>
      <c r="F6775" s="641"/>
      <c r="G6775" s="641" t="s">
        <v>474</v>
      </c>
      <c r="H6775" s="641"/>
      <c r="J6775" s="641"/>
      <c r="K6775" s="642"/>
    </row>
    <row r="6778" spans="1:12" ht="36">
      <c r="A6778" s="370">
        <v>2021</v>
      </c>
      <c r="B6778" s="370">
        <v>2021</v>
      </c>
      <c r="C6778" s="370">
        <v>2021</v>
      </c>
      <c r="D6778" s="370">
        <v>2021</v>
      </c>
      <c r="E6778" s="370">
        <v>2021</v>
      </c>
      <c r="F6778" s="370">
        <v>2021</v>
      </c>
      <c r="G6778" s="370">
        <v>2021</v>
      </c>
      <c r="H6778" s="370">
        <v>2021</v>
      </c>
      <c r="I6778" s="51">
        <v>2021</v>
      </c>
      <c r="J6778" s="370">
        <v>2021</v>
      </c>
      <c r="K6778" s="370">
        <v>2021</v>
      </c>
    </row>
    <row r="6779" spans="1:12" ht="18">
      <c r="J6779" s="15" t="s">
        <v>6658</v>
      </c>
    </row>
    <row r="6780" spans="1:12" ht="42">
      <c r="A6780" s="756"/>
      <c r="B6780" s="407" t="s">
        <v>4675</v>
      </c>
      <c r="C6780" s="351">
        <v>2021</v>
      </c>
      <c r="D6780" s="14"/>
      <c r="E6780" s="754" t="s">
        <v>1464</v>
      </c>
      <c r="F6780" s="345">
        <v>2021</v>
      </c>
      <c r="G6780" s="745" t="s">
        <v>7031</v>
      </c>
      <c r="H6780" s="746" t="s">
        <v>6657</v>
      </c>
      <c r="I6780" s="51" t="s">
        <v>7041</v>
      </c>
      <c r="J6780" s="379" t="s">
        <v>4675</v>
      </c>
      <c r="K6780" s="757" t="s">
        <v>7046</v>
      </c>
      <c r="L6780" s="760" t="s">
        <v>3961</v>
      </c>
    </row>
    <row r="6781" spans="1:12" ht="23.4">
      <c r="A6781" s="386" t="s">
        <v>3796</v>
      </c>
      <c r="B6781" s="386" t="s">
        <v>3796</v>
      </c>
      <c r="C6781" s="386" t="s">
        <v>3796</v>
      </c>
      <c r="D6781" s="386"/>
      <c r="E6781" s="14" t="s">
        <v>6654</v>
      </c>
      <c r="F6781" s="14" t="s">
        <v>7315</v>
      </c>
      <c r="G6781" s="21">
        <v>2019</v>
      </c>
      <c r="H6781" s="21">
        <v>2020</v>
      </c>
      <c r="I6781" s="51">
        <v>2021</v>
      </c>
      <c r="J6781" s="21" t="s">
        <v>6659</v>
      </c>
      <c r="K6781" s="749" t="s">
        <v>3796</v>
      </c>
    </row>
    <row r="6782" spans="1:12" ht="23.4">
      <c r="A6782" s="394" t="s">
        <v>7228</v>
      </c>
      <c r="B6782" s="392" t="s">
        <v>7227</v>
      </c>
      <c r="C6782" s="389" t="s">
        <v>7229</v>
      </c>
      <c r="D6782" s="386"/>
      <c r="E6782" s="14"/>
      <c r="F6782" s="14"/>
      <c r="G6782" s="21"/>
      <c r="H6782" s="21"/>
      <c r="J6782" s="21"/>
      <c r="K6782" s="749"/>
    </row>
    <row r="6783" spans="1:12" ht="18">
      <c r="A6783" s="384" t="s">
        <v>7217</v>
      </c>
      <c r="B6783" s="399" t="s">
        <v>6769</v>
      </c>
      <c r="C6783" s="387" t="s">
        <v>7230</v>
      </c>
      <c r="E6783" s="347" t="s">
        <v>647</v>
      </c>
      <c r="F6783" s="366" t="s">
        <v>6771</v>
      </c>
      <c r="G6783" s="141">
        <v>152.5</v>
      </c>
      <c r="H6783" s="218">
        <v>106.2</v>
      </c>
      <c r="I6783" s="51">
        <v>116.5</v>
      </c>
      <c r="J6783" s="52" t="s">
        <v>6770</v>
      </c>
      <c r="K6783" s="361" t="s">
        <v>6769</v>
      </c>
      <c r="L6783" s="374" t="s">
        <v>7303</v>
      </c>
    </row>
    <row r="6784" spans="1:12" ht="18">
      <c r="A6784" s="384" t="s">
        <v>7218</v>
      </c>
      <c r="B6784" s="361" t="s">
        <v>7231</v>
      </c>
      <c r="C6784" s="387" t="s">
        <v>7232</v>
      </c>
      <c r="E6784" s="347" t="s">
        <v>648</v>
      </c>
      <c r="F6784" s="362" t="s">
        <v>6850</v>
      </c>
      <c r="G6784" s="141">
        <v>134.9</v>
      </c>
      <c r="H6784" s="218">
        <v>123.8</v>
      </c>
      <c r="I6784" s="51">
        <v>92.9</v>
      </c>
      <c r="J6784" s="52" t="s">
        <v>6848</v>
      </c>
      <c r="K6784" s="361" t="s">
        <v>6847</v>
      </c>
      <c r="L6784" s="374" t="s">
        <v>7304</v>
      </c>
    </row>
    <row r="6785" spans="1:12" ht="18">
      <c r="A6785" s="384" t="s">
        <v>7216</v>
      </c>
      <c r="B6785" s="296" t="s">
        <v>6947</v>
      </c>
      <c r="C6785" s="387" t="s">
        <v>7235</v>
      </c>
      <c r="E6785" s="347" t="s">
        <v>2310</v>
      </c>
      <c r="F6785" s="362" t="s">
        <v>6948</v>
      </c>
      <c r="G6785" s="141">
        <v>145.69999999999999</v>
      </c>
      <c r="H6785" s="218">
        <v>206.05</v>
      </c>
      <c r="I6785" s="51">
        <v>160.5</v>
      </c>
      <c r="J6785" s="52" t="s">
        <v>6946</v>
      </c>
      <c r="K6785" s="296" t="s">
        <v>6947</v>
      </c>
      <c r="L6785" s="375" t="s">
        <v>6948</v>
      </c>
    </row>
    <row r="6786" spans="1:12" ht="18">
      <c r="A6786" s="384" t="s">
        <v>7215</v>
      </c>
      <c r="B6786" s="296" t="s">
        <v>7043</v>
      </c>
      <c r="C6786" s="387" t="s">
        <v>7236</v>
      </c>
      <c r="E6786" s="347" t="s">
        <v>2428</v>
      </c>
      <c r="F6786" s="366" t="s">
        <v>7045</v>
      </c>
      <c r="G6786" s="141">
        <v>112.5</v>
      </c>
      <c r="H6786" s="218">
        <v>138.19999999999999</v>
      </c>
      <c r="I6786" s="51">
        <v>166.67599999999999</v>
      </c>
      <c r="J6786" s="52" t="s">
        <v>7044</v>
      </c>
      <c r="K6786" s="296" t="s">
        <v>7043</v>
      </c>
      <c r="L6786" s="758" t="s">
        <v>7040</v>
      </c>
    </row>
    <row r="6787" spans="1:12" ht="18">
      <c r="A6787" s="384" t="s">
        <v>7214</v>
      </c>
      <c r="B6787" s="296" t="s">
        <v>7117</v>
      </c>
      <c r="C6787" s="387" t="s">
        <v>7233</v>
      </c>
      <c r="E6787" s="347" t="s">
        <v>2510</v>
      </c>
      <c r="F6787" s="362" t="s">
        <v>7119</v>
      </c>
      <c r="G6787" s="147">
        <v>130.9</v>
      </c>
      <c r="H6787" s="218">
        <v>244.1</v>
      </c>
      <c r="I6787" s="51">
        <v>127.3</v>
      </c>
      <c r="J6787" s="52" t="s">
        <v>7116</v>
      </c>
      <c r="K6787" s="296" t="s">
        <v>7117</v>
      </c>
      <c r="L6787" s="606" t="s">
        <v>7118</v>
      </c>
    </row>
    <row r="6788" spans="1:12" ht="18">
      <c r="A6788" s="384" t="s">
        <v>7213</v>
      </c>
      <c r="B6788" s="296" t="s">
        <v>7210</v>
      </c>
      <c r="C6788" s="387" t="s">
        <v>7234</v>
      </c>
      <c r="E6788" s="347" t="s">
        <v>2630</v>
      </c>
      <c r="F6788" s="362" t="s">
        <v>7211</v>
      </c>
      <c r="G6788" s="147">
        <v>140.80000000000001</v>
      </c>
      <c r="H6788" s="218">
        <v>209.2</v>
      </c>
      <c r="I6788" s="51">
        <v>152.30000000000001</v>
      </c>
      <c r="J6788" s="52" t="s">
        <v>7209</v>
      </c>
      <c r="K6788" s="296" t="s">
        <v>7210</v>
      </c>
      <c r="L6788" s="606" t="s">
        <v>7302</v>
      </c>
    </row>
    <row r="6789" spans="1:12" ht="18">
      <c r="A6789" s="52" t="s">
        <v>7294</v>
      </c>
      <c r="B6789" s="296" t="s">
        <v>7295</v>
      </c>
      <c r="C6789" s="398" t="s">
        <v>7296</v>
      </c>
      <c r="E6789" s="347" t="s">
        <v>2798</v>
      </c>
      <c r="F6789" s="362" t="s">
        <v>7300</v>
      </c>
      <c r="G6789" s="141">
        <v>153.6</v>
      </c>
      <c r="H6789" s="218">
        <v>135.5</v>
      </c>
      <c r="I6789" s="51">
        <v>115.3</v>
      </c>
      <c r="J6789" s="52" t="s">
        <v>7298</v>
      </c>
      <c r="K6789" s="296" t="s">
        <v>7295</v>
      </c>
      <c r="L6789" s="758" t="s">
        <v>7301</v>
      </c>
    </row>
    <row r="6790" spans="1:12" ht="18">
      <c r="A6790" s="52" t="s">
        <v>7395</v>
      </c>
      <c r="B6790" s="296" t="s">
        <v>7393</v>
      </c>
      <c r="C6790" s="398" t="s">
        <v>7396</v>
      </c>
      <c r="E6790" s="347" t="s">
        <v>4451</v>
      </c>
      <c r="F6790" s="362" t="s">
        <v>7119</v>
      </c>
      <c r="G6790" s="141">
        <v>145</v>
      </c>
      <c r="H6790" s="218">
        <v>222.4</v>
      </c>
      <c r="I6790" s="51">
        <v>116.3</v>
      </c>
      <c r="J6790" s="52" t="s">
        <v>7392</v>
      </c>
      <c r="K6790" s="296" t="s">
        <v>7393</v>
      </c>
      <c r="L6790" s="764" t="s">
        <v>7394</v>
      </c>
    </row>
    <row r="6791" spans="1:12" ht="18">
      <c r="A6791" s="153" t="s">
        <v>7500</v>
      </c>
      <c r="B6791" s="296" t="s">
        <v>7498</v>
      </c>
      <c r="C6791" s="408" t="s">
        <v>7501</v>
      </c>
      <c r="E6791" s="347" t="s">
        <v>4555</v>
      </c>
      <c r="F6791" s="362" t="s">
        <v>7506</v>
      </c>
      <c r="G6791" s="141">
        <v>176.9</v>
      </c>
      <c r="H6791" s="191">
        <v>334.1</v>
      </c>
      <c r="I6791" s="51">
        <v>266</v>
      </c>
      <c r="J6791" s="52" t="s">
        <v>7499</v>
      </c>
      <c r="K6791" s="296" t="s">
        <v>7498</v>
      </c>
      <c r="L6791" s="50" t="s">
        <v>7505</v>
      </c>
    </row>
    <row r="6792" spans="1:12" ht="18">
      <c r="A6792" s="52" t="s">
        <v>7602</v>
      </c>
      <c r="B6792" s="325" t="s">
        <v>7603</v>
      </c>
      <c r="C6792" s="398" t="s">
        <v>7604</v>
      </c>
      <c r="D6792" s="762"/>
      <c r="E6792" s="347" t="s">
        <v>4675</v>
      </c>
      <c r="F6792" s="366" t="s">
        <v>7601</v>
      </c>
      <c r="G6792" s="141">
        <v>186</v>
      </c>
      <c r="H6792" s="218">
        <v>165.8</v>
      </c>
      <c r="I6792" s="51">
        <v>193</v>
      </c>
      <c r="J6792" s="52">
        <v>883.21699999999998</v>
      </c>
      <c r="K6792" s="325" t="s">
        <v>7599</v>
      </c>
      <c r="L6792" s="53" t="s">
        <v>7600</v>
      </c>
    </row>
    <row r="6793" spans="1:12" ht="18">
      <c r="C6793" s="762"/>
      <c r="E6793" s="347" t="s">
        <v>1786</v>
      </c>
      <c r="G6793" s="141">
        <v>191.8</v>
      </c>
      <c r="H6793" s="218">
        <v>185.9</v>
      </c>
    </row>
    <row r="6794" spans="1:12" ht="18">
      <c r="C6794" s="762"/>
      <c r="E6794" s="347" t="s">
        <v>1955</v>
      </c>
      <c r="G6794" s="141">
        <v>152.4</v>
      </c>
      <c r="H6794" s="218" t="s">
        <v>6644</v>
      </c>
    </row>
    <row r="6795" spans="1:12" ht="18">
      <c r="A6795" s="395" t="s">
        <v>7729</v>
      </c>
      <c r="B6795" s="393" t="s">
        <v>7730</v>
      </c>
      <c r="C6795" s="405" t="s">
        <v>7728</v>
      </c>
      <c r="E6795" s="391" t="s">
        <v>7219</v>
      </c>
      <c r="G6795" s="160" t="s">
        <v>5007</v>
      </c>
      <c r="H6795" s="160" t="s">
        <v>7030</v>
      </c>
      <c r="I6795" s="51">
        <f>SUM(I6783:I6794)</f>
        <v>1506.7759999999998</v>
      </c>
      <c r="J6795" s="527"/>
    </row>
    <row r="6796" spans="1:12">
      <c r="A6796" s="401" t="s">
        <v>7507</v>
      </c>
      <c r="B6796" s="401" t="s">
        <v>7227</v>
      </c>
      <c r="C6796" s="404" t="s">
        <v>7229</v>
      </c>
    </row>
    <row r="6797" spans="1:12">
      <c r="L6797" s="1"/>
    </row>
    <row r="6798" spans="1:12" ht="15.6">
      <c r="A6798" s="241"/>
      <c r="I6798" s="51"/>
      <c r="K6798" s="767"/>
      <c r="L6798" s="241"/>
    </row>
    <row r="6800" spans="1:12" ht="18">
      <c r="E6800" s="336" t="s">
        <v>6749</v>
      </c>
      <c r="F6800" s="336" t="s">
        <v>3449</v>
      </c>
    </row>
    <row r="6801" spans="1:11" ht="18">
      <c r="E6801" s="763" t="s">
        <v>7473</v>
      </c>
      <c r="F6801" s="160">
        <v>1.3660000000000001</v>
      </c>
    </row>
    <row r="6802" spans="1:11" ht="18">
      <c r="E6802" s="737" t="s">
        <v>7474</v>
      </c>
      <c r="F6802" s="160">
        <v>0.873</v>
      </c>
    </row>
    <row r="6803" spans="1:11" ht="18">
      <c r="E6803" s="737" t="s">
        <v>7475</v>
      </c>
      <c r="F6803" s="160">
        <v>1.379</v>
      </c>
    </row>
    <row r="6804" spans="1:11" ht="18">
      <c r="E6804" s="737" t="s">
        <v>7476</v>
      </c>
      <c r="F6804" s="160">
        <v>1.5940000000000001</v>
      </c>
    </row>
    <row r="6806" spans="1:11" ht="15.6">
      <c r="A6806" s="70">
        <v>44470</v>
      </c>
      <c r="C6806" s="51">
        <v>4000</v>
      </c>
      <c r="F6806" s="51" t="s">
        <v>7516</v>
      </c>
      <c r="G6806" s="51">
        <v>3492</v>
      </c>
      <c r="H6806" s="51">
        <v>3988</v>
      </c>
      <c r="I6806" s="51">
        <v>496</v>
      </c>
      <c r="J6806" s="51" t="s">
        <v>7508</v>
      </c>
      <c r="K6806" s="315">
        <v>248</v>
      </c>
    </row>
    <row r="6807" spans="1:11" ht="15.6">
      <c r="A6807" s="70"/>
      <c r="K6807" s="693"/>
    </row>
    <row r="6808" spans="1:11" ht="18">
      <c r="A6808" s="70"/>
      <c r="E6808" s="354">
        <v>44473</v>
      </c>
      <c r="F6808" s="354">
        <v>44479</v>
      </c>
      <c r="K6808" s="693"/>
    </row>
    <row r="6809" spans="1:11" ht="18">
      <c r="A6809" s="70"/>
      <c r="E6809" s="336" t="s">
        <v>6749</v>
      </c>
      <c r="F6809" s="336" t="s">
        <v>3449</v>
      </c>
      <c r="K6809" s="693"/>
    </row>
    <row r="6810" spans="1:11" ht="18">
      <c r="A6810" s="70"/>
      <c r="E6810" s="763" t="s">
        <v>7511</v>
      </c>
      <c r="F6810" s="160">
        <v>1.397</v>
      </c>
      <c r="K6810" s="693"/>
    </row>
    <row r="6811" spans="1:11" ht="18">
      <c r="A6811" s="70"/>
      <c r="E6811" s="737" t="s">
        <v>7512</v>
      </c>
      <c r="F6811" s="160">
        <v>0.90100000000000002</v>
      </c>
      <c r="K6811" s="693"/>
    </row>
    <row r="6812" spans="1:11" ht="18">
      <c r="A6812" s="70"/>
      <c r="E6812" s="737" t="s">
        <v>7510</v>
      </c>
      <c r="F6812" s="160">
        <v>1.409</v>
      </c>
      <c r="K6812" s="693"/>
    </row>
    <row r="6813" spans="1:11" ht="18">
      <c r="A6813" s="70"/>
      <c r="B6813" t="s">
        <v>474</v>
      </c>
      <c r="E6813" s="737" t="s">
        <v>7513</v>
      </c>
      <c r="F6813" s="160">
        <v>1.63</v>
      </c>
      <c r="K6813" s="693"/>
    </row>
    <row r="6814" spans="1:11" ht="15.6">
      <c r="A6814" s="70"/>
      <c r="K6814" s="693"/>
    </row>
    <row r="6815" spans="1:11" ht="15.6">
      <c r="A6815" s="70">
        <v>44473</v>
      </c>
      <c r="C6815" s="51">
        <v>2000</v>
      </c>
      <c r="D6815" s="52"/>
      <c r="F6815" s="51" t="s">
        <v>7514</v>
      </c>
      <c r="G6815" s="51">
        <v>1802</v>
      </c>
      <c r="H6815" s="51">
        <v>1998</v>
      </c>
      <c r="I6815" s="51">
        <v>196</v>
      </c>
      <c r="J6815" s="51" t="s">
        <v>7515</v>
      </c>
      <c r="K6815" s="315">
        <v>98</v>
      </c>
    </row>
    <row r="6816" spans="1:11" ht="15.6">
      <c r="A6816" s="70">
        <v>44475</v>
      </c>
      <c r="C6816" s="51">
        <v>1000</v>
      </c>
      <c r="D6816" s="52"/>
      <c r="F6816" s="51" t="s">
        <v>7514</v>
      </c>
      <c r="G6816" s="51">
        <v>901</v>
      </c>
      <c r="H6816" s="51">
        <v>999</v>
      </c>
      <c r="I6816" s="51">
        <v>98</v>
      </c>
      <c r="J6816" s="51" t="s">
        <v>6392</v>
      </c>
      <c r="K6816" s="315">
        <v>0</v>
      </c>
    </row>
    <row r="6817" spans="1:11" ht="15.6">
      <c r="A6817" s="70">
        <v>44475</v>
      </c>
      <c r="C6817" s="51">
        <v>1700</v>
      </c>
      <c r="D6817" s="52"/>
      <c r="F6817" s="51" t="s">
        <v>7514</v>
      </c>
      <c r="G6817" s="51">
        <v>1531.7</v>
      </c>
      <c r="H6817" s="51">
        <v>1698.3</v>
      </c>
      <c r="I6817" s="51">
        <v>166.6</v>
      </c>
      <c r="J6817" s="51" t="s">
        <v>7517</v>
      </c>
      <c r="K6817" s="315">
        <v>83.3</v>
      </c>
    </row>
    <row r="6818" spans="1:11" ht="15.6">
      <c r="A6818" s="70">
        <v>44475</v>
      </c>
      <c r="C6818" s="51">
        <v>1000</v>
      </c>
      <c r="D6818" s="52"/>
      <c r="F6818" s="51" t="s">
        <v>7518</v>
      </c>
      <c r="G6818" s="51">
        <v>901</v>
      </c>
      <c r="H6818" s="51">
        <v>999</v>
      </c>
      <c r="I6818" s="51">
        <v>98</v>
      </c>
      <c r="J6818" s="51" t="s">
        <v>7519</v>
      </c>
      <c r="K6818" s="315">
        <v>49</v>
      </c>
    </row>
    <row r="6819" spans="1:11" ht="15.6">
      <c r="A6819" s="70">
        <v>44475</v>
      </c>
      <c r="C6819" s="51">
        <v>4500</v>
      </c>
      <c r="D6819" s="52"/>
      <c r="F6819" s="51" t="s">
        <v>7520</v>
      </c>
      <c r="G6819" s="51">
        <v>4054.5</v>
      </c>
      <c r="H6819" s="51">
        <v>4684.5</v>
      </c>
      <c r="I6819" s="51">
        <v>630</v>
      </c>
      <c r="J6819" s="51" t="s">
        <v>2538</v>
      </c>
      <c r="K6819" s="315">
        <v>315</v>
      </c>
    </row>
    <row r="6820" spans="1:11" ht="15.6">
      <c r="A6820" s="70">
        <v>44475</v>
      </c>
      <c r="D6820" s="52"/>
      <c r="E6820" s="41" t="s">
        <v>7529</v>
      </c>
      <c r="F6820" s="50" t="s">
        <v>7492</v>
      </c>
      <c r="H6820" t="s">
        <v>7523</v>
      </c>
      <c r="J6820" s="50" t="s">
        <v>3585</v>
      </c>
      <c r="K6820" s="693"/>
    </row>
    <row r="6821" spans="1:11" ht="15.6">
      <c r="A6821" s="70">
        <v>44475</v>
      </c>
      <c r="C6821" s="50">
        <v>500</v>
      </c>
      <c r="D6821" s="52"/>
      <c r="F6821" s="50" t="s">
        <v>7522</v>
      </c>
      <c r="G6821" s="50">
        <v>450.5</v>
      </c>
      <c r="H6821" s="50">
        <v>475</v>
      </c>
      <c r="I6821" s="51">
        <v>24.5</v>
      </c>
      <c r="J6821" s="50" t="s">
        <v>3585</v>
      </c>
      <c r="K6821" s="315">
        <v>12.2</v>
      </c>
    </row>
    <row r="6822" spans="1:11" ht="15.6">
      <c r="A6822" s="70">
        <v>44475</v>
      </c>
      <c r="B6822" s="50">
        <v>500</v>
      </c>
      <c r="C6822" s="52"/>
      <c r="D6822" s="52"/>
      <c r="F6822" s="50" t="s">
        <v>7525</v>
      </c>
      <c r="G6822" s="50">
        <v>698.5</v>
      </c>
      <c r="H6822" s="50">
        <v>728</v>
      </c>
      <c r="I6822" s="51">
        <v>29.5</v>
      </c>
      <c r="J6822" s="50" t="s">
        <v>3585</v>
      </c>
      <c r="K6822" s="315">
        <v>14.5</v>
      </c>
    </row>
    <row r="6823" spans="1:11" ht="15.6">
      <c r="A6823" s="70">
        <v>44476</v>
      </c>
      <c r="B6823" s="51">
        <v>4000</v>
      </c>
      <c r="C6823" s="52"/>
      <c r="D6823" s="52"/>
      <c r="F6823" s="51" t="s">
        <v>7526</v>
      </c>
      <c r="G6823" s="51">
        <v>5588</v>
      </c>
      <c r="H6823" s="51">
        <v>6236</v>
      </c>
      <c r="I6823" s="51">
        <v>648</v>
      </c>
      <c r="J6823" s="51" t="s">
        <v>1521</v>
      </c>
      <c r="K6823" s="315">
        <v>216</v>
      </c>
    </row>
    <row r="6824" spans="1:11" ht="15.6">
      <c r="A6824" s="70">
        <v>44476</v>
      </c>
      <c r="C6824" s="51">
        <v>2000</v>
      </c>
      <c r="D6824" s="52"/>
      <c r="F6824" s="51" t="s">
        <v>7527</v>
      </c>
      <c r="G6824" s="51">
        <v>1802</v>
      </c>
      <c r="H6824" s="51">
        <v>2118</v>
      </c>
      <c r="I6824" s="51">
        <v>316</v>
      </c>
      <c r="J6824" s="51" t="s">
        <v>1521</v>
      </c>
      <c r="K6824" s="315">
        <v>105</v>
      </c>
    </row>
    <row r="6825" spans="1:11" ht="15.6">
      <c r="A6825" s="70">
        <v>44476</v>
      </c>
      <c r="C6825" s="51">
        <v>3000</v>
      </c>
      <c r="D6825" s="52"/>
      <c r="F6825" s="51" t="s">
        <v>7528</v>
      </c>
      <c r="G6825" s="51">
        <v>2703</v>
      </c>
      <c r="H6825" s="51">
        <v>2883</v>
      </c>
      <c r="I6825" s="51">
        <v>180</v>
      </c>
      <c r="J6825" s="51" t="s">
        <v>4820</v>
      </c>
      <c r="K6825" s="315">
        <v>90</v>
      </c>
    </row>
    <row r="6826" spans="1:11" ht="15.6">
      <c r="A6826" s="70">
        <v>44476</v>
      </c>
      <c r="C6826" s="51">
        <v>1000</v>
      </c>
      <c r="D6826" s="52"/>
      <c r="F6826" s="51" t="s">
        <v>7520</v>
      </c>
      <c r="G6826" s="51">
        <v>901</v>
      </c>
      <c r="H6826" s="51">
        <v>1041</v>
      </c>
      <c r="I6826" s="51">
        <v>140</v>
      </c>
      <c r="J6826" s="51" t="s">
        <v>3027</v>
      </c>
      <c r="K6826" s="315">
        <v>70</v>
      </c>
    </row>
    <row r="6827" spans="1:11" ht="15.6">
      <c r="A6827" s="70">
        <v>44476</v>
      </c>
      <c r="B6827" s="51">
        <v>1000</v>
      </c>
      <c r="C6827" s="52"/>
      <c r="D6827" s="52"/>
      <c r="F6827" s="51" t="s">
        <v>7531</v>
      </c>
      <c r="G6827" s="51">
        <v>1397</v>
      </c>
      <c r="H6827" s="51">
        <v>1497</v>
      </c>
      <c r="I6827" s="51">
        <v>100</v>
      </c>
      <c r="J6827" s="51" t="s">
        <v>7532</v>
      </c>
      <c r="K6827" s="315">
        <v>50</v>
      </c>
    </row>
    <row r="6828" spans="1:11" ht="15.6">
      <c r="A6828" s="70">
        <v>44476</v>
      </c>
      <c r="C6828" s="51">
        <v>7000</v>
      </c>
      <c r="D6828" s="52"/>
      <c r="F6828" s="51" t="s">
        <v>7528</v>
      </c>
      <c r="G6828" s="51">
        <v>6307</v>
      </c>
      <c r="H6828" s="51">
        <v>6727</v>
      </c>
      <c r="I6828" s="51">
        <v>420</v>
      </c>
      <c r="J6828" s="51" t="s">
        <v>7532</v>
      </c>
      <c r="K6828" s="315">
        <v>210</v>
      </c>
    </row>
    <row r="6829" spans="1:11" ht="18">
      <c r="A6829" s="70">
        <v>44476</v>
      </c>
      <c r="B6829" s="50">
        <v>5500</v>
      </c>
      <c r="C6829" s="52"/>
      <c r="D6829" s="52"/>
      <c r="F6829" s="50" t="s">
        <v>7533</v>
      </c>
      <c r="G6829" s="50">
        <v>7683.5</v>
      </c>
      <c r="H6829" s="50">
        <v>8134.5</v>
      </c>
      <c r="I6829" s="51">
        <v>451</v>
      </c>
      <c r="J6829" s="191" t="s">
        <v>7534</v>
      </c>
      <c r="K6829" s="315">
        <v>150</v>
      </c>
    </row>
    <row r="6830" spans="1:11" ht="15.6">
      <c r="A6830" s="70">
        <v>44476</v>
      </c>
      <c r="B6830" s="154">
        <v>2000</v>
      </c>
      <c r="C6830" s="52"/>
      <c r="D6830" s="52"/>
      <c r="F6830" s="50" t="s">
        <v>7535</v>
      </c>
      <c r="G6830" s="50">
        <v>2818</v>
      </c>
      <c r="H6830" s="50">
        <v>2958</v>
      </c>
      <c r="I6830" s="51">
        <v>140</v>
      </c>
      <c r="J6830" s="50" t="s">
        <v>3422</v>
      </c>
      <c r="K6830" s="315">
        <v>70</v>
      </c>
    </row>
    <row r="6831" spans="1:11" ht="15.6">
      <c r="A6831" s="70">
        <v>44476</v>
      </c>
      <c r="C6831" s="50">
        <v>6000</v>
      </c>
      <c r="D6831" s="52"/>
      <c r="F6831" s="50" t="s">
        <v>7536</v>
      </c>
      <c r="G6831" s="50">
        <v>5406</v>
      </c>
      <c r="H6831" s="50">
        <v>5826</v>
      </c>
      <c r="I6831" s="51">
        <v>420</v>
      </c>
      <c r="J6831" s="50" t="s">
        <v>3422</v>
      </c>
      <c r="K6831" s="315">
        <v>210</v>
      </c>
    </row>
    <row r="6832" spans="1:11" ht="15.6">
      <c r="A6832" s="70">
        <v>44477</v>
      </c>
      <c r="C6832" s="51">
        <v>3000</v>
      </c>
      <c r="D6832" s="52"/>
      <c r="F6832" s="51" t="s">
        <v>7537</v>
      </c>
      <c r="G6832" s="51">
        <v>2703</v>
      </c>
      <c r="H6832" s="51">
        <v>3273</v>
      </c>
      <c r="I6832" s="51">
        <v>570</v>
      </c>
      <c r="J6832" s="51" t="s">
        <v>4450</v>
      </c>
      <c r="K6832" s="315">
        <v>285</v>
      </c>
    </row>
    <row r="6833" spans="1:11" ht="15.6">
      <c r="A6833" s="70">
        <v>44477</v>
      </c>
      <c r="C6833" s="51">
        <v>4000</v>
      </c>
      <c r="D6833" s="52"/>
      <c r="F6833" s="51" t="s">
        <v>7537</v>
      </c>
      <c r="G6833" s="51">
        <v>3604</v>
      </c>
      <c r="H6833" s="51">
        <v>4364</v>
      </c>
      <c r="I6833" s="51">
        <v>760</v>
      </c>
      <c r="J6833" s="51" t="s">
        <v>4450</v>
      </c>
      <c r="K6833" s="315">
        <v>380</v>
      </c>
    </row>
    <row r="6834" spans="1:11" ht="15.6">
      <c r="A6834" s="70">
        <v>44476</v>
      </c>
      <c r="C6834" s="51">
        <v>3000</v>
      </c>
      <c r="D6834" s="52"/>
      <c r="F6834" s="51" t="s">
        <v>7514</v>
      </c>
      <c r="G6834" s="51">
        <v>2703</v>
      </c>
      <c r="H6834" s="51">
        <v>2997</v>
      </c>
      <c r="I6834" s="51">
        <v>294</v>
      </c>
      <c r="J6834" s="51" t="s">
        <v>7530</v>
      </c>
      <c r="K6834" s="315">
        <v>147</v>
      </c>
    </row>
    <row r="6835" spans="1:11" ht="15.6">
      <c r="A6835" s="70">
        <v>44475</v>
      </c>
      <c r="B6835" s="51">
        <v>2000</v>
      </c>
      <c r="D6835" s="52"/>
      <c r="F6835" s="51" t="s">
        <v>7521</v>
      </c>
      <c r="G6835" s="51">
        <v>2794</v>
      </c>
      <c r="H6835" s="51">
        <v>2998</v>
      </c>
      <c r="I6835" s="51">
        <v>204</v>
      </c>
      <c r="J6835" s="51" t="s">
        <v>3283</v>
      </c>
      <c r="K6835" s="315">
        <v>102</v>
      </c>
    </row>
    <row r="6836" spans="1:11" ht="15.6">
      <c r="A6836" s="70"/>
      <c r="D6836" s="52"/>
      <c r="K6836" s="315"/>
    </row>
    <row r="6837" spans="1:11" ht="18">
      <c r="A6837" s="70"/>
      <c r="C6837" s="52"/>
      <c r="E6837" s="354">
        <v>44480</v>
      </c>
      <c r="F6837" s="354">
        <v>44486</v>
      </c>
      <c r="K6837" s="315"/>
    </row>
    <row r="6838" spans="1:11" ht="18">
      <c r="A6838" s="70"/>
      <c r="C6838" s="52"/>
      <c r="E6838" s="336" t="s">
        <v>6749</v>
      </c>
      <c r="F6838" s="336" t="s">
        <v>3449</v>
      </c>
      <c r="K6838" s="315"/>
    </row>
    <row r="6839" spans="1:11" ht="18">
      <c r="A6839" s="70"/>
      <c r="C6839" s="52"/>
      <c r="E6839" s="763" t="s">
        <v>7540</v>
      </c>
      <c r="F6839" s="160" t="s">
        <v>7539</v>
      </c>
      <c r="K6839" s="315"/>
    </row>
    <row r="6840" spans="1:11" ht="18">
      <c r="A6840" s="70"/>
      <c r="C6840" s="52"/>
      <c r="E6840" s="737" t="s">
        <v>7541</v>
      </c>
      <c r="F6840" s="160">
        <v>0.93600000000000005</v>
      </c>
      <c r="K6840" s="315"/>
    </row>
    <row r="6841" spans="1:11" ht="18">
      <c r="A6841" s="70"/>
      <c r="C6841" s="52"/>
      <c r="E6841" s="737" t="s">
        <v>7542</v>
      </c>
      <c r="F6841" s="160">
        <v>1.448</v>
      </c>
      <c r="K6841" s="315"/>
    </row>
    <row r="6842" spans="1:11" ht="18">
      <c r="A6842" s="70"/>
      <c r="C6842" s="52"/>
      <c r="E6842" s="737" t="s">
        <v>7543</v>
      </c>
      <c r="F6842" s="160">
        <v>1.665</v>
      </c>
      <c r="K6842" s="315"/>
    </row>
    <row r="6843" spans="1:11" ht="15.6">
      <c r="A6843" s="70"/>
      <c r="C6843" s="52"/>
      <c r="K6843" s="315"/>
    </row>
    <row r="6844" spans="1:11" ht="15.6">
      <c r="A6844" s="70">
        <v>44480</v>
      </c>
      <c r="C6844" s="51">
        <v>1300</v>
      </c>
      <c r="D6844" s="52"/>
      <c r="F6844" s="51" t="s">
        <v>7547</v>
      </c>
      <c r="G6844" s="51">
        <v>1216.8</v>
      </c>
      <c r="H6844" s="51">
        <v>1353.3</v>
      </c>
      <c r="I6844" s="51">
        <v>136.5</v>
      </c>
      <c r="J6844" s="51" t="s">
        <v>546</v>
      </c>
      <c r="K6844" s="315">
        <v>68</v>
      </c>
    </row>
    <row r="6845" spans="1:11" ht="15.6">
      <c r="A6845" s="70">
        <v>44480</v>
      </c>
      <c r="C6845" s="51">
        <v>3000</v>
      </c>
      <c r="D6845" s="52"/>
      <c r="F6845" s="51" t="s">
        <v>7548</v>
      </c>
      <c r="G6845" s="51">
        <v>2808</v>
      </c>
      <c r="H6845" s="51">
        <v>3153</v>
      </c>
      <c r="I6845" s="51">
        <v>345</v>
      </c>
      <c r="J6845" s="51" t="s">
        <v>7538</v>
      </c>
      <c r="K6845" s="315">
        <v>172.5</v>
      </c>
    </row>
    <row r="6846" spans="1:11" ht="15.6">
      <c r="A6846" s="70">
        <v>44480</v>
      </c>
      <c r="C6846" s="51">
        <v>2500</v>
      </c>
      <c r="D6846" s="52"/>
      <c r="F6846" s="51" t="s">
        <v>7545</v>
      </c>
      <c r="G6846" s="51">
        <v>2340</v>
      </c>
      <c r="H6846" s="51">
        <v>2490</v>
      </c>
      <c r="I6846" s="51">
        <v>150</v>
      </c>
      <c r="J6846" s="51" t="s">
        <v>7544</v>
      </c>
      <c r="K6846" s="315">
        <v>75</v>
      </c>
    </row>
    <row r="6847" spans="1:11" ht="15.6">
      <c r="A6847" s="70">
        <v>44480</v>
      </c>
      <c r="C6847" s="51">
        <v>2000</v>
      </c>
      <c r="D6847" s="52"/>
      <c r="F6847" s="51" t="s">
        <v>7546</v>
      </c>
      <c r="G6847" s="51">
        <v>1872</v>
      </c>
      <c r="H6847" s="51">
        <v>1992</v>
      </c>
      <c r="I6847" s="51">
        <v>120</v>
      </c>
      <c r="J6847" s="51" t="s">
        <v>7544</v>
      </c>
      <c r="K6847" s="315">
        <v>60</v>
      </c>
    </row>
    <row r="6848" spans="1:11" ht="15.6">
      <c r="A6848" s="70">
        <v>44481</v>
      </c>
      <c r="C6848" s="51">
        <v>3000</v>
      </c>
      <c r="D6848" s="52"/>
      <c r="F6848" s="51" t="s">
        <v>7549</v>
      </c>
      <c r="G6848" s="51">
        <v>2808</v>
      </c>
      <c r="H6848" s="51">
        <v>2994</v>
      </c>
      <c r="I6848" s="51">
        <v>186</v>
      </c>
      <c r="J6848" s="51" t="s">
        <v>7550</v>
      </c>
      <c r="K6848" s="315">
        <v>98</v>
      </c>
    </row>
    <row r="6849" spans="1:11" ht="15.6">
      <c r="A6849" s="70">
        <v>44481</v>
      </c>
      <c r="C6849" s="51">
        <v>1500</v>
      </c>
      <c r="D6849" s="52"/>
      <c r="F6849" s="51" t="s">
        <v>7553</v>
      </c>
      <c r="G6849" s="51">
        <v>1404</v>
      </c>
      <c r="H6849" s="51">
        <v>1498.5</v>
      </c>
      <c r="I6849" s="51">
        <v>94.5</v>
      </c>
      <c r="J6849" s="51" t="s">
        <v>3275</v>
      </c>
      <c r="K6849" s="315">
        <v>47</v>
      </c>
    </row>
    <row r="6850" spans="1:11" ht="15.6">
      <c r="A6850" s="70">
        <v>44475</v>
      </c>
      <c r="B6850" s="51">
        <v>2000</v>
      </c>
      <c r="D6850" s="52"/>
      <c r="F6850" s="51" t="s">
        <v>7521</v>
      </c>
      <c r="G6850" s="51">
        <v>2794</v>
      </c>
      <c r="H6850" s="51">
        <v>2998</v>
      </c>
      <c r="I6850" s="51">
        <v>204</v>
      </c>
      <c r="J6850" s="51" t="s">
        <v>982</v>
      </c>
      <c r="K6850" s="315">
        <v>102</v>
      </c>
    </row>
    <row r="6851" spans="1:11" ht="15.6">
      <c r="A6851" s="70">
        <v>44482</v>
      </c>
      <c r="C6851" s="51">
        <v>1000</v>
      </c>
      <c r="D6851" s="52"/>
      <c r="F6851" s="51" t="s">
        <v>7551</v>
      </c>
      <c r="G6851" s="51">
        <v>936</v>
      </c>
      <c r="H6851" s="51">
        <v>1036</v>
      </c>
      <c r="I6851" s="51">
        <v>100</v>
      </c>
      <c r="J6851" s="51" t="s">
        <v>7554</v>
      </c>
      <c r="K6851" s="315">
        <v>50</v>
      </c>
    </row>
    <row r="6852" spans="1:11" ht="15.6">
      <c r="A6852" s="70">
        <v>44482</v>
      </c>
      <c r="C6852" s="50">
        <v>5000</v>
      </c>
      <c r="D6852" s="52"/>
      <c r="F6852" s="50" t="s">
        <v>7555</v>
      </c>
      <c r="G6852" s="50">
        <v>4680</v>
      </c>
      <c r="H6852" s="50">
        <v>5120</v>
      </c>
      <c r="I6852" s="51">
        <v>440</v>
      </c>
      <c r="J6852" s="50" t="s">
        <v>1398</v>
      </c>
      <c r="K6852" s="315">
        <v>146.5</v>
      </c>
    </row>
    <row r="6853" spans="1:11" ht="15.6">
      <c r="A6853" s="70">
        <v>44482</v>
      </c>
      <c r="C6853" s="51">
        <v>2000</v>
      </c>
      <c r="D6853" s="52"/>
      <c r="F6853" s="51" t="s">
        <v>7551</v>
      </c>
      <c r="G6853" s="51">
        <v>1872</v>
      </c>
      <c r="H6853" s="51">
        <v>2072</v>
      </c>
      <c r="I6853" s="51">
        <v>200</v>
      </c>
      <c r="J6853" s="51" t="s">
        <v>4175</v>
      </c>
      <c r="K6853" s="315">
        <v>100</v>
      </c>
    </row>
    <row r="6854" spans="1:11" ht="15.6">
      <c r="A6854" s="70">
        <v>44482</v>
      </c>
      <c r="C6854" s="51">
        <v>1500</v>
      </c>
      <c r="D6854" s="52"/>
      <c r="F6854" s="51" t="s">
        <v>7551</v>
      </c>
      <c r="G6854" s="51">
        <v>1404</v>
      </c>
      <c r="H6854" s="51">
        <v>1554</v>
      </c>
      <c r="I6854" s="51">
        <v>150</v>
      </c>
      <c r="J6854" s="51" t="s">
        <v>3058</v>
      </c>
      <c r="K6854" s="315">
        <v>75</v>
      </c>
    </row>
    <row r="6855" spans="1:11" ht="15.6">
      <c r="A6855" s="70">
        <v>44482</v>
      </c>
      <c r="C6855" s="51">
        <v>6000</v>
      </c>
      <c r="D6855" s="52"/>
      <c r="F6855" s="51" t="s">
        <v>7549</v>
      </c>
      <c r="G6855" s="51">
        <v>5616</v>
      </c>
      <c r="H6855" s="51">
        <v>5988</v>
      </c>
      <c r="I6855" s="51">
        <v>372</v>
      </c>
      <c r="J6855" s="51" t="s">
        <v>4311</v>
      </c>
      <c r="K6855" s="315">
        <v>186</v>
      </c>
    </row>
    <row r="6856" spans="1:11" ht="15.6">
      <c r="A6856" s="70">
        <v>44482</v>
      </c>
      <c r="C6856" s="51">
        <v>3000</v>
      </c>
      <c r="D6856" s="52"/>
      <c r="F6856" s="51" t="s">
        <v>7556</v>
      </c>
      <c r="G6856" s="51">
        <v>2808</v>
      </c>
      <c r="H6856" s="51">
        <v>2988</v>
      </c>
      <c r="I6856" s="51">
        <v>182</v>
      </c>
      <c r="J6856" s="51" t="s">
        <v>3619</v>
      </c>
      <c r="K6856" s="315">
        <v>91</v>
      </c>
    </row>
    <row r="6857" spans="1:11" ht="15.6">
      <c r="A6857" s="70">
        <v>44483</v>
      </c>
      <c r="B6857" s="51">
        <v>2000</v>
      </c>
      <c r="C6857" s="52"/>
      <c r="D6857" s="52"/>
      <c r="F6857" s="51" t="s">
        <v>7557</v>
      </c>
      <c r="G6857" s="51">
        <v>2872</v>
      </c>
      <c r="H6857" s="51">
        <v>3072</v>
      </c>
      <c r="I6857" s="51">
        <v>200</v>
      </c>
      <c r="J6857" s="51" t="s">
        <v>982</v>
      </c>
      <c r="K6857" s="315">
        <v>100</v>
      </c>
    </row>
    <row r="6858" spans="1:11" ht="15.6">
      <c r="A6858" s="70">
        <v>44483</v>
      </c>
      <c r="B6858" s="52"/>
      <c r="C6858" s="51">
        <v>4500</v>
      </c>
      <c r="D6858" s="52"/>
      <c r="F6858" s="51" t="s">
        <v>7556</v>
      </c>
      <c r="G6858" s="51">
        <v>4212</v>
      </c>
      <c r="H6858" s="51">
        <v>4482</v>
      </c>
      <c r="I6858" s="51">
        <v>270</v>
      </c>
      <c r="J6858" s="51" t="s">
        <v>7558</v>
      </c>
      <c r="K6858" s="315">
        <v>135</v>
      </c>
    </row>
    <row r="6859" spans="1:11" ht="15.6">
      <c r="A6859" s="70">
        <v>44483</v>
      </c>
      <c r="B6859" s="52"/>
      <c r="C6859" s="51">
        <v>2000</v>
      </c>
      <c r="D6859" s="52"/>
      <c r="F6859" s="51" t="s">
        <v>7551</v>
      </c>
      <c r="G6859" s="51">
        <v>1872</v>
      </c>
      <c r="H6859" s="51">
        <v>2072</v>
      </c>
      <c r="I6859" s="51">
        <v>200</v>
      </c>
      <c r="J6859" s="51" t="s">
        <v>2308</v>
      </c>
      <c r="K6859" s="315">
        <v>100</v>
      </c>
    </row>
    <row r="6860" spans="1:11" ht="15.6">
      <c r="A6860" s="70">
        <v>44483</v>
      </c>
      <c r="B6860" s="52"/>
      <c r="C6860" s="51">
        <v>3000</v>
      </c>
      <c r="D6860" s="52"/>
      <c r="F6860" s="51" t="s">
        <v>7556</v>
      </c>
      <c r="G6860" s="51">
        <v>2808</v>
      </c>
      <c r="H6860" s="51">
        <v>2988</v>
      </c>
      <c r="I6860" s="51">
        <v>180</v>
      </c>
      <c r="J6860" s="51" t="s">
        <v>7560</v>
      </c>
      <c r="K6860" s="315">
        <v>90</v>
      </c>
    </row>
    <row r="6861" spans="1:11" ht="15.6">
      <c r="A6861" s="70">
        <v>44481</v>
      </c>
      <c r="C6861" s="51">
        <v>1000</v>
      </c>
      <c r="D6861" s="52"/>
      <c r="E6861" s="409"/>
      <c r="F6861" s="51" t="s">
        <v>7552</v>
      </c>
      <c r="G6861" s="50">
        <v>936</v>
      </c>
      <c r="H6861" s="50">
        <v>1.056</v>
      </c>
      <c r="I6861" s="51">
        <v>100</v>
      </c>
      <c r="J6861" s="51" t="s">
        <v>3425</v>
      </c>
      <c r="K6861" s="315">
        <v>50</v>
      </c>
    </row>
    <row r="6862" spans="1:11" ht="15.6">
      <c r="A6862" s="70">
        <v>44475</v>
      </c>
      <c r="C6862" s="51">
        <v>1000</v>
      </c>
      <c r="D6862" s="52"/>
      <c r="F6862" s="51" t="s">
        <v>7520</v>
      </c>
      <c r="G6862" s="51">
        <v>901</v>
      </c>
      <c r="H6862" s="51">
        <v>1041</v>
      </c>
      <c r="I6862" s="51">
        <v>140</v>
      </c>
      <c r="J6862" s="51" t="s">
        <v>2438</v>
      </c>
      <c r="K6862" s="315">
        <v>70</v>
      </c>
    </row>
    <row r="6863" spans="1:11" ht="15.6">
      <c r="A6863" s="70">
        <v>44484</v>
      </c>
      <c r="B6863" s="52"/>
      <c r="C6863" s="50">
        <v>2000</v>
      </c>
      <c r="D6863" s="52"/>
      <c r="F6863" s="50" t="s">
        <v>7555</v>
      </c>
      <c r="G6863" s="50">
        <v>1872</v>
      </c>
      <c r="H6863" s="50">
        <v>2048</v>
      </c>
      <c r="I6863" s="51">
        <v>176</v>
      </c>
      <c r="J6863" s="50" t="s">
        <v>7561</v>
      </c>
      <c r="K6863" s="315">
        <v>58.5</v>
      </c>
    </row>
    <row r="6864" spans="1:11" ht="15.6">
      <c r="A6864" s="70">
        <v>44483</v>
      </c>
      <c r="B6864" s="151">
        <v>2000</v>
      </c>
      <c r="C6864" s="52"/>
      <c r="D6864" s="52"/>
      <c r="F6864" s="51" t="s">
        <v>7559</v>
      </c>
      <c r="G6864" s="51">
        <v>2896</v>
      </c>
      <c r="H6864" s="51">
        <v>2956</v>
      </c>
      <c r="I6864" s="51">
        <v>60</v>
      </c>
      <c r="J6864" s="51" t="s">
        <v>3928</v>
      </c>
      <c r="K6864" s="315">
        <v>30</v>
      </c>
    </row>
    <row r="6865" spans="1:11" ht="15.6">
      <c r="A6865" s="70"/>
      <c r="B6865" s="52"/>
      <c r="C6865" s="52"/>
      <c r="D6865" s="52"/>
      <c r="F6865" s="52"/>
      <c r="G6865" s="52"/>
      <c r="H6865" s="52"/>
      <c r="J6865" s="52"/>
      <c r="K6865" s="315"/>
    </row>
    <row r="6866" spans="1:11" ht="18">
      <c r="A6866" s="70"/>
      <c r="B6866" s="52"/>
      <c r="C6866" s="52"/>
      <c r="D6866" s="52"/>
      <c r="E6866" s="354">
        <v>44487</v>
      </c>
      <c r="F6866" s="354">
        <v>44493</v>
      </c>
      <c r="G6866" s="52"/>
      <c r="H6866" s="52"/>
      <c r="J6866" s="52"/>
      <c r="K6866" s="315"/>
    </row>
    <row r="6867" spans="1:11" ht="18">
      <c r="A6867" s="70"/>
      <c r="B6867" s="52"/>
      <c r="C6867" s="52"/>
      <c r="D6867" s="52"/>
      <c r="E6867" s="336" t="s">
        <v>6749</v>
      </c>
      <c r="F6867" s="336" t="s">
        <v>3449</v>
      </c>
      <c r="G6867" s="52"/>
      <c r="H6867" s="52"/>
      <c r="J6867" s="52"/>
      <c r="K6867" s="315"/>
    </row>
    <row r="6868" spans="1:11" ht="18">
      <c r="A6868" s="70"/>
      <c r="B6868" s="52"/>
      <c r="C6868" s="52"/>
      <c r="D6868" s="52"/>
      <c r="E6868" s="763" t="s">
        <v>7569</v>
      </c>
      <c r="F6868" s="160" t="s">
        <v>7564</v>
      </c>
      <c r="G6868" s="52"/>
      <c r="H6868" s="52"/>
      <c r="J6868" s="52"/>
      <c r="K6868" s="315"/>
    </row>
    <row r="6869" spans="1:11" ht="18">
      <c r="A6869" s="70"/>
      <c r="B6869" s="52"/>
      <c r="C6869" s="52"/>
      <c r="D6869" s="52"/>
      <c r="E6869" s="737" t="s">
        <v>7565</v>
      </c>
      <c r="F6869" s="160">
        <v>0.95399999999999996</v>
      </c>
      <c r="G6869" s="52"/>
      <c r="H6869" s="52" t="s">
        <v>7572</v>
      </c>
      <c r="J6869" s="52"/>
      <c r="K6869" s="315"/>
    </row>
    <row r="6870" spans="1:11" ht="18">
      <c r="A6870" s="70"/>
      <c r="B6870" s="52"/>
      <c r="C6870" s="52"/>
      <c r="D6870" s="52"/>
      <c r="E6870" s="737" t="s">
        <v>7570</v>
      </c>
      <c r="F6870" s="160">
        <v>1.4570000000000001</v>
      </c>
      <c r="G6870" s="52"/>
      <c r="H6870" s="52"/>
      <c r="J6870" s="52"/>
      <c r="K6870" s="315"/>
    </row>
    <row r="6871" spans="1:11" ht="18">
      <c r="A6871" s="70"/>
      <c r="B6871" s="52"/>
      <c r="C6871" s="52"/>
      <c r="D6871" s="52"/>
      <c r="E6871" s="737" t="s">
        <v>7571</v>
      </c>
      <c r="F6871" s="160">
        <v>1.6579999999999999</v>
      </c>
      <c r="G6871" s="52"/>
      <c r="H6871" s="52"/>
      <c r="J6871" s="52"/>
      <c r="K6871" s="315"/>
    </row>
    <row r="6872" spans="1:11" ht="15.6">
      <c r="A6872" s="70"/>
      <c r="B6872" s="52"/>
      <c r="C6872" s="52"/>
      <c r="D6872" s="52"/>
      <c r="F6872" s="52"/>
      <c r="G6872" s="52"/>
      <c r="H6872" s="52"/>
      <c r="J6872" s="52"/>
      <c r="K6872" s="315"/>
    </row>
    <row r="6873" spans="1:11" ht="15.6">
      <c r="A6873" s="70">
        <v>44480</v>
      </c>
      <c r="B6873" s="51">
        <v>1000</v>
      </c>
      <c r="C6873" s="52"/>
      <c r="D6873" s="52"/>
      <c r="E6873" s="1"/>
      <c r="F6873" s="51" t="s">
        <v>7563</v>
      </c>
      <c r="G6873" s="51">
        <v>1442</v>
      </c>
      <c r="H6873" s="51">
        <v>1567</v>
      </c>
      <c r="I6873" s="51">
        <v>125</v>
      </c>
      <c r="J6873" s="51" t="s">
        <v>1410</v>
      </c>
      <c r="K6873" s="315">
        <v>62.5</v>
      </c>
    </row>
    <row r="6874" spans="1:11" ht="15.6">
      <c r="A6874" s="70">
        <v>44487</v>
      </c>
      <c r="B6874" s="52"/>
      <c r="C6874" s="51">
        <v>1500</v>
      </c>
      <c r="D6874" s="52"/>
      <c r="F6874" s="51" t="s">
        <v>7562</v>
      </c>
      <c r="G6874" s="51">
        <v>1431</v>
      </c>
      <c r="H6874" s="51">
        <v>1572</v>
      </c>
      <c r="I6874" s="51">
        <v>141</v>
      </c>
      <c r="J6874" s="51" t="s">
        <v>2561</v>
      </c>
      <c r="K6874" s="315">
        <v>70.5</v>
      </c>
    </row>
    <row r="6875" spans="1:11" ht="15.6">
      <c r="A6875" s="70">
        <v>44245</v>
      </c>
      <c r="B6875" s="51">
        <v>6000</v>
      </c>
      <c r="C6875" s="52"/>
      <c r="D6875" s="52"/>
      <c r="F6875" s="51" t="s">
        <v>7567</v>
      </c>
      <c r="G6875" s="51">
        <v>8652</v>
      </c>
      <c r="H6875" s="51">
        <v>9684</v>
      </c>
      <c r="I6875" s="51">
        <v>1032</v>
      </c>
      <c r="J6875" s="51" t="s">
        <v>1521</v>
      </c>
      <c r="K6875" s="315">
        <v>344</v>
      </c>
    </row>
    <row r="6876" spans="1:11" ht="18">
      <c r="A6876" s="70">
        <v>44245</v>
      </c>
      <c r="B6876" s="52"/>
      <c r="C6876" s="51">
        <v>2000</v>
      </c>
      <c r="D6876" s="52"/>
      <c r="E6876" s="354"/>
      <c r="F6876" s="51" t="s">
        <v>7568</v>
      </c>
      <c r="G6876" s="51">
        <v>1908</v>
      </c>
      <c r="H6876" s="51">
        <v>2218</v>
      </c>
      <c r="I6876" s="51">
        <v>310</v>
      </c>
      <c r="J6876" s="51" t="s">
        <v>1521</v>
      </c>
      <c r="K6876" s="315">
        <v>103.5</v>
      </c>
    </row>
    <row r="6877" spans="1:11" ht="15.6">
      <c r="A6877" s="70">
        <v>44245</v>
      </c>
      <c r="B6877" s="52"/>
      <c r="C6877" s="51">
        <v>2000</v>
      </c>
      <c r="D6877" s="52"/>
      <c r="E6877" s="52"/>
      <c r="F6877" s="51" t="s">
        <v>7566</v>
      </c>
      <c r="G6877" s="51">
        <v>1908</v>
      </c>
      <c r="H6877" s="51">
        <v>2108</v>
      </c>
      <c r="I6877" s="51">
        <v>200</v>
      </c>
      <c r="J6877" s="51" t="s">
        <v>1409</v>
      </c>
      <c r="K6877" s="315">
        <v>100</v>
      </c>
    </row>
    <row r="6878" spans="1:11" ht="15.6">
      <c r="A6878" s="70">
        <v>44488</v>
      </c>
      <c r="B6878" s="52"/>
      <c r="C6878" s="51">
        <v>5004</v>
      </c>
      <c r="D6878" s="52"/>
      <c r="E6878" s="52"/>
      <c r="F6878" s="51" t="s">
        <v>7566</v>
      </c>
      <c r="G6878" s="51">
        <v>4770</v>
      </c>
      <c r="H6878" s="51">
        <v>5270</v>
      </c>
      <c r="I6878" s="51">
        <v>500</v>
      </c>
      <c r="J6878" s="51" t="s">
        <v>7583</v>
      </c>
      <c r="K6878" s="315">
        <v>250</v>
      </c>
    </row>
    <row r="6879" spans="1:11" ht="15.6">
      <c r="A6879" s="70">
        <v>44489</v>
      </c>
      <c r="C6879" s="51">
        <v>2000</v>
      </c>
      <c r="D6879" s="52"/>
      <c r="E6879" s="52"/>
      <c r="F6879" s="51" t="s">
        <v>7574</v>
      </c>
      <c r="G6879" s="51">
        <v>1908</v>
      </c>
      <c r="H6879" s="51">
        <v>2038</v>
      </c>
      <c r="I6879" s="51">
        <v>130</v>
      </c>
      <c r="J6879" s="51" t="s">
        <v>7575</v>
      </c>
      <c r="K6879" s="315">
        <v>65</v>
      </c>
    </row>
    <row r="6880" spans="1:11" ht="18">
      <c r="A6880" s="70">
        <v>44489</v>
      </c>
      <c r="B6880" s="98">
        <v>3500</v>
      </c>
      <c r="D6880" s="52"/>
      <c r="F6880" s="50" t="s">
        <v>7576</v>
      </c>
      <c r="G6880" s="50">
        <v>5047</v>
      </c>
      <c r="H6880" s="50">
        <v>5334</v>
      </c>
      <c r="I6880" s="51">
        <v>287</v>
      </c>
      <c r="J6880" s="191" t="s">
        <v>7577</v>
      </c>
      <c r="K6880" s="315">
        <v>95.5</v>
      </c>
    </row>
    <row r="6881" spans="1:11" ht="15.6">
      <c r="A6881" s="70">
        <v>44489</v>
      </c>
      <c r="C6881" s="50">
        <v>2000</v>
      </c>
      <c r="D6881" s="52"/>
      <c r="F6881" s="154" t="s">
        <v>7578</v>
      </c>
      <c r="G6881" s="50">
        <v>1844</v>
      </c>
      <c r="H6881" s="50">
        <v>1944</v>
      </c>
      <c r="J6881" s="50" t="s">
        <v>7579</v>
      </c>
      <c r="K6881" s="315">
        <v>100</v>
      </c>
    </row>
    <row r="6882" spans="1:11" ht="15.6">
      <c r="A6882" s="70">
        <v>44489</v>
      </c>
      <c r="C6882" s="50">
        <v>1000</v>
      </c>
      <c r="D6882" s="52"/>
      <c r="F6882" s="50" t="s">
        <v>7580</v>
      </c>
      <c r="G6882" s="50">
        <v>928</v>
      </c>
      <c r="H6882" s="50">
        <v>1054</v>
      </c>
      <c r="J6882" s="50" t="s">
        <v>3722</v>
      </c>
      <c r="K6882" s="315">
        <v>126</v>
      </c>
    </row>
    <row r="6883" spans="1:11" ht="15.6">
      <c r="A6883" s="70">
        <v>44489</v>
      </c>
      <c r="B6883" s="51">
        <v>1000</v>
      </c>
      <c r="F6883" s="51" t="s">
        <v>7581</v>
      </c>
      <c r="G6883" s="51">
        <v>1442</v>
      </c>
      <c r="H6883" s="51">
        <v>1604</v>
      </c>
      <c r="I6883" s="51">
        <v>162</v>
      </c>
      <c r="J6883" s="51" t="s">
        <v>1521</v>
      </c>
      <c r="K6883" s="315">
        <v>54</v>
      </c>
    </row>
    <row r="6884" spans="1:11" ht="15.6">
      <c r="A6884" s="70">
        <v>44489</v>
      </c>
      <c r="D6884" s="51">
        <v>500</v>
      </c>
      <c r="F6884" s="51" t="s">
        <v>7582</v>
      </c>
      <c r="G6884" s="51">
        <v>813</v>
      </c>
      <c r="H6884" s="51">
        <v>877</v>
      </c>
      <c r="I6884" s="51">
        <v>64</v>
      </c>
      <c r="J6884" s="51" t="s">
        <v>1521</v>
      </c>
      <c r="K6884" s="315">
        <v>21</v>
      </c>
    </row>
    <row r="6885" spans="1:11" ht="15.6">
      <c r="A6885" s="70">
        <v>44490</v>
      </c>
      <c r="B6885" s="52"/>
      <c r="C6885" s="51">
        <v>3000</v>
      </c>
      <c r="D6885" s="52" t="s">
        <v>7662</v>
      </c>
      <c r="E6885" s="52"/>
      <c r="F6885" s="151">
        <v>0.93300000000000005</v>
      </c>
      <c r="G6885" s="51"/>
      <c r="H6885" s="51">
        <v>2799</v>
      </c>
      <c r="I6885" s="51">
        <v>60</v>
      </c>
      <c r="J6885" s="51" t="s">
        <v>7573</v>
      </c>
      <c r="K6885" s="315">
        <v>30</v>
      </c>
    </row>
    <row r="6886" spans="1:11" ht="15.6">
      <c r="A6886" s="70">
        <v>44490</v>
      </c>
      <c r="B6886" s="151">
        <v>4000</v>
      </c>
      <c r="C6886" s="52"/>
      <c r="D6886" s="52"/>
      <c r="E6886" s="52"/>
      <c r="F6886" s="151">
        <v>1.427</v>
      </c>
      <c r="G6886" s="51"/>
      <c r="H6886" s="51">
        <v>5708</v>
      </c>
      <c r="I6886" s="51">
        <v>80</v>
      </c>
      <c r="J6886" s="51" t="s">
        <v>7573</v>
      </c>
      <c r="K6886" s="315">
        <v>40</v>
      </c>
    </row>
    <row r="6887" spans="1:11" ht="15.6">
      <c r="A6887" s="70">
        <v>44490</v>
      </c>
      <c r="B6887" s="51">
        <v>2000</v>
      </c>
      <c r="D6887" s="52"/>
      <c r="F6887" s="51" t="s">
        <v>7584</v>
      </c>
      <c r="G6887" s="51">
        <v>2884</v>
      </c>
      <c r="H6887" s="51">
        <v>3084</v>
      </c>
      <c r="I6887" s="51">
        <v>200</v>
      </c>
      <c r="J6887" s="51" t="s">
        <v>982</v>
      </c>
      <c r="K6887" s="315">
        <v>100</v>
      </c>
    </row>
    <row r="6888" spans="1:11" ht="15.6">
      <c r="A6888" s="70">
        <v>44490</v>
      </c>
      <c r="B6888" s="154">
        <v>4000</v>
      </c>
      <c r="D6888" s="52"/>
      <c r="F6888" s="50">
        <v>1.39236</v>
      </c>
      <c r="H6888" s="50">
        <v>5569.44</v>
      </c>
      <c r="I6888" s="51">
        <v>80</v>
      </c>
      <c r="J6888" s="50" t="s">
        <v>7585</v>
      </c>
      <c r="K6888" s="315">
        <v>40</v>
      </c>
    </row>
    <row r="6889" spans="1:11" ht="15.6">
      <c r="A6889" s="70">
        <v>44490</v>
      </c>
      <c r="C6889" s="50">
        <v>5000</v>
      </c>
      <c r="D6889" s="52"/>
      <c r="F6889" s="50">
        <v>0.92659999999999998</v>
      </c>
      <c r="H6889" s="50">
        <v>4633</v>
      </c>
      <c r="I6889" s="51">
        <v>100</v>
      </c>
      <c r="J6889" s="50" t="s">
        <v>7585</v>
      </c>
      <c r="K6889" s="315">
        <v>50</v>
      </c>
    </row>
    <row r="6890" spans="1:11">
      <c r="A6890" s="16"/>
      <c r="K6890" s="693"/>
    </row>
    <row r="6891" spans="1:11" ht="18">
      <c r="A6891" s="16"/>
      <c r="E6891" s="354">
        <v>44494</v>
      </c>
      <c r="F6891" s="354">
        <v>44500</v>
      </c>
      <c r="K6891" s="693"/>
    </row>
    <row r="6892" spans="1:11" ht="18">
      <c r="A6892" s="16"/>
      <c r="E6892" s="336" t="s">
        <v>6749</v>
      </c>
      <c r="F6892" s="336" t="s">
        <v>3449</v>
      </c>
      <c r="K6892" s="693"/>
    </row>
    <row r="6893" spans="1:11" ht="18">
      <c r="A6893" s="16"/>
      <c r="E6893" s="763" t="s">
        <v>7569</v>
      </c>
      <c r="F6893" s="160" t="s">
        <v>7564</v>
      </c>
      <c r="K6893" s="693"/>
    </row>
    <row r="6894" spans="1:11" ht="18">
      <c r="A6894" s="16"/>
      <c r="E6894" s="737" t="s">
        <v>7565</v>
      </c>
      <c r="F6894" s="160">
        <v>0.95399999999999996</v>
      </c>
      <c r="K6894" s="693"/>
    </row>
    <row r="6895" spans="1:11" ht="18">
      <c r="A6895" s="16"/>
      <c r="E6895" s="737" t="s">
        <v>7570</v>
      </c>
      <c r="F6895" s="160">
        <v>1.4570000000000001</v>
      </c>
      <c r="K6895" s="693"/>
    </row>
    <row r="6896" spans="1:11" ht="18">
      <c r="A6896" s="16"/>
      <c r="E6896" s="737" t="s">
        <v>7571</v>
      </c>
      <c r="F6896" s="160">
        <v>1.657</v>
      </c>
      <c r="K6896" s="693"/>
    </row>
    <row r="6897" spans="1:11">
      <c r="A6897" s="16"/>
      <c r="K6897" s="693"/>
    </row>
    <row r="6898" spans="1:11" ht="15.6">
      <c r="A6898" s="70">
        <v>44491</v>
      </c>
      <c r="C6898" s="51">
        <v>2000</v>
      </c>
      <c r="D6898" s="52"/>
      <c r="E6898" s="52"/>
      <c r="F6898" s="51" t="s">
        <v>7566</v>
      </c>
      <c r="G6898" s="51">
        <v>1908</v>
      </c>
      <c r="H6898" s="51">
        <v>2108</v>
      </c>
      <c r="I6898" s="51">
        <v>200</v>
      </c>
      <c r="J6898" s="51" t="s">
        <v>3632</v>
      </c>
      <c r="K6898" s="315">
        <v>100</v>
      </c>
    </row>
    <row r="6899" spans="1:11" ht="15.6">
      <c r="A6899" s="70">
        <v>44494</v>
      </c>
      <c r="C6899" s="51">
        <v>1500</v>
      </c>
      <c r="D6899" s="52"/>
      <c r="E6899" s="52"/>
      <c r="F6899" s="51" t="s">
        <v>7566</v>
      </c>
      <c r="G6899" s="51">
        <v>1431</v>
      </c>
      <c r="H6899" s="51">
        <v>1581</v>
      </c>
      <c r="I6899" s="51">
        <v>150</v>
      </c>
      <c r="J6899" s="51" t="s">
        <v>3827</v>
      </c>
      <c r="K6899" s="315">
        <v>75</v>
      </c>
    </row>
    <row r="6900" spans="1:11" ht="15.6">
      <c r="A6900" s="70">
        <v>44494</v>
      </c>
      <c r="D6900" s="51">
        <v>1000</v>
      </c>
      <c r="E6900" s="52"/>
      <c r="F6900" s="51" t="s">
        <v>7589</v>
      </c>
      <c r="G6900" s="51">
        <v>1.657</v>
      </c>
      <c r="H6900" s="51">
        <v>1.9450000000000001</v>
      </c>
      <c r="I6900" s="51">
        <v>288</v>
      </c>
      <c r="J6900" s="51" t="s">
        <v>7583</v>
      </c>
      <c r="K6900" s="315">
        <v>143.5</v>
      </c>
    </row>
    <row r="6901" spans="1:11" ht="15.6">
      <c r="A6901" s="70">
        <v>44494</v>
      </c>
      <c r="C6901" s="51">
        <v>4000</v>
      </c>
      <c r="E6901" s="52"/>
      <c r="F6901" s="51" t="s">
        <v>7586</v>
      </c>
      <c r="G6901" s="51">
        <v>3816</v>
      </c>
      <c r="H6901" s="51">
        <v>3996</v>
      </c>
      <c r="I6901" s="51">
        <v>180</v>
      </c>
      <c r="J6901" s="51" t="s">
        <v>2400</v>
      </c>
      <c r="K6901" s="315">
        <v>90</v>
      </c>
    </row>
    <row r="6902" spans="1:11" ht="15.6">
      <c r="A6902" s="70">
        <v>44494</v>
      </c>
      <c r="B6902" s="51">
        <v>2000</v>
      </c>
      <c r="E6902" s="52"/>
      <c r="F6902" s="51" t="s">
        <v>7587</v>
      </c>
      <c r="G6902" s="51">
        <v>2884</v>
      </c>
      <c r="H6902" s="51">
        <v>2998</v>
      </c>
      <c r="I6902" s="51">
        <v>114</v>
      </c>
      <c r="J6902" s="51" t="s">
        <v>2400</v>
      </c>
      <c r="K6902" s="315">
        <v>57</v>
      </c>
    </row>
    <row r="6903" spans="1:11" ht="15.6">
      <c r="A6903" s="70">
        <v>44494</v>
      </c>
      <c r="D6903" s="51">
        <v>500</v>
      </c>
      <c r="E6903" s="52"/>
      <c r="F6903" s="51" t="s">
        <v>7588</v>
      </c>
      <c r="G6903" s="51">
        <v>828.5</v>
      </c>
      <c r="H6903" s="51">
        <v>879</v>
      </c>
      <c r="I6903" s="51">
        <v>50.5</v>
      </c>
      <c r="J6903" s="51" t="s">
        <v>2400</v>
      </c>
      <c r="K6903" s="315">
        <v>25</v>
      </c>
    </row>
    <row r="6904" spans="1:11" ht="15.6">
      <c r="A6904" s="70">
        <v>44494</v>
      </c>
      <c r="C6904" s="51">
        <v>1500</v>
      </c>
      <c r="E6904" s="52"/>
      <c r="F6904" s="51" t="s">
        <v>7566</v>
      </c>
      <c r="G6904" s="51">
        <v>1431</v>
      </c>
      <c r="H6904" s="51">
        <v>1581</v>
      </c>
      <c r="I6904" s="51">
        <v>150</v>
      </c>
      <c r="J6904" s="51" t="s">
        <v>3781</v>
      </c>
      <c r="K6904" s="315">
        <v>75</v>
      </c>
    </row>
    <row r="6905" spans="1:11" ht="15.6">
      <c r="A6905" s="70">
        <v>44495</v>
      </c>
      <c r="C6905" s="51">
        <v>2000</v>
      </c>
      <c r="D6905" s="20"/>
      <c r="F6905" s="51" t="s">
        <v>7566</v>
      </c>
      <c r="G6905" s="51">
        <v>1908</v>
      </c>
      <c r="H6905" s="51">
        <v>2108</v>
      </c>
      <c r="I6905" s="51">
        <v>200</v>
      </c>
      <c r="J6905" s="51" t="s">
        <v>7590</v>
      </c>
      <c r="K6905" s="315">
        <v>100</v>
      </c>
    </row>
    <row r="6906" spans="1:11" ht="15.6">
      <c r="A6906" s="70">
        <v>44495</v>
      </c>
      <c r="C6906" s="51">
        <v>3000</v>
      </c>
      <c r="D6906" s="20"/>
      <c r="F6906" s="51" t="s">
        <v>7566</v>
      </c>
      <c r="G6906" s="51">
        <v>2862</v>
      </c>
      <c r="H6906" s="51">
        <v>3162</v>
      </c>
      <c r="I6906" s="51">
        <v>300</v>
      </c>
      <c r="J6906" s="51" t="s">
        <v>7591</v>
      </c>
      <c r="K6906" s="315">
        <v>150</v>
      </c>
    </row>
    <row r="6907" spans="1:11" ht="15.6">
      <c r="A6907" s="70">
        <v>44495</v>
      </c>
      <c r="B6907" s="51">
        <v>500</v>
      </c>
      <c r="D6907" s="20"/>
      <c r="F6907" s="51" t="s">
        <v>7584</v>
      </c>
      <c r="G6907" s="51">
        <v>721</v>
      </c>
      <c r="H6907" s="51">
        <v>771</v>
      </c>
      <c r="I6907" s="51">
        <v>50</v>
      </c>
      <c r="J6907" s="51" t="s">
        <v>7591</v>
      </c>
      <c r="K6907" s="315">
        <v>25</v>
      </c>
    </row>
    <row r="6908" spans="1:11" ht="15.6">
      <c r="A6908" s="70">
        <v>44495</v>
      </c>
      <c r="C6908" s="51">
        <v>1000</v>
      </c>
      <c r="D6908" s="20"/>
      <c r="F6908" s="51" t="s">
        <v>7566</v>
      </c>
      <c r="G6908" s="51">
        <v>954</v>
      </c>
      <c r="H6908" s="51">
        <v>1054</v>
      </c>
      <c r="I6908" s="51">
        <v>100</v>
      </c>
      <c r="J6908" s="51" t="s">
        <v>4787</v>
      </c>
      <c r="K6908" s="315">
        <v>50</v>
      </c>
    </row>
    <row r="6909" spans="1:11" ht="15.6">
      <c r="A6909" s="70">
        <v>44496</v>
      </c>
      <c r="B6909" s="50">
        <v>3000</v>
      </c>
      <c r="D6909" s="52"/>
      <c r="F6909" s="50" t="s">
        <v>7592</v>
      </c>
      <c r="G6909" s="50">
        <v>4326</v>
      </c>
      <c r="H6909" s="50">
        <v>4617</v>
      </c>
      <c r="I6909" s="51">
        <v>291</v>
      </c>
      <c r="J6909" s="50" t="s">
        <v>6951</v>
      </c>
      <c r="K6909" s="315">
        <v>97</v>
      </c>
    </row>
    <row r="6910" spans="1:11" ht="15.6">
      <c r="A6910" s="70">
        <v>44496</v>
      </c>
      <c r="C6910" s="51">
        <v>2500</v>
      </c>
      <c r="D6910" s="52"/>
      <c r="F6910" s="51" t="s">
        <v>7566</v>
      </c>
      <c r="G6910" s="51">
        <v>2385</v>
      </c>
      <c r="H6910" s="51">
        <v>2635</v>
      </c>
      <c r="I6910" s="51">
        <v>250</v>
      </c>
      <c r="J6910" s="51" t="s">
        <v>6822</v>
      </c>
      <c r="K6910" s="315">
        <v>125</v>
      </c>
    </row>
    <row r="6911" spans="1:11" ht="15.6">
      <c r="A6911" s="70">
        <v>44496</v>
      </c>
      <c r="C6911" s="51">
        <v>1000</v>
      </c>
      <c r="D6911" s="52"/>
      <c r="F6911" s="51" t="s">
        <v>7566</v>
      </c>
      <c r="G6911" s="51">
        <v>954</v>
      </c>
      <c r="H6911" s="51">
        <v>1054</v>
      </c>
      <c r="I6911" s="51">
        <v>100</v>
      </c>
      <c r="J6911" s="51" t="s">
        <v>4787</v>
      </c>
      <c r="K6911" s="315">
        <v>50</v>
      </c>
    </row>
    <row r="6912" spans="1:11" ht="15.6">
      <c r="A6912" s="70">
        <v>44496</v>
      </c>
      <c r="B6912" s="51">
        <v>3000</v>
      </c>
      <c r="D6912" s="52"/>
      <c r="F6912" s="51" t="s">
        <v>7581</v>
      </c>
      <c r="G6912" s="51">
        <v>4326</v>
      </c>
      <c r="H6912" s="51">
        <v>4812</v>
      </c>
      <c r="I6912" s="51">
        <v>486</v>
      </c>
      <c r="J6912" s="51" t="s">
        <v>1521</v>
      </c>
      <c r="K6912" s="315">
        <v>162</v>
      </c>
    </row>
    <row r="6913" spans="1:12" ht="15.6">
      <c r="A6913" s="70">
        <v>44496</v>
      </c>
      <c r="C6913" s="51">
        <v>2000</v>
      </c>
      <c r="D6913" s="52"/>
      <c r="F6913" s="51" t="s">
        <v>7568</v>
      </c>
      <c r="G6913" s="51">
        <v>1908</v>
      </c>
      <c r="H6913" s="51">
        <v>2218</v>
      </c>
      <c r="I6913" s="51">
        <v>310</v>
      </c>
      <c r="J6913" s="51" t="s">
        <v>1521</v>
      </c>
      <c r="K6913" s="315">
        <v>103</v>
      </c>
    </row>
    <row r="6914" spans="1:12" ht="15.6">
      <c r="A6914" s="70">
        <v>44496</v>
      </c>
      <c r="B6914" s="151">
        <v>2000</v>
      </c>
      <c r="D6914" s="52"/>
      <c r="F6914" s="51" t="s">
        <v>7594</v>
      </c>
      <c r="G6914" s="51">
        <v>2914</v>
      </c>
      <c r="H6914" s="51">
        <v>2994</v>
      </c>
      <c r="I6914" s="51">
        <v>80</v>
      </c>
      <c r="J6914" s="51" t="s">
        <v>7593</v>
      </c>
      <c r="K6914" s="315">
        <v>40</v>
      </c>
    </row>
    <row r="6915" spans="1:12" ht="15.6">
      <c r="A6915" s="70">
        <v>44496</v>
      </c>
      <c r="C6915" s="51">
        <v>1500</v>
      </c>
      <c r="D6915" s="52"/>
      <c r="F6915" s="51" t="s">
        <v>7595</v>
      </c>
      <c r="G6915" s="51">
        <v>1431</v>
      </c>
      <c r="H6915" s="51">
        <v>1581</v>
      </c>
      <c r="I6915" s="51">
        <v>150</v>
      </c>
      <c r="J6915" s="397" t="s">
        <v>7293</v>
      </c>
      <c r="K6915" s="315">
        <v>75</v>
      </c>
    </row>
    <row r="6916" spans="1:12" ht="15.6">
      <c r="A6916" s="70">
        <v>44497</v>
      </c>
      <c r="B6916" s="51">
        <v>1500</v>
      </c>
      <c r="D6916" s="52"/>
      <c r="F6916" s="51" t="s">
        <v>7596</v>
      </c>
      <c r="G6916" s="51">
        <v>2163</v>
      </c>
      <c r="H6916" s="51">
        <v>2316</v>
      </c>
      <c r="I6916" s="51">
        <v>150</v>
      </c>
      <c r="J6916" s="51" t="s">
        <v>7597</v>
      </c>
      <c r="K6916" s="315">
        <v>75</v>
      </c>
    </row>
    <row r="6917" spans="1:12" ht="15.6">
      <c r="A6917" s="70">
        <v>44498</v>
      </c>
      <c r="C6917" s="51">
        <v>2000</v>
      </c>
      <c r="D6917" s="70" t="s">
        <v>7618</v>
      </c>
      <c r="F6917" s="51" t="s">
        <v>7598</v>
      </c>
      <c r="G6917" s="51">
        <v>1908</v>
      </c>
      <c r="H6917" s="51">
        <v>2130</v>
      </c>
      <c r="I6917" s="51">
        <v>222</v>
      </c>
      <c r="J6917" s="51" t="s">
        <v>3079</v>
      </c>
      <c r="K6917" s="315">
        <v>111</v>
      </c>
    </row>
    <row r="6918" spans="1:12">
      <c r="A6918" s="16"/>
      <c r="K6918" s="693"/>
    </row>
    <row r="6919" spans="1:12" ht="18">
      <c r="A6919" s="52" t="s">
        <v>280</v>
      </c>
      <c r="B6919" s="14">
        <f>SUM(B6806:B6918)</f>
        <v>54500</v>
      </c>
      <c r="C6919" s="14">
        <f>SUM(C6806:C6918)</f>
        <v>136504</v>
      </c>
      <c r="D6919" s="14">
        <f>SUM(D6806:D6918)</f>
        <v>2000</v>
      </c>
      <c r="E6919" s="14">
        <f>SUM(B6919:D6919)</f>
        <v>193004</v>
      </c>
      <c r="I6919" s="51">
        <f>SUM(I6806:I6918)</f>
        <v>17680.099999999999</v>
      </c>
      <c r="K6919" s="310">
        <f>SUM(K6806:K6918)</f>
        <v>8190</v>
      </c>
    </row>
    <row r="6920" spans="1:12" ht="18">
      <c r="A6920" s="52"/>
      <c r="B6920" s="14"/>
      <c r="C6920" s="14"/>
      <c r="D6920" s="14"/>
      <c r="E6920" s="14"/>
      <c r="K6920" s="310"/>
    </row>
    <row r="6921" spans="1:12">
      <c r="A6921" s="106"/>
      <c r="B6921" s="641"/>
      <c r="C6921" s="641"/>
      <c r="D6921" s="641"/>
      <c r="E6921" s="641"/>
      <c r="F6921" s="641"/>
      <c r="G6921" s="641"/>
      <c r="H6921" s="641"/>
      <c r="J6921" s="641"/>
      <c r="K6921" s="642"/>
      <c r="L6921" s="641"/>
    </row>
    <row r="6922" spans="1:12" ht="36">
      <c r="A6922" s="370">
        <v>2021</v>
      </c>
      <c r="B6922" s="370">
        <v>2021</v>
      </c>
      <c r="C6922" s="370">
        <v>2021</v>
      </c>
      <c r="D6922" s="370">
        <v>2021</v>
      </c>
      <c r="E6922" s="370">
        <v>2021</v>
      </c>
      <c r="F6922" s="370">
        <v>2021</v>
      </c>
      <c r="G6922" s="370">
        <v>2021</v>
      </c>
      <c r="H6922" s="370">
        <v>2021</v>
      </c>
      <c r="I6922" s="51">
        <v>2021</v>
      </c>
      <c r="J6922" s="370">
        <v>2021</v>
      </c>
      <c r="K6922" s="370">
        <v>2021</v>
      </c>
    </row>
    <row r="6923" spans="1:12" ht="18">
      <c r="J6923" s="15" t="s">
        <v>6658</v>
      </c>
    </row>
    <row r="6924" spans="1:12" ht="42">
      <c r="A6924" s="756"/>
      <c r="B6924" s="407" t="s">
        <v>1786</v>
      </c>
      <c r="C6924" s="351">
        <v>2021</v>
      </c>
      <c r="D6924" s="14"/>
      <c r="E6924" s="754" t="s">
        <v>1464</v>
      </c>
      <c r="F6924" s="345">
        <v>2021</v>
      </c>
      <c r="G6924" s="745" t="s">
        <v>7031</v>
      </c>
      <c r="H6924" s="768" t="s">
        <v>6657</v>
      </c>
      <c r="I6924" s="51" t="s">
        <v>7041</v>
      </c>
      <c r="J6924" s="379" t="s">
        <v>1786</v>
      </c>
      <c r="K6924" s="757" t="s">
        <v>7046</v>
      </c>
      <c r="L6924" s="760" t="s">
        <v>3961</v>
      </c>
    </row>
    <row r="6925" spans="1:12" ht="23.4">
      <c r="A6925" s="386" t="s">
        <v>3796</v>
      </c>
      <c r="B6925" s="386" t="s">
        <v>3796</v>
      </c>
      <c r="C6925" s="386" t="s">
        <v>3796</v>
      </c>
      <c r="D6925" s="386"/>
      <c r="E6925" s="14" t="s">
        <v>6654</v>
      </c>
      <c r="F6925" s="14" t="s">
        <v>7315</v>
      </c>
      <c r="G6925" s="21">
        <v>2019</v>
      </c>
      <c r="H6925" s="21">
        <v>2020</v>
      </c>
      <c r="I6925" s="51">
        <v>2021</v>
      </c>
      <c r="J6925" s="21" t="s">
        <v>6659</v>
      </c>
      <c r="K6925" s="749" t="s">
        <v>3796</v>
      </c>
    </row>
    <row r="6926" spans="1:12" ht="23.4">
      <c r="A6926" s="394" t="s">
        <v>7228</v>
      </c>
      <c r="B6926" s="392" t="s">
        <v>7227</v>
      </c>
      <c r="C6926" s="389" t="s">
        <v>7229</v>
      </c>
      <c r="D6926" s="386"/>
      <c r="E6926" s="14"/>
      <c r="F6926" s="14"/>
      <c r="G6926" s="21"/>
      <c r="H6926" s="21"/>
      <c r="J6926" s="21"/>
      <c r="K6926" s="749"/>
    </row>
    <row r="6927" spans="1:12" ht="18">
      <c r="A6927" s="384" t="s">
        <v>7217</v>
      </c>
      <c r="B6927" s="399" t="s">
        <v>6769</v>
      </c>
      <c r="C6927" s="387" t="s">
        <v>7230</v>
      </c>
      <c r="E6927" s="347" t="s">
        <v>647</v>
      </c>
      <c r="F6927" s="366" t="s">
        <v>6771</v>
      </c>
      <c r="G6927" s="141">
        <v>152.5</v>
      </c>
      <c r="H6927" s="218">
        <v>106.2</v>
      </c>
      <c r="I6927" s="51">
        <v>116.5</v>
      </c>
      <c r="J6927" s="52" t="s">
        <v>6770</v>
      </c>
      <c r="K6927" s="361" t="s">
        <v>6769</v>
      </c>
      <c r="L6927" s="374" t="s">
        <v>7303</v>
      </c>
    </row>
    <row r="6928" spans="1:12" ht="18">
      <c r="A6928" s="384" t="s">
        <v>7218</v>
      </c>
      <c r="B6928" s="361" t="s">
        <v>7231</v>
      </c>
      <c r="C6928" s="387" t="s">
        <v>7232</v>
      </c>
      <c r="E6928" s="347" t="s">
        <v>648</v>
      </c>
      <c r="F6928" s="362" t="s">
        <v>6850</v>
      </c>
      <c r="G6928" s="141">
        <v>134.9</v>
      </c>
      <c r="H6928" s="218">
        <v>123.8</v>
      </c>
      <c r="I6928" s="51">
        <v>92.9</v>
      </c>
      <c r="J6928" s="52" t="s">
        <v>6848</v>
      </c>
      <c r="K6928" s="361" t="s">
        <v>6847</v>
      </c>
      <c r="L6928" s="374" t="s">
        <v>7304</v>
      </c>
    </row>
    <row r="6929" spans="1:12" ht="18">
      <c r="A6929" s="384" t="s">
        <v>7216</v>
      </c>
      <c r="B6929" s="296" t="s">
        <v>6947</v>
      </c>
      <c r="C6929" s="387" t="s">
        <v>7235</v>
      </c>
      <c r="E6929" s="347" t="s">
        <v>2310</v>
      </c>
      <c r="F6929" s="362" t="s">
        <v>6948</v>
      </c>
      <c r="G6929" s="141">
        <v>145.69999999999999</v>
      </c>
      <c r="H6929" s="218">
        <v>206.05</v>
      </c>
      <c r="I6929" s="51">
        <v>160.5</v>
      </c>
      <c r="J6929" s="52" t="s">
        <v>6946</v>
      </c>
      <c r="K6929" s="296" t="s">
        <v>6947</v>
      </c>
      <c r="L6929" s="375" t="s">
        <v>6948</v>
      </c>
    </row>
    <row r="6930" spans="1:12" ht="18">
      <c r="A6930" s="384" t="s">
        <v>7215</v>
      </c>
      <c r="B6930" s="296" t="s">
        <v>7043</v>
      </c>
      <c r="C6930" s="387" t="s">
        <v>7236</v>
      </c>
      <c r="E6930" s="347" t="s">
        <v>2428</v>
      </c>
      <c r="F6930" s="366" t="s">
        <v>7045</v>
      </c>
      <c r="G6930" s="141">
        <v>112.5</v>
      </c>
      <c r="H6930" s="218">
        <v>138.19999999999999</v>
      </c>
      <c r="I6930" s="51">
        <v>166.67599999999999</v>
      </c>
      <c r="J6930" s="52" t="s">
        <v>7044</v>
      </c>
      <c r="K6930" s="296" t="s">
        <v>7043</v>
      </c>
      <c r="L6930" s="758" t="s">
        <v>7040</v>
      </c>
    </row>
    <row r="6931" spans="1:12" ht="18">
      <c r="A6931" s="384" t="s">
        <v>7214</v>
      </c>
      <c r="B6931" s="296" t="s">
        <v>7117</v>
      </c>
      <c r="C6931" s="387" t="s">
        <v>7233</v>
      </c>
      <c r="E6931" s="347" t="s">
        <v>2510</v>
      </c>
      <c r="F6931" s="362" t="s">
        <v>7119</v>
      </c>
      <c r="G6931" s="147">
        <v>130.9</v>
      </c>
      <c r="H6931" s="218">
        <v>244.1</v>
      </c>
      <c r="I6931" s="51">
        <v>127.3</v>
      </c>
      <c r="J6931" s="52" t="s">
        <v>7116</v>
      </c>
      <c r="K6931" s="296" t="s">
        <v>7117</v>
      </c>
      <c r="L6931" s="606" t="s">
        <v>7118</v>
      </c>
    </row>
    <row r="6932" spans="1:12" ht="18">
      <c r="A6932" s="384" t="s">
        <v>7213</v>
      </c>
      <c r="B6932" s="296" t="s">
        <v>7210</v>
      </c>
      <c r="C6932" s="387" t="s">
        <v>7234</v>
      </c>
      <c r="E6932" s="347" t="s">
        <v>2630</v>
      </c>
      <c r="F6932" s="362" t="s">
        <v>7211</v>
      </c>
      <c r="G6932" s="147">
        <v>140.80000000000001</v>
      </c>
      <c r="H6932" s="218">
        <v>209.2</v>
      </c>
      <c r="I6932" s="51">
        <v>152.30000000000001</v>
      </c>
      <c r="J6932" s="52" t="s">
        <v>7605</v>
      </c>
      <c r="K6932" s="296" t="s">
        <v>7210</v>
      </c>
      <c r="L6932" s="606" t="s">
        <v>7302</v>
      </c>
    </row>
    <row r="6933" spans="1:12" ht="18">
      <c r="A6933" s="52" t="s">
        <v>7294</v>
      </c>
      <c r="B6933" s="296" t="s">
        <v>7295</v>
      </c>
      <c r="C6933" s="398" t="s">
        <v>7296</v>
      </c>
      <c r="E6933" s="347" t="s">
        <v>2798</v>
      </c>
      <c r="F6933" s="362" t="s">
        <v>7300</v>
      </c>
      <c r="G6933" s="141">
        <v>153.6</v>
      </c>
      <c r="H6933" s="218">
        <v>135.5</v>
      </c>
      <c r="I6933" s="51">
        <v>115.3</v>
      </c>
      <c r="J6933" s="52" t="s">
        <v>7606</v>
      </c>
      <c r="K6933" s="296" t="s">
        <v>7295</v>
      </c>
      <c r="L6933" s="758" t="s">
        <v>7301</v>
      </c>
    </row>
    <row r="6934" spans="1:12" ht="18">
      <c r="A6934" s="52" t="s">
        <v>7395</v>
      </c>
      <c r="B6934" s="296" t="s">
        <v>7393</v>
      </c>
      <c r="C6934" s="398" t="s">
        <v>7396</v>
      </c>
      <c r="E6934" s="347" t="s">
        <v>4451</v>
      </c>
      <c r="F6934" s="362" t="s">
        <v>7119</v>
      </c>
      <c r="G6934" s="141">
        <v>145</v>
      </c>
      <c r="H6934" s="218">
        <v>222.4</v>
      </c>
      <c r="I6934" s="51">
        <v>116.3</v>
      </c>
      <c r="J6934" s="52" t="s">
        <v>7607</v>
      </c>
      <c r="K6934" s="296" t="s">
        <v>7393</v>
      </c>
      <c r="L6934" s="764" t="s">
        <v>7394</v>
      </c>
    </row>
    <row r="6935" spans="1:12" ht="18">
      <c r="A6935" s="52" t="s">
        <v>7500</v>
      </c>
      <c r="B6935" s="296" t="s">
        <v>7498</v>
      </c>
      <c r="C6935" s="398" t="s">
        <v>7501</v>
      </c>
      <c r="E6935" s="347" t="s">
        <v>4555</v>
      </c>
      <c r="F6935" s="362" t="s">
        <v>7506</v>
      </c>
      <c r="G6935" s="141">
        <v>176.9</v>
      </c>
      <c r="H6935" s="191">
        <v>334.1</v>
      </c>
      <c r="I6935" s="51">
        <v>266</v>
      </c>
      <c r="J6935" s="52" t="s">
        <v>7608</v>
      </c>
      <c r="K6935" s="296" t="s">
        <v>7498</v>
      </c>
      <c r="L6935" s="50" t="s">
        <v>7505</v>
      </c>
    </row>
    <row r="6936" spans="1:12" ht="18">
      <c r="A6936" s="52" t="s">
        <v>7602</v>
      </c>
      <c r="B6936" s="296" t="s">
        <v>7603</v>
      </c>
      <c r="C6936" s="398" t="s">
        <v>7604</v>
      </c>
      <c r="D6936" s="762"/>
      <c r="E6936" s="347" t="s">
        <v>4675</v>
      </c>
      <c r="F6936" s="366" t="s">
        <v>7601</v>
      </c>
      <c r="G6936" s="141">
        <v>186</v>
      </c>
      <c r="H6936" s="218">
        <v>165.8</v>
      </c>
      <c r="I6936" s="51">
        <v>193</v>
      </c>
      <c r="J6936" s="52">
        <v>893.21699999999998</v>
      </c>
      <c r="K6936" s="325" t="s">
        <v>7599</v>
      </c>
      <c r="L6936" s="53" t="s">
        <v>7600</v>
      </c>
    </row>
    <row r="6937" spans="1:12" ht="18">
      <c r="A6937" s="153" t="s">
        <v>7732</v>
      </c>
      <c r="B6937" s="325" t="s">
        <v>7731</v>
      </c>
      <c r="C6937" s="408" t="s">
        <v>7733</v>
      </c>
      <c r="E6937" s="347" t="s">
        <v>1786</v>
      </c>
      <c r="G6937" s="141">
        <v>191.8</v>
      </c>
      <c r="H6937" s="218">
        <v>185.9</v>
      </c>
      <c r="I6937" s="51">
        <v>204.9</v>
      </c>
      <c r="J6937" s="52">
        <v>688.31700000000001</v>
      </c>
      <c r="K6937" s="325" t="s">
        <v>7746</v>
      </c>
      <c r="L6937" s="412" t="s">
        <v>3963</v>
      </c>
    </row>
    <row r="6938" spans="1:12" ht="18">
      <c r="C6938" s="762"/>
      <c r="E6938" s="347" t="s">
        <v>1955</v>
      </c>
      <c r="G6938" s="141">
        <v>152.4</v>
      </c>
      <c r="H6938" s="218" t="s">
        <v>6644</v>
      </c>
    </row>
    <row r="6939" spans="1:12" ht="18">
      <c r="C6939" s="762"/>
      <c r="E6939" s="391" t="s">
        <v>7219</v>
      </c>
      <c r="G6939" s="160" t="s">
        <v>5007</v>
      </c>
      <c r="H6939" s="160" t="s">
        <v>7030</v>
      </c>
      <c r="I6939" s="51">
        <f>SUM(I6927:I6938)</f>
        <v>1711.6759999999999</v>
      </c>
    </row>
    <row r="6940" spans="1:12">
      <c r="A6940" s="401" t="s">
        <v>7507</v>
      </c>
      <c r="B6940" s="401" t="s">
        <v>7227</v>
      </c>
      <c r="C6940" s="404" t="s">
        <v>7229</v>
      </c>
    </row>
    <row r="6941" spans="1:12">
      <c r="A6941" s="234"/>
      <c r="B6941" s="712"/>
      <c r="C6941" s="712"/>
      <c r="D6941" s="712"/>
      <c r="E6941" s="712"/>
      <c r="F6941" s="712"/>
      <c r="G6941" s="712"/>
      <c r="H6941" s="712"/>
      <c r="I6941" s="712"/>
      <c r="J6941" s="712"/>
      <c r="K6941" s="713"/>
      <c r="L6941" s="712"/>
    </row>
    <row r="6942" spans="1:12" ht="18">
      <c r="E6942" s="354">
        <v>44501</v>
      </c>
      <c r="F6942" s="354">
        <v>44507</v>
      </c>
    </row>
    <row r="6943" spans="1:12" ht="18">
      <c r="D6943" t="s">
        <v>1316</v>
      </c>
      <c r="E6943" s="336" t="s">
        <v>6749</v>
      </c>
      <c r="F6943" s="336" t="s">
        <v>3449</v>
      </c>
    </row>
    <row r="6944" spans="1:12" ht="18">
      <c r="E6944" s="763" t="s">
        <v>7619</v>
      </c>
      <c r="F6944" s="160" t="s">
        <v>7610</v>
      </c>
    </row>
    <row r="6945" spans="1:11" ht="18">
      <c r="E6945" s="737" t="s">
        <v>7620</v>
      </c>
      <c r="F6945" s="160">
        <v>0.96099999999999997</v>
      </c>
    </row>
    <row r="6946" spans="1:11" ht="18">
      <c r="E6946" s="737" t="s">
        <v>7612</v>
      </c>
      <c r="F6946" s="160">
        <v>1.456</v>
      </c>
      <c r="J6946" s="52"/>
    </row>
    <row r="6947" spans="1:11" ht="18">
      <c r="E6947" s="737" t="s">
        <v>7613</v>
      </c>
      <c r="F6947" s="160">
        <v>1.679</v>
      </c>
      <c r="J6947" s="52"/>
    </row>
    <row r="6948" spans="1:11" ht="15.6">
      <c r="C6948" s="52"/>
      <c r="D6948" s="52"/>
      <c r="F6948" s="52"/>
      <c r="G6948" s="52"/>
      <c r="J6948" s="52"/>
    </row>
    <row r="6949" spans="1:11" ht="15.6">
      <c r="A6949" s="70">
        <v>44502</v>
      </c>
      <c r="C6949" s="51">
        <v>1000</v>
      </c>
      <c r="D6949" s="52"/>
      <c r="F6949" s="51" t="s">
        <v>7614</v>
      </c>
      <c r="G6949" s="51">
        <v>961</v>
      </c>
      <c r="H6949" s="51">
        <v>1.0740000000000001</v>
      </c>
      <c r="I6949" s="51">
        <v>113</v>
      </c>
      <c r="J6949" s="51" t="s">
        <v>7609</v>
      </c>
      <c r="K6949" s="315">
        <v>56.5</v>
      </c>
    </row>
    <row r="6950" spans="1:11" ht="15.6">
      <c r="A6950" s="70">
        <v>44502</v>
      </c>
      <c r="C6950" s="51">
        <v>4500</v>
      </c>
      <c r="D6950" s="52"/>
      <c r="F6950" s="51" t="s">
        <v>7615</v>
      </c>
      <c r="G6950" s="51">
        <v>4324.5</v>
      </c>
      <c r="H6950" s="51">
        <v>4945.5</v>
      </c>
      <c r="I6950" s="51">
        <v>621</v>
      </c>
      <c r="J6950" s="51" t="s">
        <v>2538</v>
      </c>
      <c r="K6950" s="315">
        <v>310.5</v>
      </c>
    </row>
    <row r="6951" spans="1:11" ht="15.6">
      <c r="A6951" s="70">
        <v>44502</v>
      </c>
      <c r="C6951" s="51">
        <v>1000</v>
      </c>
      <c r="D6951" s="52"/>
      <c r="F6951" s="51" t="s">
        <v>7614</v>
      </c>
      <c r="G6951" s="51">
        <v>961</v>
      </c>
      <c r="H6951" s="51">
        <v>1.0740000000000001</v>
      </c>
      <c r="I6951" s="51">
        <v>113</v>
      </c>
      <c r="J6951" s="51" t="s">
        <v>2424</v>
      </c>
      <c r="K6951" s="315">
        <v>56.5</v>
      </c>
    </row>
    <row r="6952" spans="1:11" ht="15.6">
      <c r="A6952" s="70">
        <v>44502</v>
      </c>
      <c r="B6952" s="51">
        <v>2000</v>
      </c>
      <c r="D6952" s="52"/>
      <c r="F6952" s="51" t="s">
        <v>7611</v>
      </c>
      <c r="G6952" s="51">
        <v>2902</v>
      </c>
      <c r="H6952" s="51">
        <v>3102</v>
      </c>
      <c r="I6952" s="51">
        <v>200</v>
      </c>
      <c r="J6952" s="51" t="s">
        <v>7205</v>
      </c>
      <c r="K6952" s="315">
        <v>100</v>
      </c>
    </row>
    <row r="6953" spans="1:11" ht="15.6">
      <c r="A6953" s="70">
        <v>44502</v>
      </c>
      <c r="C6953" s="51">
        <v>1000</v>
      </c>
      <c r="D6953" s="52"/>
      <c r="F6953" s="51" t="s">
        <v>7616</v>
      </c>
      <c r="G6953" s="51">
        <v>961</v>
      </c>
      <c r="H6953" s="51">
        <v>1.0640000000000001</v>
      </c>
      <c r="I6953" s="51">
        <v>103</v>
      </c>
      <c r="J6953" s="51" t="s">
        <v>4609</v>
      </c>
      <c r="K6953" s="315">
        <v>51.5</v>
      </c>
    </row>
    <row r="6954" spans="1:11" ht="15.6">
      <c r="A6954" s="70">
        <v>44502</v>
      </c>
      <c r="C6954" s="51">
        <v>1000</v>
      </c>
      <c r="D6954" s="52"/>
      <c r="F6954" s="51" t="s">
        <v>7617</v>
      </c>
      <c r="G6954" s="51">
        <v>961</v>
      </c>
      <c r="H6954" s="51">
        <v>1064</v>
      </c>
      <c r="I6954" s="51">
        <v>103</v>
      </c>
      <c r="J6954" s="51" t="s">
        <v>2457</v>
      </c>
      <c r="K6954" s="315">
        <v>51.5</v>
      </c>
    </row>
    <row r="6955" spans="1:11" ht="15.6">
      <c r="A6955" s="70">
        <v>44502</v>
      </c>
      <c r="C6955" s="51">
        <v>1000</v>
      </c>
      <c r="F6955" s="51" t="s">
        <v>7621</v>
      </c>
      <c r="G6955" s="51">
        <v>961</v>
      </c>
      <c r="H6955" s="51">
        <v>1.0609999999999999</v>
      </c>
      <c r="I6955" s="51">
        <v>100</v>
      </c>
      <c r="J6955" s="51" t="s">
        <v>6392</v>
      </c>
      <c r="K6955" s="315">
        <v>50</v>
      </c>
    </row>
    <row r="6956" spans="1:11" ht="15.6">
      <c r="A6956" s="70">
        <v>44502</v>
      </c>
      <c r="C6956" s="51">
        <v>1500</v>
      </c>
      <c r="F6956" s="51" t="s">
        <v>7621</v>
      </c>
      <c r="G6956" s="51">
        <v>1441.5</v>
      </c>
      <c r="H6956" s="51" t="s">
        <v>7622</v>
      </c>
      <c r="I6956" s="51">
        <v>150</v>
      </c>
      <c r="J6956" s="51" t="s">
        <v>3207</v>
      </c>
      <c r="K6956" s="315">
        <v>75</v>
      </c>
    </row>
    <row r="6957" spans="1:11" ht="15.6">
      <c r="A6957" s="70">
        <v>44503</v>
      </c>
      <c r="C6957" s="51">
        <v>6000</v>
      </c>
      <c r="F6957" s="51" t="s">
        <v>7621</v>
      </c>
      <c r="G6957" s="51">
        <v>5766</v>
      </c>
      <c r="H6957" s="51">
        <v>6366</v>
      </c>
      <c r="I6957" s="51">
        <v>600</v>
      </c>
      <c r="J6957" s="51" t="s">
        <v>7630</v>
      </c>
      <c r="K6957" s="315">
        <v>300</v>
      </c>
    </row>
    <row r="6958" spans="1:11" ht="15.6">
      <c r="A6958" s="70">
        <v>44503</v>
      </c>
      <c r="C6958" s="50">
        <v>6000</v>
      </c>
      <c r="F6958" s="50" t="s">
        <v>7623</v>
      </c>
      <c r="G6958" s="50">
        <v>5766</v>
      </c>
      <c r="H6958" s="50">
        <v>6000</v>
      </c>
      <c r="I6958" s="50">
        <v>234</v>
      </c>
      <c r="J6958" s="50" t="s">
        <v>206</v>
      </c>
      <c r="K6958" s="315">
        <v>117</v>
      </c>
    </row>
    <row r="6959" spans="1:11" ht="18">
      <c r="A6959" s="70">
        <v>44503</v>
      </c>
      <c r="C6959" s="50">
        <v>5000</v>
      </c>
      <c r="F6959" s="50" t="s">
        <v>7624</v>
      </c>
      <c r="G6959" s="50">
        <v>7255</v>
      </c>
      <c r="H6959" s="50">
        <v>7660</v>
      </c>
      <c r="I6959" s="50">
        <v>405</v>
      </c>
      <c r="J6959" s="191" t="s">
        <v>7625</v>
      </c>
      <c r="K6959" s="315">
        <v>135</v>
      </c>
    </row>
    <row r="6960" spans="1:11" ht="15.6">
      <c r="A6960" s="70">
        <v>44503</v>
      </c>
      <c r="C6960" s="51">
        <v>1800</v>
      </c>
      <c r="F6960" s="153" t="s">
        <v>7628</v>
      </c>
      <c r="G6960" s="51">
        <v>1690.2</v>
      </c>
      <c r="H6960" s="51">
        <v>1708.2</v>
      </c>
      <c r="I6960" s="51">
        <v>36</v>
      </c>
      <c r="J6960" s="153" t="s">
        <v>5282</v>
      </c>
      <c r="K6960" s="315">
        <v>18</v>
      </c>
    </row>
    <row r="6961" spans="1:11" ht="15.6">
      <c r="A6961" s="70">
        <v>44503</v>
      </c>
      <c r="B6961" s="51">
        <v>1000</v>
      </c>
      <c r="F6961" s="153" t="s">
        <v>7629</v>
      </c>
      <c r="G6961" s="51">
        <v>1435</v>
      </c>
      <c r="H6961" s="51">
        <v>1443</v>
      </c>
      <c r="I6961" s="51">
        <v>16</v>
      </c>
      <c r="J6961" s="153" t="s">
        <v>5282</v>
      </c>
      <c r="K6961" s="315">
        <v>8</v>
      </c>
    </row>
    <row r="6962" spans="1:11" ht="15.6">
      <c r="A6962" s="70">
        <v>44503</v>
      </c>
      <c r="B6962" s="51">
        <v>4000</v>
      </c>
      <c r="F6962" s="51" t="s">
        <v>7626</v>
      </c>
      <c r="G6962" s="51">
        <v>5804</v>
      </c>
      <c r="H6962" s="51">
        <v>6448</v>
      </c>
      <c r="I6962" s="51">
        <v>644</v>
      </c>
      <c r="J6962" s="51" t="s">
        <v>1521</v>
      </c>
      <c r="K6962" s="315">
        <v>214.5</v>
      </c>
    </row>
    <row r="6963" spans="1:11" ht="15.6">
      <c r="A6963" s="70">
        <v>44503</v>
      </c>
      <c r="C6963" s="51">
        <v>4000</v>
      </c>
      <c r="F6963" s="51" t="s">
        <v>7627</v>
      </c>
      <c r="G6963" s="51">
        <v>3844</v>
      </c>
      <c r="H6963" s="51">
        <v>4456</v>
      </c>
      <c r="I6963" s="51">
        <v>612</v>
      </c>
      <c r="J6963" s="51" t="s">
        <v>1521</v>
      </c>
      <c r="K6963" s="315">
        <v>204</v>
      </c>
    </row>
    <row r="6964" spans="1:11" ht="15.6">
      <c r="A6964" s="70">
        <v>44504</v>
      </c>
      <c r="C6964" s="51">
        <v>2000</v>
      </c>
      <c r="F6964" s="51" t="s">
        <v>7621</v>
      </c>
      <c r="G6964" s="51">
        <v>1922</v>
      </c>
      <c r="H6964" s="51">
        <v>2122</v>
      </c>
      <c r="I6964" s="51">
        <v>200</v>
      </c>
      <c r="J6964" s="51" t="s">
        <v>4967</v>
      </c>
      <c r="K6964" s="315">
        <v>100</v>
      </c>
    </row>
    <row r="6965" spans="1:11" ht="15.6">
      <c r="A6965" s="70"/>
      <c r="K6965" s="315"/>
    </row>
    <row r="6966" spans="1:11" ht="18">
      <c r="A6966" s="70"/>
      <c r="E6966" s="354">
        <v>44508</v>
      </c>
      <c r="F6966" s="354">
        <v>44514</v>
      </c>
      <c r="K6966" s="315"/>
    </row>
    <row r="6967" spans="1:11" ht="18">
      <c r="A6967" s="70"/>
      <c r="E6967" s="336" t="s">
        <v>6749</v>
      </c>
      <c r="F6967" s="336" t="s">
        <v>3449</v>
      </c>
      <c r="K6967" s="315"/>
    </row>
    <row r="6968" spans="1:11" ht="18">
      <c r="A6968" s="70"/>
      <c r="E6968" s="763" t="s">
        <v>7642</v>
      </c>
      <c r="F6968" s="160" t="s">
        <v>7564</v>
      </c>
      <c r="K6968" s="315"/>
    </row>
    <row r="6969" spans="1:11" ht="18">
      <c r="A6969" s="70"/>
      <c r="E6969" s="737" t="s">
        <v>7643</v>
      </c>
      <c r="F6969" s="160">
        <v>0.95299999999999996</v>
      </c>
      <c r="K6969" s="315"/>
    </row>
    <row r="6970" spans="1:11" ht="18">
      <c r="A6970" s="70"/>
      <c r="E6970" s="737" t="s">
        <v>7644</v>
      </c>
      <c r="F6970" s="160">
        <v>1.4470000000000001</v>
      </c>
      <c r="K6970" s="315"/>
    </row>
    <row r="6971" spans="1:11" ht="18">
      <c r="A6971" s="70"/>
      <c r="E6971" s="737" t="s">
        <v>7645</v>
      </c>
      <c r="F6971" s="160">
        <v>1.6879999999999999</v>
      </c>
      <c r="K6971" s="315"/>
    </row>
    <row r="6972" spans="1:11" ht="15.6">
      <c r="A6972" s="70"/>
      <c r="K6972" s="315"/>
    </row>
    <row r="6973" spans="1:11" ht="15.6">
      <c r="A6973" s="70">
        <v>44505</v>
      </c>
      <c r="B6973" s="51">
        <v>2000</v>
      </c>
      <c r="F6973" s="51" t="s">
        <v>7638</v>
      </c>
      <c r="G6973" s="51">
        <v>2882</v>
      </c>
      <c r="H6973" s="51">
        <v>3126</v>
      </c>
      <c r="I6973" s="51">
        <v>244</v>
      </c>
      <c r="J6973" s="51" t="s">
        <v>3283</v>
      </c>
      <c r="K6973" s="315">
        <v>122</v>
      </c>
    </row>
    <row r="6974" spans="1:11" ht="15.6">
      <c r="A6974" s="70">
        <v>44505</v>
      </c>
      <c r="C6974" s="51">
        <v>3000</v>
      </c>
      <c r="F6974" s="51" t="s">
        <v>7637</v>
      </c>
      <c r="G6974" s="51">
        <v>2853</v>
      </c>
      <c r="H6974" s="51">
        <v>3063</v>
      </c>
      <c r="I6974" s="51">
        <v>210</v>
      </c>
      <c r="J6974" s="51" t="s">
        <v>6143</v>
      </c>
      <c r="K6974" s="315">
        <v>105</v>
      </c>
    </row>
    <row r="6975" spans="1:11" ht="15.6">
      <c r="A6975" s="70">
        <v>44508</v>
      </c>
      <c r="C6975" s="51">
        <v>1000</v>
      </c>
      <c r="F6975" s="51" t="s">
        <v>7639</v>
      </c>
      <c r="G6975" s="51">
        <v>951</v>
      </c>
      <c r="H6975" s="51">
        <v>1081</v>
      </c>
      <c r="I6975" s="51">
        <v>130</v>
      </c>
      <c r="J6975" s="51" t="s">
        <v>3891</v>
      </c>
      <c r="K6975" s="315">
        <v>65</v>
      </c>
    </row>
    <row r="6976" spans="1:11" ht="15.6">
      <c r="A6976" s="70">
        <v>44508</v>
      </c>
      <c r="B6976" s="51">
        <v>1000</v>
      </c>
      <c r="F6976" s="51" t="s">
        <v>7640</v>
      </c>
      <c r="G6976" s="51">
        <v>1441</v>
      </c>
      <c r="H6976" s="51">
        <v>1496</v>
      </c>
      <c r="I6976" s="51">
        <v>55</v>
      </c>
      <c r="J6976" s="51" t="s">
        <v>5670</v>
      </c>
      <c r="K6976" s="315">
        <v>27.5</v>
      </c>
    </row>
    <row r="6977" spans="1:11" ht="15.6">
      <c r="A6977" s="70">
        <v>44505</v>
      </c>
      <c r="C6977" s="51">
        <v>1600</v>
      </c>
      <c r="F6977" s="51" t="s">
        <v>7641</v>
      </c>
      <c r="G6977" s="51">
        <v>1521.6</v>
      </c>
      <c r="H6977" s="51">
        <v>1697.6</v>
      </c>
      <c r="I6977" s="51">
        <v>176</v>
      </c>
      <c r="J6977" s="51" t="s">
        <v>7517</v>
      </c>
      <c r="K6977" s="315">
        <v>88</v>
      </c>
    </row>
    <row r="6978" spans="1:11" ht="15.6">
      <c r="A6978" s="70">
        <v>44508</v>
      </c>
      <c r="C6978" s="51">
        <v>2000</v>
      </c>
      <c r="F6978" s="51" t="s">
        <v>7632</v>
      </c>
      <c r="G6978" s="51">
        <v>1902</v>
      </c>
      <c r="H6978" s="51">
        <v>2104</v>
      </c>
      <c r="I6978" s="51">
        <v>202</v>
      </c>
      <c r="J6978" s="51" t="s">
        <v>7631</v>
      </c>
      <c r="K6978" s="315">
        <v>101</v>
      </c>
    </row>
    <row r="6979" spans="1:11" ht="15.6">
      <c r="A6979" s="70">
        <v>44508</v>
      </c>
      <c r="C6979" s="50">
        <v>1000</v>
      </c>
      <c r="D6979" s="52"/>
      <c r="E6979" s="1" t="s">
        <v>7707</v>
      </c>
      <c r="F6979" s="50" t="s">
        <v>7636</v>
      </c>
      <c r="G6979" s="50">
        <v>951</v>
      </c>
      <c r="H6979" s="50">
        <v>1061</v>
      </c>
      <c r="I6979" s="50">
        <v>110</v>
      </c>
      <c r="J6979" s="50" t="s">
        <v>3722</v>
      </c>
      <c r="K6979" s="315">
        <v>55</v>
      </c>
    </row>
    <row r="6980" spans="1:11" ht="15.6">
      <c r="A6980" s="70">
        <v>44508</v>
      </c>
      <c r="B6980" s="51">
        <v>2000</v>
      </c>
      <c r="F6980" s="51" t="s">
        <v>7633</v>
      </c>
      <c r="G6980" s="51">
        <v>2882</v>
      </c>
      <c r="H6980" s="51">
        <v>3082</v>
      </c>
      <c r="I6980" s="51">
        <v>200</v>
      </c>
      <c r="J6980" s="51" t="s">
        <v>982</v>
      </c>
      <c r="K6980" s="315">
        <v>100</v>
      </c>
    </row>
    <row r="6981" spans="1:11" ht="15.6">
      <c r="A6981" s="70">
        <v>44508</v>
      </c>
      <c r="C6981" s="51">
        <v>3000</v>
      </c>
      <c r="F6981" s="51" t="s">
        <v>7634</v>
      </c>
      <c r="G6981" s="51">
        <v>2853</v>
      </c>
      <c r="H6981" s="51">
        <v>3153</v>
      </c>
      <c r="I6981" s="51">
        <v>300</v>
      </c>
      <c r="J6981" s="51" t="s">
        <v>7653</v>
      </c>
      <c r="K6981" s="315">
        <v>150</v>
      </c>
    </row>
    <row r="6982" spans="1:11" ht="15.6">
      <c r="A6982" s="70">
        <v>44508</v>
      </c>
      <c r="C6982" s="51">
        <v>3000</v>
      </c>
      <c r="E6982" s="52" t="s">
        <v>7708</v>
      </c>
      <c r="F6982" s="51" t="s">
        <v>7646</v>
      </c>
      <c r="G6982" s="51">
        <v>2859</v>
      </c>
      <c r="H6982" s="51">
        <v>2994</v>
      </c>
      <c r="I6982" s="51">
        <v>135</v>
      </c>
      <c r="J6982" s="50" t="s">
        <v>7635</v>
      </c>
      <c r="K6982" s="315">
        <v>67.5</v>
      </c>
    </row>
    <row r="6983" spans="1:11" ht="15.6">
      <c r="A6983" s="70">
        <v>44508</v>
      </c>
      <c r="C6983" s="51">
        <v>5000</v>
      </c>
      <c r="E6983" s="52"/>
      <c r="F6983" s="51" t="s">
        <v>7647</v>
      </c>
      <c r="G6983" s="51">
        <v>4765</v>
      </c>
      <c r="H6983" s="51">
        <v>5055</v>
      </c>
      <c r="I6983" s="51">
        <v>290</v>
      </c>
      <c r="J6983" s="51" t="s">
        <v>2509</v>
      </c>
      <c r="K6983" s="315">
        <v>145</v>
      </c>
    </row>
    <row r="6984" spans="1:11" ht="15.6">
      <c r="A6984" s="70">
        <v>44509</v>
      </c>
      <c r="B6984" t="s">
        <v>7652</v>
      </c>
      <c r="C6984" s="50">
        <v>1000</v>
      </c>
      <c r="E6984" s="52" t="s">
        <v>7708</v>
      </c>
      <c r="F6984" s="50" t="s">
        <v>7646</v>
      </c>
      <c r="G6984" s="50">
        <v>953</v>
      </c>
      <c r="H6984" s="50">
        <v>998</v>
      </c>
      <c r="I6984" s="50">
        <v>45</v>
      </c>
      <c r="J6984" s="50" t="s">
        <v>7648</v>
      </c>
      <c r="K6984" s="315">
        <v>22.5</v>
      </c>
    </row>
    <row r="6985" spans="1:11" ht="15.6">
      <c r="A6985" s="70">
        <v>44509</v>
      </c>
      <c r="C6985" s="51">
        <v>1000</v>
      </c>
      <c r="E6985" s="52"/>
      <c r="F6985" s="51" t="s">
        <v>7651</v>
      </c>
      <c r="G6985" s="51">
        <v>953</v>
      </c>
      <c r="H6985" s="51">
        <v>1064</v>
      </c>
      <c r="I6985" s="51">
        <v>111</v>
      </c>
      <c r="J6985" s="51" t="s">
        <v>3027</v>
      </c>
      <c r="K6985" s="315">
        <v>55.5</v>
      </c>
    </row>
    <row r="6986" spans="1:11" ht="15.6">
      <c r="A6986" s="70">
        <v>44509</v>
      </c>
      <c r="C6986" s="51">
        <v>4000</v>
      </c>
      <c r="E6986" s="52"/>
      <c r="F6986" s="51" t="s">
        <v>7649</v>
      </c>
      <c r="G6986" s="51">
        <v>3812</v>
      </c>
      <c r="H6986" s="51">
        <v>4212</v>
      </c>
      <c r="I6986" s="51">
        <v>400</v>
      </c>
      <c r="J6986" s="51" t="s">
        <v>7650</v>
      </c>
      <c r="K6986" s="315">
        <v>200</v>
      </c>
    </row>
    <row r="6987" spans="1:11" ht="15.6">
      <c r="A6987" s="70">
        <v>44509</v>
      </c>
      <c r="C6987" s="51">
        <v>1500</v>
      </c>
      <c r="E6987" s="52"/>
      <c r="F6987" s="51" t="s">
        <v>7654</v>
      </c>
      <c r="G6987" s="51">
        <v>1429.5</v>
      </c>
      <c r="H6987" s="51">
        <v>1531.5</v>
      </c>
      <c r="I6987" s="51">
        <v>102</v>
      </c>
      <c r="J6987" s="51" t="s">
        <v>7655</v>
      </c>
      <c r="K6987" s="315">
        <v>51</v>
      </c>
    </row>
    <row r="6988" spans="1:11" ht="15.6">
      <c r="A6988" s="70">
        <v>44509</v>
      </c>
      <c r="C6988" s="151">
        <v>1000</v>
      </c>
      <c r="E6988" s="52"/>
      <c r="F6988" s="51" t="s">
        <v>7656</v>
      </c>
      <c r="G6988" s="51">
        <v>1258</v>
      </c>
      <c r="H6988" s="51">
        <v>1368</v>
      </c>
      <c r="I6988" s="51">
        <v>110</v>
      </c>
      <c r="J6988" s="51" t="s">
        <v>7657</v>
      </c>
      <c r="K6988" s="315">
        <v>55</v>
      </c>
    </row>
    <row r="6989" spans="1:11" ht="15.6">
      <c r="A6989" s="70">
        <v>44510</v>
      </c>
      <c r="B6989" s="51">
        <v>3000</v>
      </c>
      <c r="E6989" s="52"/>
      <c r="F6989" s="51" t="s">
        <v>7658</v>
      </c>
      <c r="G6989" s="51">
        <v>4326</v>
      </c>
      <c r="H6989" s="51">
        <v>4806</v>
      </c>
      <c r="I6989" s="51">
        <v>480</v>
      </c>
      <c r="J6989" s="51" t="s">
        <v>1521</v>
      </c>
      <c r="K6989" s="315">
        <v>160</v>
      </c>
    </row>
    <row r="6990" spans="1:11" ht="15.6">
      <c r="A6990" s="70">
        <v>44479</v>
      </c>
      <c r="D6990" s="51">
        <v>500</v>
      </c>
      <c r="E6990" s="52"/>
      <c r="F6990" s="51" t="s">
        <v>7659</v>
      </c>
      <c r="G6990" s="51">
        <v>834</v>
      </c>
      <c r="H6990" s="51">
        <v>937</v>
      </c>
      <c r="I6990" s="51">
        <v>103</v>
      </c>
      <c r="J6990" s="51" t="s">
        <v>1521</v>
      </c>
      <c r="K6990" s="315">
        <v>34</v>
      </c>
    </row>
    <row r="6991" spans="1:11" ht="15.6">
      <c r="A6991" s="70">
        <v>44510</v>
      </c>
      <c r="C6991" s="51">
        <v>6000</v>
      </c>
      <c r="E6991" s="52"/>
      <c r="F6991" s="51" t="s">
        <v>7649</v>
      </c>
      <c r="G6991" s="51">
        <v>5718</v>
      </c>
      <c r="H6991" s="51">
        <v>6318</v>
      </c>
      <c r="I6991" s="51">
        <v>600</v>
      </c>
      <c r="J6991" s="51" t="s">
        <v>7661</v>
      </c>
      <c r="K6991" s="315">
        <v>300</v>
      </c>
    </row>
    <row r="6992" spans="1:11" ht="15.6">
      <c r="A6992" s="70">
        <v>44510</v>
      </c>
      <c r="B6992" s="51">
        <v>1500</v>
      </c>
      <c r="E6992" s="52"/>
      <c r="F6992" s="51" t="s">
        <v>7584</v>
      </c>
      <c r="G6992" s="51">
        <v>2163</v>
      </c>
      <c r="H6992" s="51">
        <v>2313</v>
      </c>
      <c r="I6992" s="51">
        <v>150</v>
      </c>
      <c r="J6992" s="51" t="s">
        <v>7661</v>
      </c>
      <c r="K6992" s="315">
        <v>75</v>
      </c>
    </row>
    <row r="6993" spans="1:11" ht="15.6">
      <c r="A6993" s="70">
        <v>44510</v>
      </c>
      <c r="D6993" s="51">
        <v>1000</v>
      </c>
      <c r="E6993" s="52"/>
      <c r="F6993" s="51" t="s">
        <v>7660</v>
      </c>
      <c r="G6993" s="51">
        <v>1688</v>
      </c>
      <c r="H6993" s="51">
        <v>1898</v>
      </c>
      <c r="I6993" s="51">
        <v>210</v>
      </c>
      <c r="J6993" s="51" t="s">
        <v>7661</v>
      </c>
      <c r="K6993" s="315">
        <v>105</v>
      </c>
    </row>
    <row r="6994" spans="1:11" ht="15.6">
      <c r="A6994" s="70">
        <v>44510</v>
      </c>
      <c r="C6994" s="50">
        <v>6000</v>
      </c>
      <c r="E6994" s="52"/>
      <c r="F6994" s="50" t="s">
        <v>7663</v>
      </c>
      <c r="G6994" s="50">
        <v>5718</v>
      </c>
      <c r="H6994" s="50">
        <v>6204</v>
      </c>
      <c r="I6994" s="50">
        <v>486</v>
      </c>
      <c r="J6994" s="50" t="s">
        <v>6951</v>
      </c>
      <c r="K6994" s="315">
        <v>145.5</v>
      </c>
    </row>
    <row r="6995" spans="1:11" ht="15.6">
      <c r="A6995" s="70">
        <v>44510</v>
      </c>
      <c r="B6995" s="151">
        <v>1500</v>
      </c>
      <c r="E6995" s="52"/>
      <c r="F6995" s="51" t="s">
        <v>7664</v>
      </c>
      <c r="G6995" s="51">
        <v>2170.5</v>
      </c>
      <c r="H6995" s="51">
        <v>2230.5</v>
      </c>
      <c r="I6995" s="51">
        <v>60</v>
      </c>
      <c r="J6995" s="51" t="s">
        <v>4218</v>
      </c>
      <c r="K6995" s="315">
        <v>30</v>
      </c>
    </row>
    <row r="6996" spans="1:11" ht="15.6">
      <c r="A6996" s="70">
        <v>44480</v>
      </c>
      <c r="C6996" s="50">
        <v>1000</v>
      </c>
      <c r="F6996" s="50" t="s">
        <v>7665</v>
      </c>
      <c r="G6996" s="50">
        <v>951</v>
      </c>
      <c r="H6996" s="50">
        <v>999</v>
      </c>
      <c r="I6996" s="50">
        <v>48</v>
      </c>
      <c r="J6996" s="50" t="s">
        <v>3585</v>
      </c>
      <c r="K6996" s="315">
        <v>24</v>
      </c>
    </row>
    <row r="6997" spans="1:11" ht="15.6">
      <c r="A6997" s="70">
        <v>44511</v>
      </c>
      <c r="C6997" s="51">
        <v>2500</v>
      </c>
      <c r="F6997" s="51" t="s">
        <v>7637</v>
      </c>
      <c r="G6997" s="51">
        <v>2377.5</v>
      </c>
      <c r="H6997" s="51">
        <v>2552.5</v>
      </c>
      <c r="I6997" s="51">
        <v>175</v>
      </c>
      <c r="J6997" s="51" t="s">
        <v>527</v>
      </c>
      <c r="K6997" s="315">
        <v>87.5</v>
      </c>
    </row>
    <row r="6998" spans="1:11" ht="15.6">
      <c r="A6998" s="70">
        <v>44511</v>
      </c>
      <c r="B6998" s="51">
        <v>1000</v>
      </c>
      <c r="F6998" s="51" t="s">
        <v>7666</v>
      </c>
      <c r="G6998" s="51">
        <v>1442</v>
      </c>
      <c r="H6998" s="51">
        <v>1492</v>
      </c>
      <c r="I6998" s="51">
        <v>50</v>
      </c>
      <c r="J6998" s="613" t="s">
        <v>3675</v>
      </c>
      <c r="K6998" s="315">
        <v>25</v>
      </c>
    </row>
    <row r="6999" spans="1:11" ht="15.6">
      <c r="A6999" s="70">
        <v>44511</v>
      </c>
      <c r="C6999" s="51">
        <v>4000</v>
      </c>
      <c r="F6999" s="51" t="s">
        <v>7637</v>
      </c>
      <c r="G6999" s="51">
        <v>3804</v>
      </c>
      <c r="H6999" s="51">
        <v>4084</v>
      </c>
      <c r="I6999" s="51">
        <v>280</v>
      </c>
      <c r="J6999" s="613" t="s">
        <v>3675</v>
      </c>
      <c r="K6999" s="315">
        <v>140</v>
      </c>
    </row>
    <row r="7000" spans="1:11" ht="15.6">
      <c r="A7000" s="70"/>
      <c r="K7000" s="693"/>
    </row>
    <row r="7001" spans="1:11" ht="18">
      <c r="A7001" s="70"/>
      <c r="E7001" s="354">
        <v>44515</v>
      </c>
      <c r="F7001" s="354">
        <v>44521</v>
      </c>
      <c r="K7001" s="693"/>
    </row>
    <row r="7002" spans="1:11" ht="18">
      <c r="A7002" s="70"/>
      <c r="D7002" s="708"/>
      <c r="E7002" s="336" t="s">
        <v>6749</v>
      </c>
      <c r="F7002" s="336" t="s">
        <v>3449</v>
      </c>
      <c r="K7002" s="693"/>
    </row>
    <row r="7003" spans="1:11" ht="18">
      <c r="A7003" s="70"/>
      <c r="E7003" s="763" t="s">
        <v>7670</v>
      </c>
      <c r="F7003" s="160" t="s">
        <v>7669</v>
      </c>
      <c r="G7003" s="52"/>
      <c r="K7003" s="693"/>
    </row>
    <row r="7004" spans="1:11" ht="18">
      <c r="A7004" s="70"/>
      <c r="E7004" s="737" t="s">
        <v>7671</v>
      </c>
      <c r="F7004" s="160">
        <v>0.95899999999999996</v>
      </c>
      <c r="G7004" s="52"/>
      <c r="K7004" s="693"/>
    </row>
    <row r="7005" spans="1:11" ht="18">
      <c r="A7005" s="70"/>
      <c r="E7005" s="737" t="s">
        <v>7672</v>
      </c>
      <c r="F7005" s="160">
        <v>1.4530000000000001</v>
      </c>
      <c r="G7005" s="52"/>
      <c r="K7005" s="693"/>
    </row>
    <row r="7006" spans="1:11" ht="18">
      <c r="A7006" s="70"/>
      <c r="E7006" s="737" t="s">
        <v>7673</v>
      </c>
      <c r="F7006" s="160">
        <v>1.6659999999999999</v>
      </c>
      <c r="G7006" s="52"/>
      <c r="K7006" s="693"/>
    </row>
    <row r="7007" spans="1:11" ht="15.6">
      <c r="A7007" s="70"/>
      <c r="K7007" s="693"/>
    </row>
    <row r="7008" spans="1:11" ht="15.6">
      <c r="A7008" s="70">
        <v>44512</v>
      </c>
      <c r="C7008" s="50">
        <v>1000</v>
      </c>
      <c r="F7008" s="50" t="s">
        <v>7668</v>
      </c>
      <c r="G7008" s="50">
        <v>959</v>
      </c>
      <c r="H7008" s="50">
        <v>1044</v>
      </c>
      <c r="I7008" s="50">
        <v>85</v>
      </c>
      <c r="J7008" s="50" t="s">
        <v>7334</v>
      </c>
      <c r="K7008" s="315">
        <v>28</v>
      </c>
    </row>
    <row r="7009" spans="1:11" ht="15.6">
      <c r="A7009" s="70">
        <v>44515</v>
      </c>
      <c r="B7009" s="51">
        <v>2000</v>
      </c>
      <c r="F7009" s="51" t="s">
        <v>7675</v>
      </c>
      <c r="G7009" s="51">
        <v>2896</v>
      </c>
      <c r="H7009" s="51">
        <v>3104</v>
      </c>
      <c r="I7009" s="51">
        <v>208</v>
      </c>
      <c r="J7009" s="51" t="s">
        <v>982</v>
      </c>
      <c r="K7009" s="315">
        <v>104</v>
      </c>
    </row>
    <row r="7010" spans="1:11" ht="15.6">
      <c r="A7010" s="70">
        <v>44515</v>
      </c>
      <c r="C7010" s="51">
        <v>5000</v>
      </c>
      <c r="F7010" s="51" t="s">
        <v>7674</v>
      </c>
      <c r="G7010" s="51">
        <v>4795</v>
      </c>
      <c r="H7010" s="51">
        <v>5315</v>
      </c>
      <c r="I7010" s="51">
        <v>520</v>
      </c>
      <c r="J7010" s="51" t="s">
        <v>4869</v>
      </c>
      <c r="K7010" s="315">
        <v>260</v>
      </c>
    </row>
    <row r="7011" spans="1:11" ht="15.6">
      <c r="A7011" s="70">
        <v>44515</v>
      </c>
      <c r="B7011" s="51">
        <v>1000</v>
      </c>
      <c r="F7011" s="51" t="s">
        <v>7676</v>
      </c>
      <c r="G7011" s="51">
        <v>1448</v>
      </c>
      <c r="H7011" s="51">
        <v>1552</v>
      </c>
      <c r="I7011" s="51">
        <v>104</v>
      </c>
      <c r="J7011" s="51" t="s">
        <v>3058</v>
      </c>
      <c r="K7011" s="315">
        <v>52</v>
      </c>
    </row>
    <row r="7012" spans="1:11" ht="15.6">
      <c r="A7012" s="70">
        <v>44515</v>
      </c>
      <c r="C7012" s="51">
        <v>2500</v>
      </c>
      <c r="F7012" s="51" t="s">
        <v>7677</v>
      </c>
      <c r="G7012" s="51">
        <v>2397.5</v>
      </c>
      <c r="H7012" s="51">
        <v>2572.5</v>
      </c>
      <c r="I7012" s="51">
        <v>175</v>
      </c>
      <c r="J7012" s="51" t="s">
        <v>6822</v>
      </c>
      <c r="K7012" s="315">
        <v>87.5</v>
      </c>
    </row>
    <row r="7013" spans="1:11" ht="15.6">
      <c r="A7013" s="70">
        <v>44515</v>
      </c>
      <c r="C7013" s="50">
        <v>1000</v>
      </c>
      <c r="F7013" s="50" t="s">
        <v>7678</v>
      </c>
      <c r="G7013" s="50">
        <v>959</v>
      </c>
      <c r="H7013" s="50">
        <v>1005</v>
      </c>
      <c r="I7013" s="50">
        <v>46</v>
      </c>
      <c r="J7013" s="50" t="s">
        <v>7679</v>
      </c>
      <c r="K7013" s="315">
        <v>23</v>
      </c>
    </row>
    <row r="7014" spans="1:11" ht="15.6">
      <c r="A7014" s="70">
        <v>44512</v>
      </c>
      <c r="C7014" s="51">
        <v>1000</v>
      </c>
      <c r="F7014" s="51" t="s">
        <v>7674</v>
      </c>
      <c r="G7014" s="51">
        <v>959</v>
      </c>
      <c r="H7014" s="51">
        <v>1063</v>
      </c>
      <c r="I7014" s="51">
        <v>104</v>
      </c>
      <c r="J7014" s="51" t="s">
        <v>7667</v>
      </c>
      <c r="K7014" s="315">
        <v>52</v>
      </c>
    </row>
    <row r="7015" spans="1:11" ht="15.6">
      <c r="A7015" s="70">
        <v>44515</v>
      </c>
      <c r="C7015" s="51">
        <v>5000</v>
      </c>
      <c r="F7015" s="51" t="s">
        <v>7680</v>
      </c>
      <c r="G7015" s="51">
        <v>4795</v>
      </c>
      <c r="H7015" s="51">
        <v>5095</v>
      </c>
      <c r="I7015" s="51">
        <v>300</v>
      </c>
      <c r="J7015" s="51" t="s">
        <v>4378</v>
      </c>
      <c r="K7015" s="315">
        <v>150</v>
      </c>
    </row>
    <row r="7016" spans="1:11" ht="15.6">
      <c r="A7016" s="70">
        <v>44516</v>
      </c>
      <c r="C7016" s="51">
        <v>1000</v>
      </c>
      <c r="F7016" s="51" t="s">
        <v>7681</v>
      </c>
      <c r="G7016" s="51">
        <v>959</v>
      </c>
      <c r="H7016" s="51">
        <v>1059</v>
      </c>
      <c r="I7016" s="51">
        <v>100</v>
      </c>
      <c r="J7016" s="51" t="s">
        <v>3027</v>
      </c>
      <c r="K7016" s="315">
        <v>50</v>
      </c>
    </row>
    <row r="7017" spans="1:11" ht="15.6">
      <c r="A7017" s="70">
        <v>44516</v>
      </c>
      <c r="C7017" s="51">
        <v>3000</v>
      </c>
      <c r="F7017" s="51" t="s">
        <v>7683</v>
      </c>
      <c r="G7017" s="411">
        <v>2877</v>
      </c>
      <c r="H7017" s="51">
        <v>3027</v>
      </c>
      <c r="I7017" s="51">
        <v>150</v>
      </c>
      <c r="J7017" s="51" t="s">
        <v>7472</v>
      </c>
      <c r="K7017" s="315">
        <v>75</v>
      </c>
    </row>
    <row r="7018" spans="1:11" ht="15.6">
      <c r="A7018" s="70">
        <v>44516</v>
      </c>
      <c r="B7018" s="154">
        <v>2000</v>
      </c>
      <c r="F7018" s="50" t="s">
        <v>7684</v>
      </c>
      <c r="G7018" s="50">
        <v>2906</v>
      </c>
      <c r="H7018" s="50">
        <v>2996</v>
      </c>
      <c r="I7018" s="50">
        <v>90</v>
      </c>
      <c r="J7018" s="50" t="s">
        <v>7682</v>
      </c>
      <c r="K7018" s="315">
        <v>45</v>
      </c>
    </row>
    <row r="7019" spans="1:11" ht="15.6">
      <c r="A7019" s="70">
        <v>44516</v>
      </c>
      <c r="D7019" s="151">
        <v>1500</v>
      </c>
      <c r="F7019" s="51" t="s">
        <v>7687</v>
      </c>
      <c r="G7019" s="51">
        <v>2499</v>
      </c>
      <c r="H7019" s="51">
        <v>2874</v>
      </c>
      <c r="I7019" s="51">
        <v>375</v>
      </c>
      <c r="J7019" s="51" t="s">
        <v>3647</v>
      </c>
      <c r="K7019" s="315">
        <v>187.5</v>
      </c>
    </row>
    <row r="7020" spans="1:11" ht="15.6">
      <c r="A7020" s="70">
        <v>44516</v>
      </c>
      <c r="D7020" s="151">
        <v>500</v>
      </c>
      <c r="F7020" s="51" t="s">
        <v>7686</v>
      </c>
      <c r="G7020" s="51">
        <v>833</v>
      </c>
      <c r="H7020" s="51">
        <v>883</v>
      </c>
      <c r="I7020" s="51">
        <v>50</v>
      </c>
      <c r="J7020" s="51" t="s">
        <v>7685</v>
      </c>
      <c r="K7020" s="315">
        <v>25</v>
      </c>
    </row>
    <row r="7021" spans="1:11" ht="15.6">
      <c r="A7021" s="70">
        <v>44517</v>
      </c>
      <c r="C7021" s="51">
        <v>1000</v>
      </c>
      <c r="F7021" s="51" t="s">
        <v>7681</v>
      </c>
      <c r="G7021" s="51">
        <v>959</v>
      </c>
      <c r="H7021" s="51">
        <v>1059</v>
      </c>
      <c r="I7021" s="51">
        <v>100</v>
      </c>
      <c r="J7021" s="51" t="s">
        <v>2438</v>
      </c>
      <c r="K7021" s="315">
        <v>50</v>
      </c>
    </row>
    <row r="7022" spans="1:11" ht="15.6">
      <c r="A7022" s="70">
        <v>44517</v>
      </c>
      <c r="C7022" s="51">
        <v>1000</v>
      </c>
      <c r="F7022" s="51" t="s">
        <v>7681</v>
      </c>
      <c r="G7022" s="51">
        <v>959</v>
      </c>
      <c r="H7022" s="51">
        <v>1059</v>
      </c>
      <c r="I7022" s="51">
        <v>100</v>
      </c>
      <c r="J7022" s="51" t="s">
        <v>7689</v>
      </c>
      <c r="K7022" s="315">
        <v>50</v>
      </c>
    </row>
    <row r="7023" spans="1:11" ht="15.6">
      <c r="A7023" s="70">
        <v>44517</v>
      </c>
      <c r="C7023" s="51">
        <v>1000</v>
      </c>
      <c r="F7023" s="51" t="s">
        <v>7681</v>
      </c>
      <c r="G7023" s="51">
        <v>959</v>
      </c>
      <c r="H7023" s="51">
        <v>1059</v>
      </c>
      <c r="I7023" s="51">
        <v>100</v>
      </c>
      <c r="J7023" s="51" t="s">
        <v>3027</v>
      </c>
      <c r="K7023" s="315">
        <v>50</v>
      </c>
    </row>
    <row r="7024" spans="1:11" ht="15.6">
      <c r="A7024" s="70">
        <v>44517</v>
      </c>
      <c r="C7024" s="51">
        <v>2000</v>
      </c>
      <c r="F7024" s="51" t="s">
        <v>7681</v>
      </c>
      <c r="G7024" s="51">
        <v>1918</v>
      </c>
      <c r="H7024" s="51">
        <v>2118</v>
      </c>
      <c r="I7024" s="51">
        <v>200</v>
      </c>
      <c r="J7024" s="51" t="s">
        <v>7691</v>
      </c>
      <c r="K7024" s="315">
        <v>100</v>
      </c>
    </row>
    <row r="7025" spans="1:11" ht="15.6">
      <c r="A7025" s="70"/>
      <c r="K7025" s="693"/>
    </row>
    <row r="7026" spans="1:11" ht="15.6">
      <c r="A7026" s="70"/>
      <c r="K7026" s="693"/>
    </row>
    <row r="7027" spans="1:11" ht="18">
      <c r="A7027" s="70"/>
      <c r="E7027" s="354">
        <v>44522</v>
      </c>
      <c r="F7027" s="354">
        <v>44528</v>
      </c>
      <c r="K7027" s="693"/>
    </row>
    <row r="7028" spans="1:11" ht="18">
      <c r="A7028" s="70"/>
      <c r="E7028" s="336" t="s">
        <v>6749</v>
      </c>
      <c r="F7028" s="336" t="s">
        <v>3449</v>
      </c>
      <c r="K7028" s="693"/>
    </row>
    <row r="7029" spans="1:11" ht="18">
      <c r="A7029" s="70"/>
      <c r="E7029" s="763" t="s">
        <v>7696</v>
      </c>
      <c r="F7029" s="160" t="s">
        <v>7695</v>
      </c>
      <c r="G7029" s="20" t="s">
        <v>3438</v>
      </c>
      <c r="J7029" s="20"/>
      <c r="K7029" s="693"/>
    </row>
    <row r="7030" spans="1:11" ht="18">
      <c r="A7030" s="70"/>
      <c r="E7030" s="737" t="s">
        <v>7697</v>
      </c>
      <c r="F7030" s="160">
        <v>0.94099999999999995</v>
      </c>
      <c r="G7030" s="20" t="s">
        <v>3438</v>
      </c>
      <c r="J7030" s="20"/>
      <c r="K7030" s="693"/>
    </row>
    <row r="7031" spans="1:11" ht="18">
      <c r="A7031" s="70"/>
      <c r="E7031" s="737" t="s">
        <v>7714</v>
      </c>
      <c r="F7031" s="160">
        <v>1.44</v>
      </c>
      <c r="G7031" s="20" t="s">
        <v>3438</v>
      </c>
      <c r="J7031" s="20"/>
      <c r="K7031" s="693"/>
    </row>
    <row r="7032" spans="1:11" ht="18">
      <c r="A7032" s="70"/>
      <c r="E7032" s="737" t="s">
        <v>7698</v>
      </c>
      <c r="F7032" s="160">
        <v>1.6519999999999999</v>
      </c>
      <c r="G7032" s="20" t="s">
        <v>3438</v>
      </c>
      <c r="K7032" s="693"/>
    </row>
    <row r="7033" spans="1:11" ht="15.6">
      <c r="A7033" s="70"/>
      <c r="K7033" s="693"/>
    </row>
    <row r="7034" spans="1:11" ht="15.6">
      <c r="A7034" s="70">
        <v>44518</v>
      </c>
      <c r="B7034" s="50">
        <v>4000</v>
      </c>
      <c r="F7034" s="50" t="s">
        <v>7699</v>
      </c>
      <c r="G7034" s="50">
        <v>5716</v>
      </c>
      <c r="H7034" s="50">
        <v>6108</v>
      </c>
      <c r="I7034" s="50">
        <v>392</v>
      </c>
      <c r="J7034" s="50" t="s">
        <v>7688</v>
      </c>
      <c r="K7034" s="315">
        <v>130.5</v>
      </c>
    </row>
    <row r="7035" spans="1:11" ht="15.6">
      <c r="A7035" s="70">
        <v>44518</v>
      </c>
      <c r="C7035" s="50">
        <v>5000</v>
      </c>
      <c r="F7035" s="50" t="s">
        <v>7700</v>
      </c>
      <c r="G7035" s="50">
        <v>4705</v>
      </c>
      <c r="H7035" s="50">
        <v>5120</v>
      </c>
      <c r="I7035" s="50">
        <v>415</v>
      </c>
      <c r="J7035" s="50" t="s">
        <v>7688</v>
      </c>
      <c r="K7035" s="315">
        <v>138.5</v>
      </c>
    </row>
    <row r="7036" spans="1:11" ht="18">
      <c r="A7036" s="70">
        <v>44518</v>
      </c>
      <c r="B7036" s="50">
        <v>4000</v>
      </c>
      <c r="F7036" s="50" t="s">
        <v>7701</v>
      </c>
      <c r="G7036" s="50">
        <v>6048</v>
      </c>
      <c r="H7036" s="50">
        <v>6068</v>
      </c>
      <c r="I7036" s="50">
        <v>392</v>
      </c>
      <c r="J7036" s="191" t="s">
        <v>7690</v>
      </c>
      <c r="K7036" s="315">
        <v>130.5</v>
      </c>
    </row>
    <row r="7037" spans="1:11" ht="15.6">
      <c r="A7037" s="70">
        <v>44519</v>
      </c>
      <c r="B7037" s="51">
        <v>2500</v>
      </c>
      <c r="F7037" s="51" t="s">
        <v>7703</v>
      </c>
      <c r="G7037" s="51">
        <v>3595</v>
      </c>
      <c r="H7037" s="51">
        <v>3845</v>
      </c>
      <c r="I7037" s="51">
        <v>250</v>
      </c>
      <c r="J7037" s="51" t="s">
        <v>4148</v>
      </c>
      <c r="K7037" s="315">
        <v>125</v>
      </c>
    </row>
    <row r="7038" spans="1:11" ht="15.6">
      <c r="A7038" s="70">
        <v>44519</v>
      </c>
      <c r="C7038" s="51">
        <v>1500</v>
      </c>
      <c r="F7038" s="51" t="s">
        <v>7702</v>
      </c>
      <c r="G7038" s="51">
        <v>1423.5</v>
      </c>
      <c r="H7038" s="51">
        <v>1573.5</v>
      </c>
      <c r="I7038" s="51">
        <v>150</v>
      </c>
      <c r="J7038" s="51" t="s">
        <v>4148</v>
      </c>
      <c r="K7038" s="315">
        <v>75</v>
      </c>
    </row>
    <row r="7039" spans="1:11" ht="15.6">
      <c r="A7039" s="70">
        <v>44519</v>
      </c>
      <c r="C7039" s="51">
        <v>3000</v>
      </c>
      <c r="F7039" s="51" t="s">
        <v>7693</v>
      </c>
      <c r="G7039" s="51">
        <v>2823</v>
      </c>
      <c r="H7039" s="51">
        <v>3060</v>
      </c>
      <c r="I7039" s="51">
        <v>237</v>
      </c>
      <c r="J7039" s="51" t="s">
        <v>3619</v>
      </c>
      <c r="K7039" s="315">
        <v>118.5</v>
      </c>
    </row>
    <row r="7040" spans="1:11" ht="15.6">
      <c r="A7040" s="70">
        <v>44458</v>
      </c>
      <c r="C7040" s="51">
        <v>2000</v>
      </c>
      <c r="F7040" s="51" t="s">
        <v>7703</v>
      </c>
      <c r="G7040" s="51">
        <v>2858</v>
      </c>
      <c r="H7040" s="51">
        <v>3076</v>
      </c>
      <c r="I7040" s="51">
        <v>218</v>
      </c>
      <c r="J7040" s="51" t="s">
        <v>7205</v>
      </c>
      <c r="K7040" s="315">
        <v>109</v>
      </c>
    </row>
    <row r="7041" spans="1:11" ht="15.6">
      <c r="A7041" s="70">
        <v>44519</v>
      </c>
      <c r="B7041" s="51">
        <v>5000</v>
      </c>
      <c r="F7041" s="51" t="s">
        <v>7704</v>
      </c>
      <c r="G7041" s="51">
        <v>7145</v>
      </c>
      <c r="H7041" s="51">
        <v>890</v>
      </c>
      <c r="I7041" s="51">
        <v>845</v>
      </c>
      <c r="J7041" s="51" t="s">
        <v>1521</v>
      </c>
      <c r="K7041" s="315">
        <v>296.5</v>
      </c>
    </row>
    <row r="7042" spans="1:11" ht="15.6">
      <c r="A7042" s="70">
        <v>44522</v>
      </c>
      <c r="C7042" s="51">
        <v>5000</v>
      </c>
      <c r="F7042" s="51" t="s">
        <v>7705</v>
      </c>
      <c r="G7042" s="51">
        <v>4705</v>
      </c>
      <c r="H7042" s="51">
        <v>5295</v>
      </c>
      <c r="I7042" s="51">
        <v>590</v>
      </c>
      <c r="J7042" s="51" t="s">
        <v>4569</v>
      </c>
      <c r="K7042" s="315">
        <v>295</v>
      </c>
    </row>
    <row r="7043" spans="1:11" ht="15.6">
      <c r="A7043" s="70">
        <v>44522</v>
      </c>
      <c r="B7043" s="51">
        <v>2000</v>
      </c>
      <c r="F7043" s="51" t="s">
        <v>7703</v>
      </c>
      <c r="G7043" s="51">
        <v>2858</v>
      </c>
      <c r="H7043" s="51">
        <v>3076</v>
      </c>
      <c r="I7043" s="51">
        <v>218</v>
      </c>
      <c r="J7043" s="51" t="s">
        <v>4569</v>
      </c>
      <c r="K7043" s="315">
        <v>109</v>
      </c>
    </row>
    <row r="7044" spans="1:11" ht="15.6">
      <c r="A7044" s="70">
        <v>44522</v>
      </c>
      <c r="C7044" s="50">
        <v>1500</v>
      </c>
      <c r="F7044" s="50" t="s">
        <v>7700</v>
      </c>
      <c r="G7044" s="50">
        <v>1423.5</v>
      </c>
      <c r="H7044" s="50">
        <v>1536</v>
      </c>
      <c r="I7044" s="50">
        <v>75</v>
      </c>
      <c r="J7044" s="50" t="s">
        <v>7688</v>
      </c>
      <c r="K7044" s="315">
        <v>37.5</v>
      </c>
    </row>
    <row r="7045" spans="1:11" ht="15.6">
      <c r="A7045" s="70">
        <v>44523</v>
      </c>
      <c r="C7045" s="51">
        <v>2000</v>
      </c>
      <c r="F7045" s="51" t="s">
        <v>7706</v>
      </c>
      <c r="G7045" s="51">
        <v>1882</v>
      </c>
      <c r="H7045" s="51">
        <v>2102</v>
      </c>
      <c r="I7045" s="51">
        <v>220</v>
      </c>
      <c r="J7045" s="51" t="s">
        <v>1410</v>
      </c>
      <c r="K7045" s="315">
        <v>110</v>
      </c>
    </row>
    <row r="7046" spans="1:11" ht="15.6">
      <c r="A7046" s="70">
        <v>44524</v>
      </c>
      <c r="C7046" s="51">
        <v>2500</v>
      </c>
      <c r="F7046" s="51">
        <v>0.92500000000000004</v>
      </c>
      <c r="G7046" s="536"/>
      <c r="H7046" s="51">
        <v>2312.5</v>
      </c>
      <c r="I7046" s="51">
        <v>52</v>
      </c>
      <c r="J7046" s="51" t="s">
        <v>4857</v>
      </c>
      <c r="K7046" s="315">
        <v>26</v>
      </c>
    </row>
    <row r="7047" spans="1:11" ht="15.6">
      <c r="A7047" s="70">
        <v>44524</v>
      </c>
      <c r="B7047" s="51">
        <v>2500</v>
      </c>
      <c r="F7047" s="51">
        <v>1.4159999999999999</v>
      </c>
      <c r="G7047" s="536"/>
      <c r="H7047" s="51">
        <v>3540</v>
      </c>
      <c r="I7047" s="51">
        <v>52</v>
      </c>
      <c r="J7047" s="51" t="s">
        <v>4857</v>
      </c>
      <c r="K7047" s="315">
        <v>26</v>
      </c>
    </row>
    <row r="7048" spans="1:11" ht="15.6">
      <c r="A7048" s="70">
        <v>44525</v>
      </c>
      <c r="B7048" s="51">
        <v>2000</v>
      </c>
      <c r="E7048" s="52" t="s">
        <v>7711</v>
      </c>
      <c r="F7048" s="51" t="s">
        <v>7709</v>
      </c>
      <c r="G7048" s="51">
        <v>2858</v>
      </c>
      <c r="H7048" s="51">
        <v>3058</v>
      </c>
      <c r="I7048" s="51">
        <v>200</v>
      </c>
      <c r="J7048" s="51" t="s">
        <v>7205</v>
      </c>
      <c r="K7048" s="315">
        <v>100</v>
      </c>
    </row>
    <row r="7049" spans="1:11" ht="15.6">
      <c r="A7049" s="70"/>
      <c r="E7049" s="52"/>
      <c r="F7049" s="52"/>
      <c r="G7049" s="52"/>
      <c r="H7049" s="52"/>
      <c r="I7049" s="52"/>
      <c r="J7049" s="52"/>
      <c r="K7049" s="315"/>
    </row>
    <row r="7050" spans="1:11" ht="18">
      <c r="A7050" s="70"/>
      <c r="E7050" s="354">
        <v>44529</v>
      </c>
      <c r="F7050" s="354">
        <v>44530</v>
      </c>
      <c r="G7050" s="52"/>
      <c r="H7050" s="52"/>
      <c r="I7050" s="52"/>
      <c r="J7050" s="52"/>
      <c r="K7050" s="315"/>
    </row>
    <row r="7051" spans="1:11" ht="18">
      <c r="A7051" s="70"/>
      <c r="E7051" s="336" t="s">
        <v>6749</v>
      </c>
      <c r="F7051" s="336" t="s">
        <v>3449</v>
      </c>
      <c r="G7051" s="52"/>
      <c r="H7051" s="52"/>
      <c r="I7051" s="52"/>
      <c r="J7051" s="52"/>
      <c r="K7051" s="315"/>
    </row>
    <row r="7052" spans="1:11" ht="18">
      <c r="A7052" s="70"/>
      <c r="E7052" s="763" t="s">
        <v>7715</v>
      </c>
      <c r="F7052" s="160">
        <v>1.425</v>
      </c>
      <c r="G7052" s="52"/>
      <c r="H7052" s="52"/>
      <c r="I7052" s="52"/>
      <c r="J7052" s="52"/>
      <c r="K7052" s="315"/>
    </row>
    <row r="7053" spans="1:11" ht="18">
      <c r="A7053" s="70"/>
      <c r="E7053" s="737" t="s">
        <v>7716</v>
      </c>
      <c r="F7053" s="160">
        <v>0.93799999999999994</v>
      </c>
      <c r="G7053" s="52"/>
      <c r="H7053" s="52"/>
      <c r="I7053" s="52"/>
      <c r="J7053" s="52"/>
      <c r="K7053" s="315"/>
    </row>
    <row r="7054" spans="1:11" ht="18">
      <c r="A7054" s="70"/>
      <c r="E7054" s="737" t="s">
        <v>7717</v>
      </c>
      <c r="F7054" s="160">
        <v>1.44</v>
      </c>
      <c r="G7054" s="52"/>
      <c r="H7054" s="52"/>
      <c r="I7054" s="52"/>
      <c r="J7054" s="52"/>
      <c r="K7054" s="315"/>
    </row>
    <row r="7055" spans="1:11" ht="18">
      <c r="A7055" s="70"/>
      <c r="E7055" s="737" t="s">
        <v>7718</v>
      </c>
      <c r="F7055" s="160">
        <v>1.62</v>
      </c>
      <c r="G7055" s="52"/>
      <c r="H7055" s="52"/>
      <c r="I7055" s="52"/>
      <c r="J7055" s="52"/>
      <c r="K7055" s="315"/>
    </row>
    <row r="7056" spans="1:11" ht="15.6">
      <c r="A7056" s="70"/>
      <c r="E7056" s="52"/>
      <c r="F7056" s="52"/>
      <c r="G7056" s="52"/>
      <c r="H7056" s="52"/>
      <c r="I7056" s="52"/>
      <c r="J7056" s="52"/>
      <c r="K7056" s="315"/>
    </row>
    <row r="7057" spans="1:12" ht="15.6">
      <c r="A7057" s="70">
        <v>44526</v>
      </c>
      <c r="C7057" s="51">
        <v>2000</v>
      </c>
      <c r="E7057" s="52" t="s">
        <v>4760</v>
      </c>
      <c r="F7057" s="51" t="s">
        <v>7720</v>
      </c>
      <c r="G7057" s="51">
        <v>1876</v>
      </c>
      <c r="H7057" s="51">
        <v>2102</v>
      </c>
      <c r="I7057" s="51">
        <v>224</v>
      </c>
      <c r="J7057" s="51" t="s">
        <v>7712</v>
      </c>
      <c r="K7057" s="315">
        <v>112</v>
      </c>
    </row>
    <row r="7058" spans="1:12" ht="15.6">
      <c r="A7058" s="70">
        <v>44464</v>
      </c>
      <c r="B7058" s="51">
        <v>2000</v>
      </c>
      <c r="E7058" s="52" t="s">
        <v>7710</v>
      </c>
      <c r="F7058" s="51" t="s">
        <v>7719</v>
      </c>
      <c r="G7058" s="51">
        <v>2850</v>
      </c>
      <c r="H7058" s="51">
        <v>3058</v>
      </c>
      <c r="I7058" s="51">
        <v>208</v>
      </c>
      <c r="J7058" s="51" t="s">
        <v>3146</v>
      </c>
      <c r="K7058" s="315">
        <v>104</v>
      </c>
    </row>
    <row r="7059" spans="1:12" ht="15.6">
      <c r="A7059" s="70">
        <v>44525</v>
      </c>
      <c r="C7059" s="51">
        <v>1000</v>
      </c>
      <c r="E7059" s="52" t="s">
        <v>7710</v>
      </c>
      <c r="F7059" s="51" t="s">
        <v>7721</v>
      </c>
      <c r="G7059" s="51">
        <v>938</v>
      </c>
      <c r="H7059" s="51">
        <v>1061</v>
      </c>
      <c r="I7059" s="51">
        <v>123</v>
      </c>
      <c r="J7059" s="51" t="s">
        <v>3027</v>
      </c>
      <c r="K7059" s="315">
        <v>67.5</v>
      </c>
    </row>
    <row r="7060" spans="1:12" ht="15.6">
      <c r="A7060" s="70">
        <v>44525</v>
      </c>
      <c r="D7060" s="151">
        <v>2000</v>
      </c>
      <c r="E7060" s="52" t="s">
        <v>6024</v>
      </c>
      <c r="F7060" s="51" t="s">
        <v>7724</v>
      </c>
      <c r="G7060" s="51">
        <v>3240</v>
      </c>
      <c r="H7060" s="51">
        <v>3798</v>
      </c>
      <c r="I7060" s="51">
        <v>558</v>
      </c>
      <c r="J7060" s="51" t="s">
        <v>4569</v>
      </c>
      <c r="K7060" s="315">
        <v>279</v>
      </c>
    </row>
    <row r="7061" spans="1:12" ht="15.6">
      <c r="A7061" s="70">
        <v>44529</v>
      </c>
      <c r="C7061" s="51">
        <v>4000</v>
      </c>
      <c r="D7061" t="s">
        <v>100</v>
      </c>
      <c r="E7061" s="52" t="s">
        <v>6024</v>
      </c>
      <c r="F7061" s="51" t="s">
        <v>7722</v>
      </c>
      <c r="G7061" s="51">
        <v>3752</v>
      </c>
      <c r="H7061" s="51">
        <v>3992</v>
      </c>
      <c r="I7061" s="51">
        <v>240</v>
      </c>
      <c r="J7061" s="51" t="s">
        <v>7713</v>
      </c>
      <c r="K7061" s="315">
        <v>120</v>
      </c>
    </row>
    <row r="7062" spans="1:12" ht="15.6">
      <c r="A7062" s="70">
        <v>44529</v>
      </c>
      <c r="C7062" s="51">
        <v>3500</v>
      </c>
      <c r="D7062" t="s">
        <v>100</v>
      </c>
      <c r="E7062" s="52" t="s">
        <v>6024</v>
      </c>
      <c r="F7062" s="51" t="s">
        <v>7723</v>
      </c>
      <c r="G7062" s="51">
        <v>3283</v>
      </c>
      <c r="H7062" s="51">
        <v>3687.5</v>
      </c>
      <c r="I7062" s="51">
        <v>404.5</v>
      </c>
      <c r="J7062" s="51" t="s">
        <v>4336</v>
      </c>
      <c r="K7062" s="315">
        <v>202</v>
      </c>
    </row>
    <row r="7063" spans="1:12" ht="15.6">
      <c r="A7063" s="70">
        <v>44529</v>
      </c>
      <c r="C7063" s="50">
        <v>1000</v>
      </c>
      <c r="D7063" s="526" t="s">
        <v>100</v>
      </c>
      <c r="E7063" s="50" t="s">
        <v>6024</v>
      </c>
      <c r="F7063" s="50" t="s">
        <v>7723</v>
      </c>
      <c r="G7063" s="50">
        <v>938</v>
      </c>
      <c r="H7063" s="50">
        <v>1051</v>
      </c>
      <c r="I7063" s="50">
        <v>113</v>
      </c>
      <c r="J7063" s="50" t="s">
        <v>3722</v>
      </c>
      <c r="K7063" s="315">
        <v>56.5</v>
      </c>
    </row>
    <row r="7064" spans="1:12" ht="15.6">
      <c r="A7064" s="70">
        <v>44529</v>
      </c>
      <c r="C7064" s="51">
        <v>3500</v>
      </c>
      <c r="D7064" t="s">
        <v>100</v>
      </c>
      <c r="E7064" s="52" t="s">
        <v>6024</v>
      </c>
      <c r="F7064" s="51" t="s">
        <v>7725</v>
      </c>
      <c r="G7064" s="51">
        <v>3283</v>
      </c>
      <c r="H7064" s="51">
        <v>3703</v>
      </c>
      <c r="I7064" s="51">
        <v>420</v>
      </c>
      <c r="J7064" s="51" t="s">
        <v>2538</v>
      </c>
      <c r="K7064" s="315">
        <v>210</v>
      </c>
    </row>
    <row r="7065" spans="1:12" ht="15.6">
      <c r="A7065" s="70">
        <v>44529</v>
      </c>
      <c r="B7065" s="51">
        <v>4000</v>
      </c>
      <c r="D7065" t="s">
        <v>100</v>
      </c>
      <c r="E7065" s="52" t="s">
        <v>6024</v>
      </c>
      <c r="F7065" s="51" t="s">
        <v>7727</v>
      </c>
      <c r="G7065" s="51">
        <v>5700</v>
      </c>
      <c r="H7065" s="51">
        <v>6348</v>
      </c>
      <c r="I7065" s="51">
        <v>648</v>
      </c>
      <c r="J7065" s="51" t="s">
        <v>1521</v>
      </c>
      <c r="K7065" s="315">
        <v>216</v>
      </c>
    </row>
    <row r="7066" spans="1:12" ht="15.6">
      <c r="A7066" s="70">
        <v>44529</v>
      </c>
      <c r="C7066" s="51">
        <v>2000</v>
      </c>
      <c r="D7066" t="s">
        <v>100</v>
      </c>
      <c r="E7066" s="52" t="s">
        <v>6024</v>
      </c>
      <c r="F7066" s="51" t="s">
        <v>7726</v>
      </c>
      <c r="G7066" s="51">
        <v>1876</v>
      </c>
      <c r="H7066" s="51">
        <v>2168</v>
      </c>
      <c r="I7066" s="51">
        <v>292</v>
      </c>
      <c r="J7066" s="51" t="s">
        <v>1521</v>
      </c>
      <c r="K7066" s="315">
        <v>97</v>
      </c>
    </row>
    <row r="7067" spans="1:12" ht="15.6">
      <c r="A7067" s="70"/>
      <c r="B7067" t="s">
        <v>474</v>
      </c>
      <c r="K7067" s="693"/>
    </row>
    <row r="7068" spans="1:12" ht="15.6">
      <c r="A7068" s="70"/>
      <c r="K7068" s="693"/>
    </row>
    <row r="7069" spans="1:12" ht="15.6">
      <c r="A7069" s="70"/>
      <c r="F7069" t="s">
        <v>7692</v>
      </c>
      <c r="K7069" s="693"/>
    </row>
    <row r="7070" spans="1:12" ht="18">
      <c r="A7070" s="14" t="s">
        <v>2439</v>
      </c>
      <c r="B7070" s="52">
        <f>SUM(B6949:B7069)</f>
        <v>52000</v>
      </c>
      <c r="C7070" s="52">
        <f>SUM(C6949:C7069)</f>
        <v>147400</v>
      </c>
      <c r="D7070" s="52">
        <f>SUM(D6949:D7069)</f>
        <v>5500</v>
      </c>
      <c r="E7070" s="14">
        <f>SUM(B7070:D7070)</f>
        <v>204900</v>
      </c>
      <c r="G7070" t="s">
        <v>1316</v>
      </c>
      <c r="I7070" s="426">
        <f>SUM(I6949:I7069)</f>
        <v>20055.5</v>
      </c>
      <c r="K7070" s="410">
        <f>SUM(K6949:K7069)</f>
        <v>9064</v>
      </c>
    </row>
    <row r="7071" spans="1:12" ht="18">
      <c r="A7071" s="419"/>
      <c r="B7071" s="420"/>
      <c r="C7071" s="420"/>
      <c r="D7071" s="420"/>
      <c r="E7071" s="419"/>
      <c r="F7071" s="641"/>
      <c r="G7071" s="641"/>
      <c r="H7071" s="641"/>
      <c r="I7071" s="641"/>
      <c r="J7071" s="641"/>
      <c r="K7071" s="421"/>
      <c r="L7071" s="641"/>
    </row>
    <row r="7072" spans="1:12" ht="18">
      <c r="A7072" s="14"/>
      <c r="B7072" s="52"/>
      <c r="C7072" s="52"/>
      <c r="D7072" s="52"/>
      <c r="E7072" s="14"/>
      <c r="K7072" s="410"/>
    </row>
    <row r="7073" spans="1:12" ht="30">
      <c r="A7073" s="14"/>
      <c r="B7073" s="52"/>
      <c r="C7073" s="52"/>
      <c r="D7073" s="52"/>
      <c r="E7073" s="14"/>
      <c r="F7073" s="769" t="s">
        <v>370</v>
      </c>
      <c r="H7073" s="422">
        <v>2021</v>
      </c>
      <c r="K7073" s="410"/>
    </row>
    <row r="7074" spans="1:12">
      <c r="A7074" s="106"/>
      <c r="B7074" s="641"/>
      <c r="C7074" s="641"/>
      <c r="D7074" s="641"/>
      <c r="E7074" s="641"/>
      <c r="F7074" s="641"/>
      <c r="G7074" s="641" t="s">
        <v>6793</v>
      </c>
      <c r="H7074" s="641"/>
      <c r="I7074" s="641"/>
      <c r="J7074" s="641"/>
      <c r="K7074" s="415"/>
      <c r="L7074" s="641"/>
    </row>
    <row r="7075" spans="1:12">
      <c r="A7075" s="106"/>
      <c r="B7075" s="106"/>
      <c r="C7075" s="106"/>
      <c r="D7075" s="106"/>
      <c r="E7075" s="106"/>
      <c r="F7075" s="106"/>
      <c r="G7075" s="106"/>
      <c r="H7075" s="641"/>
      <c r="I7075" s="641"/>
      <c r="J7075" s="106"/>
      <c r="K7075" s="106"/>
      <c r="L7075" s="106"/>
    </row>
    <row r="7076" spans="1:12" ht="36">
      <c r="A7076" s="370">
        <v>2021</v>
      </c>
      <c r="B7076" s="370">
        <v>2021</v>
      </c>
      <c r="C7076" s="370">
        <v>2021</v>
      </c>
      <c r="D7076" s="370">
        <v>2021</v>
      </c>
      <c r="E7076" s="370">
        <v>2021</v>
      </c>
      <c r="F7076" s="370">
        <v>2021</v>
      </c>
      <c r="G7076" s="370">
        <v>2021</v>
      </c>
      <c r="H7076" s="370">
        <v>2021</v>
      </c>
      <c r="I7076" s="417">
        <v>2021</v>
      </c>
      <c r="J7076" s="370">
        <v>2021</v>
      </c>
      <c r="K7076" s="370">
        <v>2021</v>
      </c>
    </row>
    <row r="7077" spans="1:12" ht="18">
      <c r="J7077" s="15" t="s">
        <v>6658</v>
      </c>
    </row>
    <row r="7078" spans="1:12" ht="42">
      <c r="A7078" s="756"/>
      <c r="B7078" s="407" t="s">
        <v>1955</v>
      </c>
      <c r="C7078" s="351">
        <v>2021</v>
      </c>
      <c r="D7078" s="14"/>
      <c r="E7078" s="754" t="s">
        <v>1464</v>
      </c>
      <c r="F7078" s="345">
        <v>2021</v>
      </c>
      <c r="G7078" s="745" t="s">
        <v>7031</v>
      </c>
      <c r="H7078" s="768" t="s">
        <v>6657</v>
      </c>
      <c r="I7078" s="397" t="s">
        <v>7041</v>
      </c>
      <c r="J7078" s="379" t="s">
        <v>1955</v>
      </c>
      <c r="K7078" s="757" t="s">
        <v>7046</v>
      </c>
      <c r="L7078" s="760" t="s">
        <v>3961</v>
      </c>
    </row>
    <row r="7079" spans="1:12" ht="23.4">
      <c r="A7079" s="386" t="s">
        <v>3796</v>
      </c>
      <c r="B7079" s="386" t="s">
        <v>3796</v>
      </c>
      <c r="C7079" s="386" t="s">
        <v>3796</v>
      </c>
      <c r="D7079" s="386"/>
      <c r="E7079" s="14" t="s">
        <v>6654</v>
      </c>
      <c r="F7079" s="14" t="s">
        <v>7315</v>
      </c>
      <c r="G7079" s="21">
        <v>2019</v>
      </c>
      <c r="H7079" s="21">
        <v>2020</v>
      </c>
      <c r="I7079" s="51">
        <v>2021</v>
      </c>
      <c r="J7079" s="21" t="s">
        <v>6659</v>
      </c>
      <c r="K7079" s="749" t="s">
        <v>3796</v>
      </c>
    </row>
    <row r="7080" spans="1:12" ht="23.4">
      <c r="A7080" s="394" t="s">
        <v>7228</v>
      </c>
      <c r="B7080" s="392" t="s">
        <v>7227</v>
      </c>
      <c r="C7080" s="389" t="s">
        <v>7229</v>
      </c>
      <c r="D7080" s="386"/>
      <c r="E7080" s="14"/>
      <c r="F7080" s="14"/>
      <c r="G7080" s="21"/>
      <c r="H7080" s="21"/>
      <c r="J7080" s="21"/>
      <c r="K7080" s="21"/>
    </row>
    <row r="7081" spans="1:12" ht="18">
      <c r="A7081" s="384" t="s">
        <v>7217</v>
      </c>
      <c r="B7081" s="413" t="s">
        <v>7748</v>
      </c>
      <c r="C7081" s="387" t="s">
        <v>7230</v>
      </c>
      <c r="E7081" s="347" t="s">
        <v>647</v>
      </c>
      <c r="F7081" s="366" t="s">
        <v>6771</v>
      </c>
      <c r="G7081" s="141">
        <v>152.5</v>
      </c>
      <c r="H7081" s="218">
        <v>106.2</v>
      </c>
      <c r="I7081" s="51">
        <v>116.5</v>
      </c>
      <c r="J7081" s="52" t="s">
        <v>6770</v>
      </c>
      <c r="K7081" s="361" t="s">
        <v>6769</v>
      </c>
      <c r="L7081" s="374" t="s">
        <v>7303</v>
      </c>
    </row>
    <row r="7082" spans="1:12" ht="18">
      <c r="A7082" s="384" t="s">
        <v>7218</v>
      </c>
      <c r="B7082" s="413" t="s">
        <v>7735</v>
      </c>
      <c r="C7082" s="387" t="s">
        <v>7232</v>
      </c>
      <c r="E7082" s="347" t="s">
        <v>648</v>
      </c>
      <c r="F7082" s="362" t="s">
        <v>6850</v>
      </c>
      <c r="G7082" s="141">
        <v>134.9</v>
      </c>
      <c r="H7082" s="218">
        <v>123.8</v>
      </c>
      <c r="I7082" s="51">
        <v>92.9</v>
      </c>
      <c r="J7082" s="52" t="s">
        <v>6848</v>
      </c>
      <c r="K7082" s="361" t="s">
        <v>6847</v>
      </c>
      <c r="L7082" s="374" t="s">
        <v>7304</v>
      </c>
    </row>
    <row r="7083" spans="1:12" ht="18">
      <c r="A7083" s="384" t="s">
        <v>7216</v>
      </c>
      <c r="B7083" s="413" t="s">
        <v>7736</v>
      </c>
      <c r="C7083" s="387" t="s">
        <v>7235</v>
      </c>
      <c r="E7083" s="347" t="s">
        <v>2310</v>
      </c>
      <c r="F7083" s="362" t="s">
        <v>6948</v>
      </c>
      <c r="G7083" s="141">
        <v>145.69999999999999</v>
      </c>
      <c r="H7083" s="218">
        <v>206.05</v>
      </c>
      <c r="I7083" s="51">
        <v>160.5</v>
      </c>
      <c r="J7083" s="52" t="s">
        <v>6946</v>
      </c>
      <c r="K7083" s="296" t="s">
        <v>6947</v>
      </c>
      <c r="L7083" s="375" t="s">
        <v>6948</v>
      </c>
    </row>
    <row r="7084" spans="1:12" ht="18">
      <c r="A7084" s="384" t="s">
        <v>7215</v>
      </c>
      <c r="B7084" s="413" t="s">
        <v>7737</v>
      </c>
      <c r="C7084" s="387" t="s">
        <v>7236</v>
      </c>
      <c r="E7084" s="347" t="s">
        <v>2428</v>
      </c>
      <c r="F7084" s="366" t="s">
        <v>7045</v>
      </c>
      <c r="G7084" s="141">
        <v>112.5</v>
      </c>
      <c r="H7084" s="218">
        <v>138.19999999999999</v>
      </c>
      <c r="I7084" s="51">
        <v>166.67599999999999</v>
      </c>
      <c r="J7084" s="52" t="s">
        <v>7044</v>
      </c>
      <c r="K7084" s="296" t="s">
        <v>7043</v>
      </c>
      <c r="L7084" s="758" t="s">
        <v>7040</v>
      </c>
    </row>
    <row r="7085" spans="1:12" ht="18">
      <c r="A7085" s="384" t="s">
        <v>7214</v>
      </c>
      <c r="B7085" s="413" t="s">
        <v>7738</v>
      </c>
      <c r="C7085" s="387" t="s">
        <v>7233</v>
      </c>
      <c r="E7085" s="347" t="s">
        <v>2510</v>
      </c>
      <c r="F7085" s="362" t="s">
        <v>7119</v>
      </c>
      <c r="G7085" s="147">
        <v>130.9</v>
      </c>
      <c r="H7085" s="218">
        <v>244.1</v>
      </c>
      <c r="I7085" s="51">
        <v>127.3</v>
      </c>
      <c r="J7085" s="52" t="s">
        <v>7116</v>
      </c>
      <c r="K7085" s="296" t="s">
        <v>7117</v>
      </c>
      <c r="L7085" s="606" t="s">
        <v>7118</v>
      </c>
    </row>
    <row r="7086" spans="1:12" ht="18">
      <c r="A7086" s="384" t="s">
        <v>7213</v>
      </c>
      <c r="B7086" s="413" t="s">
        <v>7739</v>
      </c>
      <c r="C7086" s="387" t="s">
        <v>7234</v>
      </c>
      <c r="E7086" s="347" t="s">
        <v>2630</v>
      </c>
      <c r="F7086" s="362" t="s">
        <v>7211</v>
      </c>
      <c r="G7086" s="147">
        <v>140.80000000000001</v>
      </c>
      <c r="H7086" s="218">
        <v>209.2</v>
      </c>
      <c r="I7086" s="51">
        <v>152.30000000000001</v>
      </c>
      <c r="J7086" s="52" t="s">
        <v>7605</v>
      </c>
      <c r="K7086" s="296" t="s">
        <v>7210</v>
      </c>
      <c r="L7086" s="606" t="s">
        <v>7302</v>
      </c>
    </row>
    <row r="7087" spans="1:12" ht="18">
      <c r="A7087" s="52" t="s">
        <v>7294</v>
      </c>
      <c r="B7087" s="413" t="s">
        <v>7740</v>
      </c>
      <c r="C7087" s="398" t="s">
        <v>7296</v>
      </c>
      <c r="E7087" s="347" t="s">
        <v>2798</v>
      </c>
      <c r="F7087" s="362" t="s">
        <v>7300</v>
      </c>
      <c r="G7087" s="141">
        <v>153.6</v>
      </c>
      <c r="H7087" s="218">
        <v>135.5</v>
      </c>
      <c r="I7087" s="51">
        <v>115.3</v>
      </c>
      <c r="J7087" s="52" t="s">
        <v>7606</v>
      </c>
      <c r="K7087" s="296" t="s">
        <v>7295</v>
      </c>
      <c r="L7087" s="758" t="s">
        <v>7301</v>
      </c>
    </row>
    <row r="7088" spans="1:12" ht="18">
      <c r="A7088" s="52" t="s">
        <v>7395</v>
      </c>
      <c r="B7088" s="413" t="s">
        <v>7741</v>
      </c>
      <c r="C7088" s="398" t="s">
        <v>7396</v>
      </c>
      <c r="E7088" s="347" t="s">
        <v>4451</v>
      </c>
      <c r="F7088" s="362" t="s">
        <v>7119</v>
      </c>
      <c r="G7088" s="141">
        <v>145</v>
      </c>
      <c r="H7088" s="218">
        <v>222.4</v>
      </c>
      <c r="I7088" s="51">
        <v>116.3</v>
      </c>
      <c r="J7088" s="52" t="s">
        <v>7607</v>
      </c>
      <c r="K7088" s="296" t="s">
        <v>7393</v>
      </c>
      <c r="L7088" s="764" t="s">
        <v>7394</v>
      </c>
    </row>
    <row r="7089" spans="1:12" ht="18">
      <c r="A7089" s="52" t="s">
        <v>7500</v>
      </c>
      <c r="B7089" s="413" t="s">
        <v>7742</v>
      </c>
      <c r="C7089" s="398" t="s">
        <v>7501</v>
      </c>
      <c r="E7089" s="347" t="s">
        <v>4555</v>
      </c>
      <c r="F7089" s="362" t="s">
        <v>7506</v>
      </c>
      <c r="G7089" s="141">
        <v>176.9</v>
      </c>
      <c r="H7089" s="191">
        <v>334.1</v>
      </c>
      <c r="I7089" s="153">
        <v>266</v>
      </c>
      <c r="J7089" s="52" t="s">
        <v>7608</v>
      </c>
      <c r="K7089" s="296" t="s">
        <v>7498</v>
      </c>
      <c r="L7089" s="50" t="s">
        <v>7505</v>
      </c>
    </row>
    <row r="7090" spans="1:12" ht="18">
      <c r="A7090" s="52" t="s">
        <v>7602</v>
      </c>
      <c r="B7090" s="413" t="s">
        <v>7743</v>
      </c>
      <c r="C7090" s="398" t="s">
        <v>7604</v>
      </c>
      <c r="D7090" s="762"/>
      <c r="E7090" s="347" t="s">
        <v>4675</v>
      </c>
      <c r="F7090" s="366" t="s">
        <v>7601</v>
      </c>
      <c r="G7090" s="141">
        <v>186</v>
      </c>
      <c r="H7090" s="218">
        <v>165.8</v>
      </c>
      <c r="I7090" s="51">
        <v>193</v>
      </c>
      <c r="J7090" s="52">
        <v>893.21699999999998</v>
      </c>
      <c r="K7090" s="296" t="s">
        <v>7794</v>
      </c>
      <c r="L7090" s="53" t="s">
        <v>7600</v>
      </c>
    </row>
    <row r="7091" spans="1:12" ht="18">
      <c r="A7091" s="153" t="s">
        <v>7732</v>
      </c>
      <c r="B7091" s="414" t="s">
        <v>7744</v>
      </c>
      <c r="C7091" s="408" t="s">
        <v>7733</v>
      </c>
      <c r="E7091" s="347" t="s">
        <v>1786</v>
      </c>
      <c r="F7091" s="366" t="s">
        <v>7745</v>
      </c>
      <c r="G7091" s="141">
        <v>191.8</v>
      </c>
      <c r="H7091" s="218">
        <v>185.9</v>
      </c>
      <c r="I7091" s="51">
        <v>204.9</v>
      </c>
      <c r="J7091" s="52">
        <v>688.31700000000001</v>
      </c>
      <c r="K7091" s="325" t="s">
        <v>7731</v>
      </c>
      <c r="L7091" s="412" t="s">
        <v>7831</v>
      </c>
    </row>
    <row r="7092" spans="1:12" ht="18">
      <c r="A7092" s="52" t="s">
        <v>7826</v>
      </c>
      <c r="B7092" s="52" t="s">
        <v>7827</v>
      </c>
      <c r="C7092" s="52" t="s">
        <v>7828</v>
      </c>
      <c r="E7092" s="347" t="s">
        <v>1955</v>
      </c>
      <c r="F7092" s="362" t="s">
        <v>4573</v>
      </c>
      <c r="G7092" s="141">
        <v>152.4</v>
      </c>
      <c r="H7092" s="218" t="s">
        <v>6644</v>
      </c>
      <c r="I7092" s="51">
        <v>164.501</v>
      </c>
      <c r="J7092" s="447" t="s">
        <v>7830</v>
      </c>
      <c r="K7092" s="430" t="s">
        <v>7827</v>
      </c>
      <c r="L7092" s="764" t="s">
        <v>7829</v>
      </c>
    </row>
    <row r="7093" spans="1:12" ht="18">
      <c r="A7093" s="401" t="s">
        <v>7507</v>
      </c>
      <c r="B7093" s="423" t="s">
        <v>7227</v>
      </c>
      <c r="C7093" s="404" t="s">
        <v>7229</v>
      </c>
      <c r="E7093" s="391" t="s">
        <v>7219</v>
      </c>
      <c r="G7093" s="160" t="s">
        <v>5007</v>
      </c>
      <c r="H7093" s="160" t="s">
        <v>7030</v>
      </c>
      <c r="I7093" s="427">
        <f>SUM(I7081:I7092)</f>
        <v>1876.1769999999999</v>
      </c>
    </row>
    <row r="7094" spans="1:12">
      <c r="A7094" s="20"/>
      <c r="B7094" s="424"/>
      <c r="C7094" s="388"/>
    </row>
    <row r="7095" spans="1:12">
      <c r="A7095" s="20"/>
      <c r="B7095" s="416"/>
      <c r="C7095" s="388"/>
    </row>
    <row r="7096" spans="1:12">
      <c r="B7096" s="1"/>
      <c r="C7096" s="1"/>
      <c r="D7096" s="1"/>
      <c r="E7096" s="1"/>
      <c r="F7096" s="1"/>
      <c r="G7096" s="1"/>
      <c r="J7096" s="1"/>
      <c r="K7096" s="1"/>
      <c r="L7096" s="1"/>
    </row>
    <row r="7097" spans="1:12" ht="18">
      <c r="E7097" s="354">
        <v>44531</v>
      </c>
      <c r="F7097" s="354">
        <v>44535</v>
      </c>
    </row>
    <row r="7098" spans="1:12" ht="18">
      <c r="B7098" t="s">
        <v>474</v>
      </c>
      <c r="E7098" s="336" t="s">
        <v>6749</v>
      </c>
      <c r="F7098" s="336" t="s">
        <v>3449</v>
      </c>
    </row>
    <row r="7099" spans="1:12" ht="18">
      <c r="E7099" s="763" t="s">
        <v>7715</v>
      </c>
      <c r="F7099" s="160">
        <v>1.425</v>
      </c>
    </row>
    <row r="7100" spans="1:12" ht="18">
      <c r="E7100" s="737" t="s">
        <v>7716</v>
      </c>
      <c r="F7100" s="160">
        <v>0.93799999999999994</v>
      </c>
    </row>
    <row r="7101" spans="1:12" ht="18">
      <c r="E7101" s="737" t="s">
        <v>7717</v>
      </c>
      <c r="F7101" s="160">
        <v>1.44</v>
      </c>
    </row>
    <row r="7102" spans="1:12" ht="18">
      <c r="E7102" s="737" t="s">
        <v>7718</v>
      </c>
      <c r="F7102" s="160">
        <v>1.62</v>
      </c>
    </row>
    <row r="7104" spans="1:12" ht="15.6">
      <c r="A7104" s="70">
        <v>44531</v>
      </c>
      <c r="C7104" s="51">
        <v>2000</v>
      </c>
      <c r="E7104" s="203">
        <v>44532</v>
      </c>
      <c r="F7104" s="51" t="s">
        <v>7734</v>
      </c>
      <c r="G7104" s="51">
        <v>1876</v>
      </c>
      <c r="H7104" s="51">
        <v>2076</v>
      </c>
      <c r="I7104" s="51">
        <v>200</v>
      </c>
      <c r="J7104" s="51" t="s">
        <v>4729</v>
      </c>
      <c r="K7104" s="315">
        <v>100</v>
      </c>
    </row>
    <row r="7105" spans="1:11" ht="15.6">
      <c r="A7105" s="70">
        <v>44531</v>
      </c>
      <c r="C7105" s="51">
        <v>1000</v>
      </c>
      <c r="E7105" s="203">
        <v>44532</v>
      </c>
      <c r="F7105" s="51" t="s">
        <v>7734</v>
      </c>
      <c r="G7105" s="51">
        <v>938</v>
      </c>
      <c r="H7105" s="51">
        <v>103.9</v>
      </c>
      <c r="I7105" s="51">
        <v>100</v>
      </c>
      <c r="J7105" s="51" t="s">
        <v>7009</v>
      </c>
      <c r="K7105" s="315">
        <v>50</v>
      </c>
    </row>
    <row r="7106" spans="1:11" ht="15.6">
      <c r="A7106" s="70">
        <v>44531</v>
      </c>
      <c r="C7106" s="51">
        <v>1500</v>
      </c>
      <c r="D7106" s="2"/>
      <c r="E7106" s="70">
        <v>44532</v>
      </c>
      <c r="F7106" s="51" t="s">
        <v>7734</v>
      </c>
      <c r="G7106" s="51">
        <v>1407</v>
      </c>
      <c r="H7106" s="51">
        <v>1557</v>
      </c>
      <c r="I7106" s="51">
        <v>150</v>
      </c>
      <c r="J7106" s="51" t="s">
        <v>7747</v>
      </c>
      <c r="K7106" s="315">
        <v>75</v>
      </c>
    </row>
    <row r="7107" spans="1:11" ht="15.6">
      <c r="A7107" s="70">
        <v>44531</v>
      </c>
      <c r="C7107" s="51">
        <v>1500</v>
      </c>
      <c r="E7107" s="70">
        <v>44533</v>
      </c>
      <c r="F7107" s="51" t="s">
        <v>7734</v>
      </c>
      <c r="G7107" s="51">
        <v>1407</v>
      </c>
      <c r="H7107" s="51">
        <v>1557</v>
      </c>
      <c r="I7107" s="51">
        <v>150</v>
      </c>
      <c r="J7107" s="51" t="s">
        <v>7747</v>
      </c>
      <c r="K7107" s="315">
        <v>75</v>
      </c>
    </row>
    <row r="7108" spans="1:11" ht="15.6">
      <c r="A7108" s="70">
        <v>44531</v>
      </c>
      <c r="C7108" s="51">
        <v>1000</v>
      </c>
      <c r="D7108" s="2"/>
      <c r="E7108" s="70">
        <v>44533</v>
      </c>
      <c r="F7108" s="51" t="s">
        <v>7722</v>
      </c>
      <c r="G7108" s="51">
        <v>4690</v>
      </c>
      <c r="H7108" s="51">
        <v>4990</v>
      </c>
      <c r="I7108" s="51">
        <v>60</v>
      </c>
      <c r="J7108" s="51" t="s">
        <v>6852</v>
      </c>
      <c r="K7108" s="315">
        <v>30</v>
      </c>
    </row>
    <row r="7109" spans="1:11" ht="15.6">
      <c r="A7109" s="70">
        <v>44532</v>
      </c>
      <c r="B7109" s="51">
        <v>2000</v>
      </c>
      <c r="D7109" s="2"/>
      <c r="E7109" s="70">
        <v>44533</v>
      </c>
      <c r="F7109" s="51" t="s">
        <v>7749</v>
      </c>
      <c r="G7109" s="51">
        <v>2850</v>
      </c>
      <c r="H7109" s="51">
        <v>3050</v>
      </c>
      <c r="I7109" s="51">
        <v>200</v>
      </c>
      <c r="J7109" s="51" t="s">
        <v>3607</v>
      </c>
      <c r="K7109" s="315">
        <v>100</v>
      </c>
    </row>
    <row r="7110" spans="1:11" ht="15.6">
      <c r="A7110" s="70"/>
      <c r="E7110" s="2"/>
      <c r="K7110" s="693"/>
    </row>
    <row r="7111" spans="1:11" ht="18">
      <c r="A7111" s="70"/>
      <c r="E7111" s="354">
        <v>44536</v>
      </c>
      <c r="F7111" s="354">
        <v>44542</v>
      </c>
      <c r="K7111" s="693"/>
    </row>
    <row r="7112" spans="1:11" ht="18">
      <c r="A7112" s="70"/>
      <c r="E7112" s="336" t="s">
        <v>6749</v>
      </c>
      <c r="F7112" s="336" t="s">
        <v>3449</v>
      </c>
      <c r="K7112" s="693"/>
    </row>
    <row r="7113" spans="1:11" ht="18">
      <c r="A7113" s="70"/>
      <c r="E7113" s="763" t="s">
        <v>7754</v>
      </c>
      <c r="F7113" s="160">
        <v>1.377</v>
      </c>
      <c r="J7113" t="s">
        <v>1316</v>
      </c>
      <c r="K7113" s="693"/>
    </row>
    <row r="7114" spans="1:11" ht="18">
      <c r="A7114" s="70"/>
      <c r="E7114" s="737" t="s">
        <v>7755</v>
      </c>
      <c r="F7114" s="160">
        <v>0.89400000000000002</v>
      </c>
      <c r="K7114" s="693"/>
    </row>
    <row r="7115" spans="1:11" ht="18">
      <c r="A7115" s="70"/>
      <c r="E7115" s="737" t="s">
        <v>7757</v>
      </c>
      <c r="F7115" s="160">
        <v>1.3919999999999999</v>
      </c>
      <c r="K7115" s="693"/>
    </row>
    <row r="7116" spans="1:11" ht="18">
      <c r="A7116" s="70"/>
      <c r="E7116" s="737" t="s">
        <v>7756</v>
      </c>
      <c r="F7116" s="160">
        <v>1.575</v>
      </c>
      <c r="K7116" s="693"/>
    </row>
    <row r="7117" spans="1:11" ht="15.6">
      <c r="A7117" s="70" t="s">
        <v>474</v>
      </c>
      <c r="K7117" s="693"/>
    </row>
    <row r="7118" spans="1:11" ht="15.6">
      <c r="A7118" s="70">
        <v>44532</v>
      </c>
      <c r="B7118" s="637"/>
      <c r="C7118" s="51">
        <v>4000</v>
      </c>
      <c r="D7118" s="637"/>
      <c r="E7118" s="52"/>
      <c r="F7118" s="51" t="s">
        <v>7758</v>
      </c>
      <c r="G7118" s="51">
        <v>3576</v>
      </c>
      <c r="H7118" s="51">
        <v>3816</v>
      </c>
      <c r="I7118" s="51">
        <v>240</v>
      </c>
      <c r="J7118" s="51" t="s">
        <v>7751</v>
      </c>
      <c r="K7118" s="315">
        <v>120</v>
      </c>
    </row>
    <row r="7119" spans="1:11" ht="15.6">
      <c r="A7119" s="70">
        <v>44532</v>
      </c>
      <c r="B7119" s="637"/>
      <c r="C7119" s="50">
        <v>3000</v>
      </c>
      <c r="D7119" s="637"/>
      <c r="E7119" s="52"/>
      <c r="F7119" s="50" t="s">
        <v>7759</v>
      </c>
      <c r="G7119" s="50">
        <v>2682</v>
      </c>
      <c r="H7119" s="50">
        <v>2907</v>
      </c>
      <c r="I7119" s="50">
        <v>225</v>
      </c>
      <c r="J7119" s="50" t="s">
        <v>7463</v>
      </c>
      <c r="K7119" s="315">
        <v>75</v>
      </c>
    </row>
    <row r="7120" spans="1:11" ht="15.6">
      <c r="A7120" s="70">
        <v>44532</v>
      </c>
      <c r="B7120" s="50">
        <v>5000</v>
      </c>
      <c r="C7120" s="637"/>
      <c r="D7120" s="637"/>
      <c r="E7120" s="52"/>
      <c r="F7120" s="50" t="s">
        <v>7760</v>
      </c>
      <c r="G7120" s="50">
        <v>6885</v>
      </c>
      <c r="H7120" s="50">
        <v>7360</v>
      </c>
      <c r="I7120" s="50">
        <v>475</v>
      </c>
      <c r="J7120" s="50" t="s">
        <v>7463</v>
      </c>
      <c r="K7120" s="315">
        <v>158</v>
      </c>
    </row>
    <row r="7121" spans="1:11" ht="15.6">
      <c r="A7121" s="70">
        <v>44532</v>
      </c>
      <c r="B7121" s="637"/>
      <c r="C7121" s="50">
        <v>1000</v>
      </c>
      <c r="D7121" s="637"/>
      <c r="E7121" s="52"/>
      <c r="F7121" s="50" t="s">
        <v>7758</v>
      </c>
      <c r="G7121" s="50">
        <v>894</v>
      </c>
      <c r="H7121" s="50">
        <v>954</v>
      </c>
      <c r="I7121" s="50">
        <v>60</v>
      </c>
      <c r="J7121" s="50" t="s">
        <v>6953</v>
      </c>
      <c r="K7121" s="315">
        <v>30</v>
      </c>
    </row>
    <row r="7122" spans="1:11" ht="15.6">
      <c r="A7122" s="70">
        <v>44532</v>
      </c>
      <c r="B7122" s="50">
        <v>500</v>
      </c>
      <c r="C7122" s="637"/>
      <c r="D7122" s="637"/>
      <c r="E7122" s="52"/>
      <c r="F7122" s="50" t="s">
        <v>7762</v>
      </c>
      <c r="G7122" s="50">
        <v>688.5</v>
      </c>
      <c r="H7122" s="50">
        <v>713.5</v>
      </c>
      <c r="I7122" s="50">
        <v>25</v>
      </c>
      <c r="J7122" s="50" t="s">
        <v>6953</v>
      </c>
      <c r="K7122" s="315">
        <v>12.5</v>
      </c>
    </row>
    <row r="7123" spans="1:11" ht="15.6">
      <c r="A7123" s="70">
        <v>44532</v>
      </c>
      <c r="B7123" s="151">
        <v>2000</v>
      </c>
      <c r="C7123" s="637"/>
      <c r="D7123" s="637"/>
      <c r="E7123" s="52"/>
      <c r="F7123" s="51" t="s">
        <v>7763</v>
      </c>
      <c r="G7123" s="51">
        <v>2784</v>
      </c>
      <c r="H7123" s="51">
        <v>2864</v>
      </c>
      <c r="I7123" s="51">
        <v>80</v>
      </c>
      <c r="J7123" s="51" t="s">
        <v>7752</v>
      </c>
      <c r="K7123" s="315">
        <v>40</v>
      </c>
    </row>
    <row r="7124" spans="1:11" ht="15.6">
      <c r="A7124" s="70">
        <v>44531</v>
      </c>
      <c r="C7124" s="51">
        <v>1500</v>
      </c>
      <c r="D7124" s="2"/>
      <c r="E7124" s="70"/>
      <c r="F7124" s="51" t="s">
        <v>7764</v>
      </c>
      <c r="G7124" s="51">
        <v>1341</v>
      </c>
      <c r="H7124" s="51">
        <v>1512</v>
      </c>
      <c r="I7124" s="51">
        <v>171</v>
      </c>
      <c r="J7124" s="51" t="s">
        <v>2538</v>
      </c>
      <c r="K7124" s="315">
        <v>85.5</v>
      </c>
    </row>
    <row r="7125" spans="1:11" ht="15.6">
      <c r="A7125" s="70">
        <v>44536</v>
      </c>
      <c r="C7125" s="51">
        <v>4000</v>
      </c>
      <c r="E7125" s="52"/>
      <c r="F7125" s="51" t="s">
        <v>7765</v>
      </c>
      <c r="G7125" s="51">
        <v>3576</v>
      </c>
      <c r="H7125" s="51">
        <v>3996</v>
      </c>
      <c r="I7125" s="51">
        <v>420</v>
      </c>
      <c r="J7125" s="51" t="s">
        <v>4837</v>
      </c>
      <c r="K7125" s="315">
        <v>210</v>
      </c>
    </row>
    <row r="7126" spans="1:11" ht="15.6">
      <c r="A7126" s="70">
        <v>44536</v>
      </c>
      <c r="C7126" s="51">
        <v>1400</v>
      </c>
      <c r="E7126" s="52"/>
      <c r="F7126" s="51" t="s">
        <v>7766</v>
      </c>
      <c r="G7126" s="51">
        <v>1251.5999999999999</v>
      </c>
      <c r="H7126" s="51">
        <v>1397.2</v>
      </c>
      <c r="I7126" s="51">
        <v>145.6</v>
      </c>
      <c r="J7126" s="51" t="s">
        <v>3027</v>
      </c>
      <c r="K7126" s="315">
        <v>72.5</v>
      </c>
    </row>
    <row r="7127" spans="1:11" ht="15.6">
      <c r="A7127" s="70">
        <v>44537</v>
      </c>
      <c r="D7127" s="151">
        <v>1500</v>
      </c>
      <c r="E7127" s="59"/>
      <c r="F7127" s="51" t="s">
        <v>7768</v>
      </c>
      <c r="G7127" s="51">
        <v>2362.5</v>
      </c>
      <c r="H7127" s="51">
        <v>2737.5</v>
      </c>
      <c r="I7127" s="51">
        <v>375</v>
      </c>
      <c r="J7127" s="51" t="s">
        <v>7772</v>
      </c>
      <c r="K7127" s="315">
        <v>187.5</v>
      </c>
    </row>
    <row r="7128" spans="1:11" ht="15.6">
      <c r="A7128" s="70">
        <v>44537</v>
      </c>
      <c r="C7128" s="51">
        <v>5000</v>
      </c>
      <c r="E7128" s="59"/>
      <c r="F7128" s="51" t="s">
        <v>7769</v>
      </c>
      <c r="G7128" s="51">
        <v>4470</v>
      </c>
      <c r="H7128" s="51">
        <v>4970</v>
      </c>
      <c r="I7128" s="51">
        <v>500</v>
      </c>
      <c r="J7128" s="51" t="s">
        <v>7772</v>
      </c>
      <c r="K7128" s="315">
        <v>250</v>
      </c>
    </row>
    <row r="7129" spans="1:11" ht="15.6">
      <c r="A7129" s="70">
        <v>44537</v>
      </c>
      <c r="C7129" s="425"/>
      <c r="D7129" s="151">
        <v>500</v>
      </c>
      <c r="E7129" s="59"/>
      <c r="F7129" s="51" t="s">
        <v>7770</v>
      </c>
      <c r="G7129" s="51">
        <v>787.5</v>
      </c>
      <c r="H7129" s="51">
        <v>812.5</v>
      </c>
      <c r="I7129" s="51">
        <v>25</v>
      </c>
      <c r="J7129" s="51" t="s">
        <v>4820</v>
      </c>
      <c r="K7129" s="315">
        <v>12.5</v>
      </c>
    </row>
    <row r="7130" spans="1:11" ht="15.6">
      <c r="A7130" s="70">
        <v>44537</v>
      </c>
      <c r="B7130" s="51">
        <v>2000</v>
      </c>
      <c r="C7130" s="425"/>
      <c r="E7130" s="59"/>
      <c r="F7130" s="51" t="s">
        <v>7762</v>
      </c>
      <c r="G7130" s="51">
        <v>2754</v>
      </c>
      <c r="H7130" s="51">
        <v>2854</v>
      </c>
      <c r="I7130" s="51">
        <v>100</v>
      </c>
      <c r="J7130" s="51" t="s">
        <v>4820</v>
      </c>
      <c r="K7130" s="315">
        <v>50</v>
      </c>
    </row>
    <row r="7131" spans="1:11" ht="15.6">
      <c r="A7131" s="70">
        <v>44537</v>
      </c>
      <c r="C7131" s="397">
        <v>2000</v>
      </c>
      <c r="E7131" s="59"/>
      <c r="F7131" s="51" t="s">
        <v>7771</v>
      </c>
      <c r="G7131" s="51">
        <v>1788</v>
      </c>
      <c r="H7131" s="51">
        <v>1908</v>
      </c>
      <c r="I7131" s="51">
        <v>120</v>
      </c>
      <c r="J7131" s="51" t="s">
        <v>4820</v>
      </c>
      <c r="K7131" s="315">
        <v>60</v>
      </c>
    </row>
    <row r="7132" spans="1:11" ht="15.6">
      <c r="A7132" s="70">
        <v>44532</v>
      </c>
      <c r="B7132" s="50">
        <v>5000</v>
      </c>
      <c r="C7132" s="637"/>
      <c r="D7132" s="637"/>
      <c r="E7132" s="110"/>
      <c r="F7132" s="50" t="s">
        <v>7761</v>
      </c>
      <c r="G7132" s="50">
        <v>6885</v>
      </c>
      <c r="H7132" s="50">
        <v>7285</v>
      </c>
      <c r="I7132" s="50">
        <v>400</v>
      </c>
      <c r="J7132" s="148" t="s">
        <v>7750</v>
      </c>
      <c r="K7132" s="315">
        <v>133.5</v>
      </c>
    </row>
    <row r="7133" spans="1:11" ht="15.6">
      <c r="A7133" s="70">
        <v>44537</v>
      </c>
      <c r="B7133" s="154">
        <v>4000</v>
      </c>
      <c r="C7133" s="88"/>
      <c r="E7133" s="52"/>
      <c r="F7133" s="50">
        <v>1.3775999999999999</v>
      </c>
      <c r="G7133" s="50"/>
      <c r="H7133" s="50">
        <v>5510.4</v>
      </c>
      <c r="I7133" s="50">
        <v>80</v>
      </c>
      <c r="J7133" s="50" t="s">
        <v>7773</v>
      </c>
      <c r="K7133" s="315">
        <v>40</v>
      </c>
    </row>
    <row r="7134" spans="1:11" ht="15.6">
      <c r="A7134" s="70">
        <v>44476</v>
      </c>
      <c r="C7134" s="418">
        <v>6000</v>
      </c>
      <c r="E7134" s="52"/>
      <c r="F7134" s="50">
        <v>0.89044000000000001</v>
      </c>
      <c r="G7134" s="50"/>
      <c r="H7134" s="50">
        <v>5342.64</v>
      </c>
      <c r="I7134" s="50">
        <v>120</v>
      </c>
      <c r="J7134" s="50" t="s">
        <v>7773</v>
      </c>
      <c r="K7134" s="315">
        <v>60</v>
      </c>
    </row>
    <row r="7135" spans="1:11" ht="15.6">
      <c r="A7135" s="70">
        <v>44537</v>
      </c>
      <c r="B7135" s="51">
        <v>2000</v>
      </c>
      <c r="C7135" s="88"/>
      <c r="E7135" s="52"/>
      <c r="F7135" s="51" t="s">
        <v>6735</v>
      </c>
      <c r="G7135" s="51">
        <v>2754</v>
      </c>
      <c r="H7135" s="51">
        <v>2954</v>
      </c>
      <c r="I7135" s="51">
        <v>200</v>
      </c>
      <c r="J7135" s="51" t="s">
        <v>982</v>
      </c>
      <c r="K7135" s="315">
        <v>100</v>
      </c>
    </row>
    <row r="7136" spans="1:11" ht="15.6">
      <c r="A7136" s="70">
        <v>44539</v>
      </c>
      <c r="C7136" s="51">
        <v>5000</v>
      </c>
      <c r="D7136" s="52"/>
      <c r="E7136" s="52"/>
      <c r="F7136" s="51" t="s">
        <v>7766</v>
      </c>
      <c r="G7136" s="51">
        <v>4470</v>
      </c>
      <c r="H7136" s="51">
        <v>4990</v>
      </c>
      <c r="I7136" s="51">
        <v>520</v>
      </c>
      <c r="J7136" s="51" t="s">
        <v>4450</v>
      </c>
      <c r="K7136" s="315">
        <v>260</v>
      </c>
    </row>
    <row r="7137" spans="1:11" ht="15.6">
      <c r="A7137" s="70">
        <v>44538</v>
      </c>
      <c r="C7137" s="51">
        <v>1500</v>
      </c>
      <c r="E7137" s="52"/>
      <c r="F7137" s="51" t="s">
        <v>7769</v>
      </c>
      <c r="G7137" s="51">
        <v>1341</v>
      </c>
      <c r="H7137" s="51">
        <v>1491</v>
      </c>
      <c r="I7137" s="51">
        <v>150</v>
      </c>
      <c r="J7137" s="51" t="s">
        <v>3781</v>
      </c>
      <c r="K7137" s="315">
        <v>75</v>
      </c>
    </row>
    <row r="7138" spans="1:11" ht="15.6">
      <c r="A7138" s="70">
        <v>44536</v>
      </c>
      <c r="B7138" s="50">
        <v>6000</v>
      </c>
      <c r="E7138" s="52"/>
      <c r="F7138" s="50" t="s">
        <v>7767</v>
      </c>
      <c r="G7138" s="50">
        <v>7860</v>
      </c>
      <c r="H7138" s="50">
        <v>7938</v>
      </c>
      <c r="I7138" s="50">
        <v>78</v>
      </c>
      <c r="J7138" s="50" t="s">
        <v>5327</v>
      </c>
      <c r="K7138" s="315">
        <v>60</v>
      </c>
    </row>
    <row r="7139" spans="1:11" ht="15.6">
      <c r="A7139" s="70">
        <v>44539</v>
      </c>
      <c r="C7139" s="51">
        <v>1500</v>
      </c>
      <c r="E7139" s="52"/>
      <c r="F7139" s="51" t="s">
        <v>7769</v>
      </c>
      <c r="G7139" s="51">
        <v>1341</v>
      </c>
      <c r="H7139" s="51">
        <v>1491</v>
      </c>
      <c r="I7139" s="51">
        <v>150</v>
      </c>
      <c r="J7139" s="51" t="s">
        <v>7774</v>
      </c>
      <c r="K7139" s="315">
        <v>75</v>
      </c>
    </row>
    <row r="7140" spans="1:11" ht="15.6">
      <c r="A7140" s="70">
        <v>44539</v>
      </c>
      <c r="B7140" s="51">
        <v>2000</v>
      </c>
      <c r="E7140" s="52"/>
      <c r="F7140" s="51" t="s">
        <v>6735</v>
      </c>
      <c r="G7140" s="51">
        <v>2754</v>
      </c>
      <c r="H7140" s="51">
        <v>2954</v>
      </c>
      <c r="I7140" s="51">
        <v>200</v>
      </c>
      <c r="J7140" s="51" t="s">
        <v>7772</v>
      </c>
      <c r="K7140" s="315">
        <v>100</v>
      </c>
    </row>
    <row r="7141" spans="1:11" ht="15.6">
      <c r="A7141" s="70">
        <v>44539</v>
      </c>
      <c r="C7141" s="51">
        <v>4000</v>
      </c>
      <c r="D7141" s="1"/>
      <c r="E7141" s="52"/>
      <c r="F7141" s="51" t="s">
        <v>7778</v>
      </c>
      <c r="G7141" s="51">
        <v>3576</v>
      </c>
      <c r="H7141" s="51">
        <v>3776</v>
      </c>
      <c r="I7141" s="51">
        <v>200</v>
      </c>
      <c r="J7141" s="51" t="s">
        <v>3053</v>
      </c>
      <c r="K7141" s="315">
        <v>100</v>
      </c>
    </row>
    <row r="7142" spans="1:11" ht="15.6">
      <c r="A7142" s="70">
        <v>44539</v>
      </c>
      <c r="B7142" s="51">
        <v>1000</v>
      </c>
      <c r="E7142" s="52"/>
      <c r="F7142" s="51" t="s">
        <v>7762</v>
      </c>
      <c r="G7142" s="51">
        <v>1377</v>
      </c>
      <c r="H7142" s="51">
        <v>1427</v>
      </c>
      <c r="I7142" s="51">
        <v>50</v>
      </c>
      <c r="J7142" s="51" t="s">
        <v>3053</v>
      </c>
      <c r="K7142" s="315">
        <v>25</v>
      </c>
    </row>
    <row r="7143" spans="1:11" ht="15.6">
      <c r="A7143" s="70">
        <v>44539</v>
      </c>
      <c r="C7143" s="51">
        <v>1000</v>
      </c>
      <c r="E7143" s="52"/>
      <c r="F7143" s="51" t="s">
        <v>7769</v>
      </c>
      <c r="G7143" s="51">
        <v>894</v>
      </c>
      <c r="H7143" s="51">
        <v>994</v>
      </c>
      <c r="I7143" s="51">
        <v>100</v>
      </c>
      <c r="J7143" s="51" t="s">
        <v>3207</v>
      </c>
      <c r="K7143" s="315">
        <v>50</v>
      </c>
    </row>
    <row r="7144" spans="1:11" ht="15.6">
      <c r="A7144" s="70">
        <v>44539</v>
      </c>
      <c r="B7144" s="51">
        <v>1000</v>
      </c>
      <c r="E7144" s="52"/>
      <c r="F7144" s="51" t="s">
        <v>7782</v>
      </c>
      <c r="G7144" s="51">
        <v>1377</v>
      </c>
      <c r="H7144" s="51">
        <v>1492</v>
      </c>
      <c r="I7144" s="51">
        <v>115</v>
      </c>
      <c r="J7144" s="51" t="s">
        <v>3207</v>
      </c>
      <c r="K7144" s="315">
        <v>57.5</v>
      </c>
    </row>
    <row r="7145" spans="1:11" ht="15.6">
      <c r="A7145" s="70">
        <v>44539</v>
      </c>
      <c r="B7145" s="51">
        <v>2000</v>
      </c>
      <c r="E7145" s="52"/>
      <c r="F7145" s="51" t="s">
        <v>7777</v>
      </c>
      <c r="G7145" s="51">
        <v>2754</v>
      </c>
      <c r="H7145" s="51">
        <v>3074</v>
      </c>
      <c r="I7145" s="51">
        <v>320</v>
      </c>
      <c r="J7145" s="51" t="s">
        <v>1521</v>
      </c>
      <c r="K7145" s="315">
        <v>107</v>
      </c>
    </row>
    <row r="7146" spans="1:11" ht="15.6">
      <c r="A7146" s="70">
        <v>44539</v>
      </c>
      <c r="C7146" s="51">
        <v>2000</v>
      </c>
      <c r="E7146" s="52"/>
      <c r="F7146" s="51" t="s">
        <v>7776</v>
      </c>
      <c r="G7146" s="51">
        <v>1788</v>
      </c>
      <c r="H7146" s="51">
        <v>2068</v>
      </c>
      <c r="I7146" s="51">
        <v>280</v>
      </c>
      <c r="J7146" s="51" t="s">
        <v>1521</v>
      </c>
      <c r="K7146" s="315">
        <v>93</v>
      </c>
    </row>
    <row r="7147" spans="1:11" ht="15.6">
      <c r="A7147" s="70">
        <v>44539</v>
      </c>
      <c r="B7147" s="151">
        <v>2000</v>
      </c>
      <c r="D7147" s="1"/>
      <c r="E7147" s="52"/>
      <c r="F7147" s="51" t="s">
        <v>7775</v>
      </c>
      <c r="G7147" s="51">
        <v>2784</v>
      </c>
      <c r="H7147" s="51">
        <v>2864</v>
      </c>
      <c r="I7147" s="51">
        <v>80</v>
      </c>
      <c r="J7147" s="51" t="s">
        <v>7752</v>
      </c>
      <c r="K7147" s="315">
        <v>40</v>
      </c>
    </row>
    <row r="7148" spans="1:11" ht="15.6">
      <c r="A7148" s="70">
        <v>44539</v>
      </c>
      <c r="C7148" s="51">
        <v>4000</v>
      </c>
      <c r="E7148" s="52"/>
      <c r="F7148" s="51" t="s">
        <v>7779</v>
      </c>
      <c r="G7148" s="51">
        <v>3576</v>
      </c>
      <c r="H7148" s="51">
        <v>3696</v>
      </c>
      <c r="I7148" s="51">
        <v>120</v>
      </c>
      <c r="J7148" s="51" t="s">
        <v>5420</v>
      </c>
      <c r="K7148" s="315">
        <v>60</v>
      </c>
    </row>
    <row r="7149" spans="1:11" ht="15.6">
      <c r="A7149" s="70">
        <v>44539</v>
      </c>
      <c r="B7149" s="151">
        <v>1401</v>
      </c>
      <c r="E7149" s="52"/>
      <c r="F7149" s="51" t="s">
        <v>7775</v>
      </c>
      <c r="G7149" s="51">
        <v>1392</v>
      </c>
      <c r="H7149" s="51">
        <v>1432</v>
      </c>
      <c r="I7149" s="51">
        <v>40</v>
      </c>
      <c r="J7149" s="51" t="s">
        <v>5420</v>
      </c>
      <c r="K7149" s="315">
        <v>20</v>
      </c>
    </row>
    <row r="7150" spans="1:11" ht="15.6">
      <c r="A7150" s="70">
        <v>44539</v>
      </c>
      <c r="B7150" s="154">
        <v>2000</v>
      </c>
      <c r="E7150" s="52"/>
      <c r="F7150" s="50" t="s">
        <v>7781</v>
      </c>
      <c r="G7150" s="50">
        <v>2784</v>
      </c>
      <c r="H7150" s="50">
        <v>2884</v>
      </c>
      <c r="I7150" s="50">
        <v>100</v>
      </c>
      <c r="J7150" s="50" t="s">
        <v>7780</v>
      </c>
      <c r="K7150" s="315">
        <v>50</v>
      </c>
    </row>
    <row r="7151" spans="1:11" ht="15.6">
      <c r="A7151" s="70">
        <v>44540</v>
      </c>
      <c r="C7151" s="50">
        <v>1500</v>
      </c>
      <c r="E7151" s="52"/>
      <c r="F7151" s="98" t="s">
        <v>7783</v>
      </c>
      <c r="G7151" s="98">
        <v>1341</v>
      </c>
      <c r="H7151" s="98">
        <v>1476</v>
      </c>
      <c r="I7151" s="98">
        <v>135</v>
      </c>
      <c r="J7151" s="98" t="s">
        <v>4125</v>
      </c>
      <c r="K7151" s="315">
        <v>67.5</v>
      </c>
    </row>
    <row r="7152" spans="1:11" ht="15.6">
      <c r="A7152" s="70"/>
      <c r="K7152" s="315"/>
    </row>
    <row r="7153" spans="1:11" ht="18">
      <c r="A7153" s="70"/>
      <c r="E7153" s="354">
        <v>44543</v>
      </c>
      <c r="F7153" s="354">
        <v>44549</v>
      </c>
      <c r="K7153" s="315"/>
    </row>
    <row r="7154" spans="1:11" ht="18">
      <c r="A7154" s="70"/>
      <c r="E7154" s="336" t="s">
        <v>6749</v>
      </c>
      <c r="F7154" s="336" t="s">
        <v>3449</v>
      </c>
      <c r="K7154" s="315"/>
    </row>
    <row r="7155" spans="1:11" ht="18">
      <c r="A7155" s="70"/>
      <c r="E7155" s="763" t="s">
        <v>7785</v>
      </c>
      <c r="F7155" s="160">
        <v>1.407</v>
      </c>
      <c r="K7155" s="315"/>
    </row>
    <row r="7156" spans="1:11" ht="18">
      <c r="A7156" s="70"/>
      <c r="E7156" s="737" t="s">
        <v>7786</v>
      </c>
      <c r="F7156" s="160">
        <v>0.92100000000000004</v>
      </c>
      <c r="K7156" s="315"/>
    </row>
    <row r="7157" spans="1:11" ht="18">
      <c r="A7157" s="70"/>
      <c r="E7157" s="737" t="s">
        <v>7787</v>
      </c>
      <c r="F7157" s="160">
        <v>1.4219999999999999</v>
      </c>
      <c r="K7157" s="315"/>
    </row>
    <row r="7158" spans="1:11" ht="18">
      <c r="A7158" s="70"/>
      <c r="E7158" s="737" t="s">
        <v>7788</v>
      </c>
      <c r="F7158" s="160">
        <v>1.6040000000000001</v>
      </c>
      <c r="K7158" s="315"/>
    </row>
    <row r="7159" spans="1:11" ht="15.6">
      <c r="A7159" s="70"/>
      <c r="K7159" s="315"/>
    </row>
    <row r="7160" spans="1:11" ht="18">
      <c r="A7160" s="70">
        <v>44543</v>
      </c>
      <c r="C7160" s="51">
        <v>1500</v>
      </c>
      <c r="E7160" s="14"/>
      <c r="F7160" s="51" t="s">
        <v>7789</v>
      </c>
      <c r="G7160" s="51">
        <v>1381.5</v>
      </c>
      <c r="H7160" s="51">
        <v>1491</v>
      </c>
      <c r="I7160" s="51">
        <v>109.5</v>
      </c>
      <c r="J7160" s="51" t="s">
        <v>5332</v>
      </c>
      <c r="K7160" s="315">
        <v>54.5</v>
      </c>
    </row>
    <row r="7161" spans="1:11" ht="18">
      <c r="A7161" s="70">
        <v>44543</v>
      </c>
      <c r="C7161" s="51">
        <v>1500</v>
      </c>
      <c r="E7161" s="14"/>
      <c r="F7161" s="51" t="s">
        <v>7789</v>
      </c>
      <c r="G7161" s="51">
        <v>1381.5</v>
      </c>
      <c r="H7161" s="51">
        <v>1491</v>
      </c>
      <c r="I7161" s="51">
        <v>109.5</v>
      </c>
      <c r="J7161" s="51" t="s">
        <v>7784</v>
      </c>
      <c r="K7161" s="315">
        <v>55</v>
      </c>
    </row>
    <row r="7162" spans="1:11" ht="15.6">
      <c r="A7162" s="70">
        <v>44541</v>
      </c>
      <c r="C7162" s="51">
        <v>1500</v>
      </c>
      <c r="E7162" s="110"/>
      <c r="F7162" s="94" t="s">
        <v>7791</v>
      </c>
      <c r="G7162" s="94">
        <v>1381.5</v>
      </c>
      <c r="H7162" s="94">
        <v>1551</v>
      </c>
      <c r="I7162" s="94">
        <v>169.5</v>
      </c>
      <c r="J7162" s="94" t="s">
        <v>3027</v>
      </c>
      <c r="K7162" s="315">
        <v>85</v>
      </c>
    </row>
    <row r="7163" spans="1:11" ht="15.6">
      <c r="A7163" s="70">
        <v>44536</v>
      </c>
      <c r="C7163" s="51">
        <v>1000</v>
      </c>
      <c r="E7163" s="110"/>
      <c r="F7163" s="51" t="s">
        <v>7792</v>
      </c>
      <c r="G7163" s="51">
        <v>921</v>
      </c>
      <c r="H7163" s="51">
        <v>1014</v>
      </c>
      <c r="I7163" s="51">
        <v>93</v>
      </c>
      <c r="J7163" s="51" t="s">
        <v>3891</v>
      </c>
      <c r="K7163" s="315">
        <v>46.5</v>
      </c>
    </row>
    <row r="7164" spans="1:11" ht="15.6">
      <c r="A7164" s="70">
        <v>44536</v>
      </c>
      <c r="C7164" s="50">
        <v>1000</v>
      </c>
      <c r="E7164" s="110"/>
      <c r="F7164" s="50" t="s">
        <v>7792</v>
      </c>
      <c r="G7164" s="50">
        <v>921</v>
      </c>
      <c r="H7164" s="50">
        <v>1014</v>
      </c>
      <c r="I7164" s="50">
        <v>93</v>
      </c>
      <c r="J7164" s="50" t="s">
        <v>7753</v>
      </c>
      <c r="K7164" s="315">
        <v>46.5</v>
      </c>
    </row>
    <row r="7165" spans="1:11" ht="15.6">
      <c r="A7165" s="70">
        <v>44543</v>
      </c>
      <c r="C7165" s="51">
        <v>1000</v>
      </c>
      <c r="E7165" s="238"/>
      <c r="F7165" s="51" t="s">
        <v>7790</v>
      </c>
      <c r="G7165" s="51">
        <v>921</v>
      </c>
      <c r="H7165" s="51">
        <v>1021</v>
      </c>
      <c r="I7165" s="51">
        <v>100</v>
      </c>
      <c r="J7165" s="51" t="s">
        <v>6392</v>
      </c>
      <c r="K7165" s="315">
        <v>50</v>
      </c>
    </row>
    <row r="7166" spans="1:11" ht="15.6">
      <c r="A7166" s="70">
        <v>44544</v>
      </c>
      <c r="C7166" s="51">
        <v>2000</v>
      </c>
      <c r="E7166" s="238"/>
      <c r="F7166" s="94" t="s">
        <v>7793</v>
      </c>
      <c r="G7166" s="94">
        <v>1842</v>
      </c>
      <c r="H7166" s="94">
        <v>2042</v>
      </c>
      <c r="I7166" s="94">
        <v>200</v>
      </c>
      <c r="J7166" s="94" t="s">
        <v>4729</v>
      </c>
      <c r="K7166" s="315">
        <v>100</v>
      </c>
    </row>
    <row r="7167" spans="1:11" ht="15.6">
      <c r="A7167" s="70">
        <v>44546</v>
      </c>
      <c r="B7167" s="51">
        <v>2000</v>
      </c>
      <c r="E7167" s="238" t="s">
        <v>3438</v>
      </c>
      <c r="F7167" s="94" t="s">
        <v>7796</v>
      </c>
      <c r="G7167" s="94">
        <v>2814</v>
      </c>
      <c r="H7167" s="94">
        <v>3034</v>
      </c>
      <c r="I7167" s="94">
        <v>220</v>
      </c>
      <c r="J7167" s="94" t="s">
        <v>982</v>
      </c>
      <c r="K7167" s="315">
        <v>110</v>
      </c>
    </row>
    <row r="7168" spans="1:11" ht="15.6">
      <c r="A7168" s="70">
        <v>44546</v>
      </c>
      <c r="B7168" s="51">
        <v>2000</v>
      </c>
      <c r="E7168" s="238" t="s">
        <v>3438</v>
      </c>
      <c r="F7168" s="94" t="s">
        <v>7797</v>
      </c>
      <c r="G7168" s="94">
        <v>2814</v>
      </c>
      <c r="H7168" s="94">
        <v>3034</v>
      </c>
      <c r="I7168" s="94">
        <v>220</v>
      </c>
      <c r="J7168" s="94" t="s">
        <v>3283</v>
      </c>
      <c r="K7168" s="315">
        <v>110</v>
      </c>
    </row>
    <row r="7169" spans="1:11" ht="15.6">
      <c r="A7169" s="70">
        <v>44546</v>
      </c>
      <c r="C7169" s="51">
        <v>5000</v>
      </c>
      <c r="E7169" s="238" t="s">
        <v>3438</v>
      </c>
      <c r="F7169" s="94" t="s">
        <v>7793</v>
      </c>
      <c r="G7169" s="94">
        <v>4605</v>
      </c>
      <c r="H7169" s="94">
        <v>5105</v>
      </c>
      <c r="I7169" s="94">
        <v>500</v>
      </c>
      <c r="J7169" s="51" t="s">
        <v>7772</v>
      </c>
      <c r="K7169" s="315">
        <v>250</v>
      </c>
    </row>
    <row r="7170" spans="1:11" ht="15.6">
      <c r="A7170" s="70">
        <v>44546</v>
      </c>
      <c r="D7170" s="151">
        <v>1500</v>
      </c>
      <c r="E7170" s="238" t="s">
        <v>3438</v>
      </c>
      <c r="F7170" s="94" t="s">
        <v>7798</v>
      </c>
      <c r="G7170" s="94">
        <v>2406</v>
      </c>
      <c r="H7170" s="94">
        <v>2811</v>
      </c>
      <c r="I7170" s="94">
        <v>405</v>
      </c>
      <c r="J7170" s="51" t="s">
        <v>7772</v>
      </c>
      <c r="K7170" s="315">
        <v>202.5</v>
      </c>
    </row>
    <row r="7171" spans="1:11" ht="15.6">
      <c r="A7171" s="70"/>
      <c r="F7171" s="110"/>
      <c r="G7171" s="110"/>
      <c r="H7171" s="110"/>
      <c r="I7171" s="110"/>
      <c r="J7171" s="110"/>
      <c r="K7171" s="315"/>
    </row>
    <row r="7172" spans="1:11" ht="18">
      <c r="A7172" s="70"/>
      <c r="E7172" s="354">
        <v>44550</v>
      </c>
      <c r="F7172" s="354">
        <v>44556</v>
      </c>
      <c r="G7172" s="110"/>
      <c r="H7172" s="110"/>
      <c r="I7172" s="110"/>
      <c r="J7172" s="110"/>
      <c r="K7172" s="315"/>
    </row>
    <row r="7173" spans="1:11" ht="18">
      <c r="A7173" s="70"/>
      <c r="E7173" s="336" t="s">
        <v>6749</v>
      </c>
      <c r="F7173" s="336" t="s">
        <v>3449</v>
      </c>
      <c r="G7173" s="110"/>
      <c r="H7173" s="110"/>
      <c r="I7173" s="110"/>
      <c r="J7173" s="110"/>
      <c r="K7173" s="315"/>
    </row>
    <row r="7174" spans="1:11" ht="18">
      <c r="A7174" s="70"/>
      <c r="E7174" s="763" t="s">
        <v>7785</v>
      </c>
      <c r="F7174" s="160">
        <v>1.407</v>
      </c>
      <c r="G7174" s="110"/>
      <c r="H7174" s="110"/>
      <c r="I7174" s="110" t="s">
        <v>474</v>
      </c>
      <c r="J7174" s="110"/>
      <c r="K7174" s="315"/>
    </row>
    <row r="7175" spans="1:11" ht="18">
      <c r="A7175" s="70"/>
      <c r="E7175" s="737" t="s">
        <v>7786</v>
      </c>
      <c r="F7175" s="160">
        <v>0.92100000000000004</v>
      </c>
      <c r="G7175" s="110"/>
      <c r="H7175" s="110"/>
      <c r="I7175" s="110"/>
      <c r="J7175" s="110"/>
      <c r="K7175" s="315"/>
    </row>
    <row r="7176" spans="1:11" ht="18">
      <c r="A7176" s="70"/>
      <c r="E7176" s="737" t="s">
        <v>7787</v>
      </c>
      <c r="F7176" s="160">
        <v>1.4219999999999999</v>
      </c>
      <c r="G7176" s="110"/>
      <c r="H7176" s="110"/>
      <c r="I7176" s="110"/>
      <c r="J7176" s="110"/>
      <c r="K7176" s="315"/>
    </row>
    <row r="7177" spans="1:11" ht="18">
      <c r="A7177" s="70"/>
      <c r="E7177" s="737" t="s">
        <v>7800</v>
      </c>
      <c r="F7177" s="160">
        <v>1.607</v>
      </c>
      <c r="G7177" s="110"/>
      <c r="H7177" s="110"/>
      <c r="I7177" s="110"/>
      <c r="J7177" s="110"/>
      <c r="K7177" s="315"/>
    </row>
    <row r="7178" spans="1:11" ht="15.6">
      <c r="A7178" s="70"/>
      <c r="G7178" s="110"/>
      <c r="H7178" s="110"/>
      <c r="I7178" s="110"/>
      <c r="J7178" s="110"/>
      <c r="K7178" s="315"/>
    </row>
    <row r="7179" spans="1:11" ht="18">
      <c r="A7179" s="70">
        <v>44550</v>
      </c>
      <c r="C7179" s="51">
        <v>3500</v>
      </c>
      <c r="E7179" s="14"/>
      <c r="F7179" s="51" t="s">
        <v>7801</v>
      </c>
      <c r="G7179" s="51">
        <v>3223.5</v>
      </c>
      <c r="H7179" s="51">
        <v>3622.5</v>
      </c>
      <c r="I7179" s="51">
        <v>399</v>
      </c>
      <c r="J7179" s="51" t="s">
        <v>7799</v>
      </c>
      <c r="K7179" s="315">
        <v>199.5</v>
      </c>
    </row>
    <row r="7180" spans="1:11" ht="18">
      <c r="A7180" s="70">
        <v>44550</v>
      </c>
      <c r="C7180" s="51">
        <v>2000</v>
      </c>
      <c r="E7180" s="14"/>
      <c r="F7180" s="51" t="s">
        <v>7802</v>
      </c>
      <c r="G7180" s="51">
        <v>1842</v>
      </c>
      <c r="H7180" s="51">
        <v>1902</v>
      </c>
      <c r="I7180" s="51">
        <v>60</v>
      </c>
      <c r="J7180" s="51" t="s">
        <v>2825</v>
      </c>
      <c r="K7180" s="315">
        <v>30</v>
      </c>
    </row>
    <row r="7181" spans="1:11" ht="18">
      <c r="A7181" s="70">
        <v>44551</v>
      </c>
      <c r="C7181" s="50">
        <v>6000</v>
      </c>
      <c r="E7181" s="14"/>
      <c r="F7181" s="50" t="s">
        <v>7803</v>
      </c>
      <c r="G7181" s="50">
        <v>8442</v>
      </c>
      <c r="H7181" s="50">
        <v>8934</v>
      </c>
      <c r="I7181" s="50">
        <v>492</v>
      </c>
      <c r="J7181" s="148" t="s">
        <v>7804</v>
      </c>
      <c r="K7181" s="315">
        <v>164</v>
      </c>
    </row>
    <row r="7182" spans="1:11" ht="18">
      <c r="A7182" s="70">
        <v>44551</v>
      </c>
      <c r="C7182" s="51">
        <v>1500</v>
      </c>
      <c r="E7182" s="14"/>
      <c r="F7182" s="51" t="s">
        <v>7795</v>
      </c>
      <c r="G7182" s="51">
        <v>1381.5</v>
      </c>
      <c r="H7182" s="51">
        <v>1456.5</v>
      </c>
      <c r="I7182" s="51">
        <v>75</v>
      </c>
      <c r="J7182" s="51" t="s">
        <v>3586</v>
      </c>
      <c r="K7182" s="315">
        <v>37.5</v>
      </c>
    </row>
    <row r="7183" spans="1:11" ht="15.6">
      <c r="A7183" s="70"/>
      <c r="K7183" s="315"/>
    </row>
    <row r="7184" spans="1:11" ht="18">
      <c r="A7184" s="70"/>
      <c r="E7184" s="354">
        <v>44557</v>
      </c>
      <c r="F7184" s="354">
        <v>44561</v>
      </c>
      <c r="K7184" s="315"/>
    </row>
    <row r="7185" spans="1:11" ht="18">
      <c r="A7185" s="70"/>
      <c r="E7185" s="336" t="s">
        <v>6749</v>
      </c>
      <c r="F7185" s="336" t="s">
        <v>3449</v>
      </c>
      <c r="K7185" s="315"/>
    </row>
    <row r="7186" spans="1:11" ht="18">
      <c r="A7186" s="70"/>
      <c r="E7186" s="763" t="s">
        <v>7807</v>
      </c>
      <c r="F7186" s="160">
        <v>1.403</v>
      </c>
      <c r="K7186" s="315"/>
    </row>
    <row r="7187" spans="1:11" ht="18">
      <c r="A7187" s="70"/>
      <c r="E7187" s="737" t="s">
        <v>7806</v>
      </c>
      <c r="F7187" s="160">
        <v>0.91800000000000004</v>
      </c>
      <c r="K7187" s="315"/>
    </row>
    <row r="7188" spans="1:11" ht="18">
      <c r="A7188" s="70"/>
      <c r="E7188" s="737" t="s">
        <v>7808</v>
      </c>
      <c r="F7188" s="160">
        <v>1.4219999999999999</v>
      </c>
      <c r="K7188" s="315"/>
    </row>
    <row r="7189" spans="1:11" ht="18">
      <c r="A7189" s="70"/>
      <c r="E7189" s="737" t="s">
        <v>7809</v>
      </c>
      <c r="F7189" s="160">
        <v>1.61</v>
      </c>
      <c r="K7189" s="315"/>
    </row>
    <row r="7190" spans="1:11" ht="15.6">
      <c r="A7190" s="70"/>
      <c r="K7190" s="315"/>
    </row>
    <row r="7191" spans="1:11" ht="15.6">
      <c r="A7191" s="70">
        <v>44552</v>
      </c>
      <c r="C7191" s="51">
        <v>4000</v>
      </c>
      <c r="F7191" s="51" t="s">
        <v>7813</v>
      </c>
      <c r="G7191" s="51">
        <v>3672</v>
      </c>
      <c r="H7191" s="51">
        <v>3872</v>
      </c>
      <c r="I7191" s="51">
        <v>200</v>
      </c>
      <c r="J7191" s="51" t="s">
        <v>3675</v>
      </c>
      <c r="K7191" s="315">
        <v>100</v>
      </c>
    </row>
    <row r="7192" spans="1:11" ht="15.6">
      <c r="A7192" s="70">
        <v>44542</v>
      </c>
      <c r="C7192" s="51">
        <v>2000</v>
      </c>
      <c r="F7192" s="51" t="s">
        <v>7810</v>
      </c>
      <c r="G7192" s="51">
        <v>1836</v>
      </c>
      <c r="H7192" s="51">
        <v>2036</v>
      </c>
      <c r="I7192" s="51">
        <v>200</v>
      </c>
      <c r="J7192" s="51" t="s">
        <v>4193</v>
      </c>
      <c r="K7192" s="315">
        <v>100</v>
      </c>
    </row>
    <row r="7193" spans="1:11" ht="15.6">
      <c r="A7193" s="70">
        <v>44552</v>
      </c>
      <c r="C7193" s="51">
        <v>2000</v>
      </c>
      <c r="F7193" s="51" t="s">
        <v>7811</v>
      </c>
      <c r="G7193" s="51">
        <v>1836</v>
      </c>
      <c r="H7193" s="51">
        <v>2236</v>
      </c>
      <c r="I7193" s="51">
        <v>400</v>
      </c>
      <c r="J7193" s="51" t="s">
        <v>7822</v>
      </c>
      <c r="K7193" s="315">
        <v>200</v>
      </c>
    </row>
    <row r="7194" spans="1:11" ht="15.6">
      <c r="A7194" s="70">
        <v>44552</v>
      </c>
      <c r="C7194" s="51">
        <v>2000</v>
      </c>
      <c r="F7194" s="51" t="s">
        <v>7815</v>
      </c>
      <c r="G7194" s="51">
        <v>1836</v>
      </c>
      <c r="H7194" s="51">
        <v>2036</v>
      </c>
      <c r="I7194" s="51">
        <v>200</v>
      </c>
      <c r="J7194" s="51" t="s">
        <v>7805</v>
      </c>
      <c r="K7194" s="315">
        <v>100</v>
      </c>
    </row>
    <row r="7195" spans="1:11" ht="15.6">
      <c r="A7195" s="70">
        <v>44553</v>
      </c>
      <c r="B7195" s="51">
        <v>2000</v>
      </c>
      <c r="C7195" s="52"/>
      <c r="E7195" s="52"/>
      <c r="F7195" s="94" t="s">
        <v>7812</v>
      </c>
      <c r="G7195" s="94">
        <v>2806</v>
      </c>
      <c r="H7195" s="94">
        <v>3006</v>
      </c>
      <c r="I7195" s="94">
        <v>200</v>
      </c>
      <c r="J7195" s="94" t="s">
        <v>3607</v>
      </c>
      <c r="K7195" s="315">
        <v>100</v>
      </c>
    </row>
    <row r="7196" spans="1:11" ht="15.6">
      <c r="A7196" s="70">
        <v>44557</v>
      </c>
      <c r="C7196" s="51">
        <v>1500</v>
      </c>
      <c r="E7196" s="52"/>
      <c r="F7196" s="94" t="s">
        <v>7810</v>
      </c>
      <c r="G7196" s="94">
        <v>1377</v>
      </c>
      <c r="H7196" s="94">
        <v>1527</v>
      </c>
      <c r="I7196" s="94">
        <v>150</v>
      </c>
      <c r="J7196" s="94" t="s">
        <v>1410</v>
      </c>
      <c r="K7196" s="315">
        <v>75</v>
      </c>
    </row>
    <row r="7197" spans="1:11" ht="15.6">
      <c r="A7197" s="70">
        <v>44557</v>
      </c>
      <c r="C7197" s="51">
        <v>3000</v>
      </c>
      <c r="E7197" s="52"/>
      <c r="F7197" s="94" t="s">
        <v>7813</v>
      </c>
      <c r="G7197" s="94">
        <v>2754</v>
      </c>
      <c r="H7197" s="94">
        <v>2904</v>
      </c>
      <c r="I7197" s="94">
        <v>150</v>
      </c>
      <c r="J7197" s="94" t="s">
        <v>7814</v>
      </c>
      <c r="K7197" s="315">
        <v>75</v>
      </c>
    </row>
    <row r="7198" spans="1:11" ht="15.6">
      <c r="A7198" s="70">
        <v>44558</v>
      </c>
      <c r="C7198" s="51">
        <v>1000</v>
      </c>
      <c r="E7198" s="52"/>
      <c r="F7198" s="94" t="s">
        <v>7816</v>
      </c>
      <c r="G7198" s="94">
        <v>918</v>
      </c>
      <c r="H7198" s="94">
        <v>1028</v>
      </c>
      <c r="I7198" s="94">
        <v>110</v>
      </c>
      <c r="J7198" s="94" t="s">
        <v>3027</v>
      </c>
      <c r="K7198" s="315">
        <v>55</v>
      </c>
    </row>
    <row r="7199" spans="1:11" ht="15.6">
      <c r="A7199" s="70">
        <v>44558</v>
      </c>
      <c r="C7199" s="51">
        <v>3000</v>
      </c>
      <c r="E7199" s="52"/>
      <c r="F7199" s="51" t="s">
        <v>7817</v>
      </c>
      <c r="G7199" s="94">
        <v>2754</v>
      </c>
      <c r="H7199" s="94">
        <v>3054</v>
      </c>
      <c r="I7199" s="94">
        <v>300</v>
      </c>
      <c r="J7199" s="51" t="s">
        <v>7772</v>
      </c>
      <c r="K7199" s="315">
        <v>150</v>
      </c>
    </row>
    <row r="7200" spans="1:11" ht="15.6">
      <c r="A7200" s="70">
        <v>44558</v>
      </c>
      <c r="B7200" s="51">
        <v>1500</v>
      </c>
      <c r="E7200" s="52"/>
      <c r="F7200" s="51" t="s">
        <v>7818</v>
      </c>
      <c r="G7200" s="94">
        <v>2104.5</v>
      </c>
      <c r="H7200" s="94">
        <v>2254.5</v>
      </c>
      <c r="I7200" s="94">
        <v>150</v>
      </c>
      <c r="J7200" s="51" t="s">
        <v>7772</v>
      </c>
      <c r="K7200" s="315">
        <v>75</v>
      </c>
    </row>
    <row r="7201" spans="1:11" ht="15.6">
      <c r="A7201" s="70">
        <v>44558</v>
      </c>
      <c r="D7201" s="151">
        <v>1500</v>
      </c>
      <c r="E7201" s="52"/>
      <c r="F7201" s="51" t="s">
        <v>7819</v>
      </c>
      <c r="G7201" s="94">
        <v>2415</v>
      </c>
      <c r="H7201" s="94">
        <v>2826</v>
      </c>
      <c r="I7201" s="94">
        <v>411</v>
      </c>
      <c r="J7201" s="51" t="s">
        <v>7772</v>
      </c>
      <c r="K7201" s="315">
        <v>205.5</v>
      </c>
    </row>
    <row r="7202" spans="1:11" ht="15.6">
      <c r="A7202" s="70">
        <v>44558</v>
      </c>
      <c r="B7202" s="51">
        <v>1000</v>
      </c>
      <c r="E7202" s="52"/>
      <c r="F7202" s="51" t="s">
        <v>7821</v>
      </c>
      <c r="G7202" s="51">
        <v>1403</v>
      </c>
      <c r="H7202" s="94">
        <v>1453</v>
      </c>
      <c r="I7202" s="51">
        <v>50</v>
      </c>
      <c r="J7202" s="51" t="s">
        <v>7360</v>
      </c>
      <c r="K7202" s="315">
        <v>25</v>
      </c>
    </row>
    <row r="7203" spans="1:11" ht="15.6">
      <c r="A7203" s="70">
        <v>44559</v>
      </c>
      <c r="B7203" s="50">
        <v>3000</v>
      </c>
      <c r="E7203" s="52" t="s">
        <v>7825</v>
      </c>
      <c r="F7203" s="50" t="s">
        <v>7823</v>
      </c>
      <c r="G7203" s="50">
        <v>4209</v>
      </c>
      <c r="H7203" s="50">
        <v>4482</v>
      </c>
      <c r="I7203" s="50">
        <v>273</v>
      </c>
      <c r="J7203" s="50" t="s">
        <v>6951</v>
      </c>
      <c r="K7203" s="315">
        <v>91</v>
      </c>
    </row>
    <row r="7204" spans="1:11" ht="15.6">
      <c r="A7204" s="70">
        <v>44559</v>
      </c>
      <c r="C7204" s="50">
        <v>2000</v>
      </c>
      <c r="E7204" s="52" t="s">
        <v>7825</v>
      </c>
      <c r="F7204" s="50" t="s">
        <v>7824</v>
      </c>
      <c r="G7204" s="50">
        <v>1836</v>
      </c>
      <c r="H7204" s="50">
        <v>1980</v>
      </c>
      <c r="I7204" s="50">
        <v>144</v>
      </c>
      <c r="J7204" s="50" t="s">
        <v>6951</v>
      </c>
      <c r="K7204" s="315">
        <v>48</v>
      </c>
    </row>
    <row r="7205" spans="1:11" ht="15.6">
      <c r="A7205" s="70">
        <v>44559</v>
      </c>
      <c r="B7205" s="51">
        <v>1000</v>
      </c>
      <c r="E7205" s="52" t="s">
        <v>7825</v>
      </c>
      <c r="F7205" s="51" t="s">
        <v>7818</v>
      </c>
      <c r="G7205" s="51">
        <v>1403</v>
      </c>
      <c r="H7205" s="51">
        <v>1503</v>
      </c>
      <c r="I7205" s="51">
        <v>100</v>
      </c>
      <c r="J7205" s="51" t="s">
        <v>3607</v>
      </c>
      <c r="K7205" s="315">
        <v>50</v>
      </c>
    </row>
    <row r="7206" spans="1:11" ht="15.6">
      <c r="A7206" s="70">
        <v>44559</v>
      </c>
      <c r="C7206" s="51">
        <v>2000</v>
      </c>
      <c r="E7206" s="52" t="s">
        <v>7825</v>
      </c>
      <c r="F7206" s="51" t="s">
        <v>7817</v>
      </c>
      <c r="G7206" s="51">
        <v>1836</v>
      </c>
      <c r="H7206" s="51">
        <v>2036</v>
      </c>
      <c r="I7206" s="51">
        <v>200</v>
      </c>
      <c r="J7206" s="51" t="s">
        <v>3607</v>
      </c>
      <c r="K7206" s="315">
        <v>100</v>
      </c>
    </row>
    <row r="7207" spans="1:11" ht="15.6">
      <c r="A7207" s="70">
        <v>44552</v>
      </c>
      <c r="C7207" s="51">
        <v>1700</v>
      </c>
      <c r="E7207" s="429" t="s">
        <v>7820</v>
      </c>
      <c r="F7207" s="94" t="s">
        <v>7810</v>
      </c>
      <c r="G7207" s="94">
        <v>1560.6</v>
      </c>
      <c r="H7207" s="94">
        <v>1730.6</v>
      </c>
      <c r="I7207" s="94">
        <v>170</v>
      </c>
      <c r="J7207" s="94" t="s">
        <v>4609</v>
      </c>
      <c r="K7207" s="315">
        <v>85</v>
      </c>
    </row>
    <row r="7208" spans="1:11" ht="15.6">
      <c r="A7208" s="70"/>
      <c r="G7208" s="110"/>
      <c r="I7208" s="110"/>
      <c r="J7208" s="110"/>
      <c r="K7208" s="315"/>
    </row>
    <row r="7209" spans="1:11" ht="15.6">
      <c r="A7209" s="70"/>
      <c r="G7209" s="110"/>
      <c r="I7209" s="110"/>
      <c r="J7209" s="110"/>
      <c r="K7209" s="315"/>
    </row>
    <row r="7210" spans="1:11" ht="15.6">
      <c r="A7210" s="70"/>
      <c r="K7210" s="315"/>
    </row>
    <row r="7211" spans="1:11" ht="18">
      <c r="A7211" s="14" t="s">
        <v>7219</v>
      </c>
      <c r="B7211" s="52">
        <f>SUM(B7109:B7210)</f>
        <v>52401</v>
      </c>
      <c r="C7211" s="52">
        <f>SUM(C7102:C7210)</f>
        <v>107100</v>
      </c>
      <c r="D7211" s="52">
        <f>SUM(D7127:D7210)</f>
        <v>5000</v>
      </c>
      <c r="E7211" s="428">
        <f>SUM(B7211:D7211)</f>
        <v>164501</v>
      </c>
      <c r="I7211" s="410">
        <f>SUM(I7104:I7210)</f>
        <v>13913.1</v>
      </c>
      <c r="K7211" s="410">
        <f>SUM(K7104:K7210)</f>
        <v>6542.5</v>
      </c>
    </row>
    <row r="7212" spans="1:11" ht="18">
      <c r="A7212" s="14"/>
      <c r="B7212" s="52"/>
      <c r="C7212" s="52"/>
      <c r="D7212" s="52"/>
      <c r="E7212" s="428"/>
      <c r="I7212" s="410"/>
      <c r="K7212" s="410"/>
    </row>
    <row r="7213" spans="1:11" ht="18">
      <c r="A7213" s="14"/>
      <c r="B7213" s="52"/>
      <c r="C7213" s="52"/>
      <c r="D7213" s="52"/>
      <c r="E7213" s="428"/>
      <c r="I7213" s="410"/>
      <c r="K7213" s="410"/>
    </row>
    <row r="7214" spans="1:11" ht="18">
      <c r="A7214" s="14"/>
      <c r="B7214" s="52"/>
      <c r="C7214" s="52"/>
      <c r="D7214" s="52"/>
      <c r="E7214" s="428"/>
      <c r="I7214" s="410"/>
      <c r="K7214" s="410"/>
    </row>
    <row r="7215" spans="1:11" ht="18">
      <c r="A7215" s="14"/>
      <c r="B7215" s="52"/>
      <c r="C7215" s="52"/>
      <c r="D7215" s="52"/>
      <c r="E7215" s="428"/>
      <c r="I7215" s="410"/>
      <c r="K7215" s="410"/>
    </row>
    <row r="7216" spans="1:11" ht="18">
      <c r="A7216" s="14"/>
      <c r="B7216" s="52"/>
      <c r="C7216" s="52"/>
      <c r="D7216" s="52"/>
      <c r="E7216" s="428"/>
      <c r="I7216" s="410"/>
      <c r="K7216" s="410"/>
    </row>
    <row r="7217" spans="1:13" ht="18">
      <c r="A7217" s="14"/>
      <c r="B7217" s="52"/>
      <c r="C7217" s="52"/>
      <c r="D7217" s="52"/>
      <c r="E7217" s="428"/>
      <c r="I7217" s="410"/>
      <c r="K7217" s="410"/>
    </row>
    <row r="7218" spans="1:13" ht="18">
      <c r="A7218" s="14"/>
      <c r="B7218" s="52"/>
      <c r="C7218" s="52"/>
      <c r="D7218" s="52"/>
      <c r="E7218" s="428"/>
      <c r="I7218" s="410"/>
      <c r="K7218" s="410"/>
    </row>
    <row r="7219" spans="1:13" ht="18">
      <c r="A7219" s="14"/>
      <c r="B7219" s="52"/>
      <c r="C7219" s="52"/>
      <c r="D7219" s="52"/>
      <c r="E7219" s="428"/>
      <c r="I7219" s="410"/>
      <c r="K7219" s="410"/>
    </row>
    <row r="7220" spans="1:13" ht="15.6">
      <c r="C7220" s="52"/>
      <c r="I7220" s="52"/>
    </row>
    <row r="7221" spans="1:13" ht="15.6">
      <c r="A7221" s="106"/>
      <c r="B7221" s="641"/>
      <c r="C7221" s="420"/>
      <c r="D7221" s="641"/>
      <c r="E7221" s="641"/>
      <c r="F7221" s="641"/>
      <c r="G7221" s="641" t="s">
        <v>474</v>
      </c>
      <c r="H7221" s="641"/>
      <c r="I7221" s="420"/>
      <c r="J7221" s="641"/>
      <c r="K7221" s="642"/>
      <c r="L7221" s="641"/>
      <c r="M7221" s="641"/>
    </row>
    <row r="7222" spans="1:13" ht="15.6">
      <c r="A7222" s="106"/>
      <c r="B7222" s="641"/>
      <c r="C7222" s="641"/>
      <c r="D7222" s="641"/>
      <c r="E7222" s="641"/>
      <c r="F7222" s="641"/>
      <c r="G7222" s="641"/>
      <c r="H7222" s="641"/>
      <c r="I7222" s="420"/>
      <c r="J7222" s="641"/>
      <c r="K7222" s="642"/>
      <c r="L7222" s="641"/>
      <c r="M7222" s="641"/>
    </row>
    <row r="7223" spans="1:13" ht="15.6">
      <c r="A7223" s="106"/>
      <c r="B7223" s="641"/>
      <c r="C7223" s="641"/>
      <c r="D7223" s="641"/>
      <c r="E7223" s="641"/>
      <c r="F7223" s="641"/>
      <c r="G7223" s="641"/>
      <c r="H7223" s="641"/>
      <c r="I7223" s="420"/>
      <c r="J7223" s="641"/>
      <c r="K7223" s="642"/>
      <c r="L7223" s="641"/>
      <c r="M7223" s="641"/>
    </row>
    <row r="7224" spans="1:13" ht="15.6">
      <c r="I7224" s="52"/>
    </row>
    <row r="7225" spans="1:13" ht="39">
      <c r="B7225" s="449" t="s">
        <v>231</v>
      </c>
      <c r="C7225" s="433">
        <v>2022</v>
      </c>
      <c r="E7225" s="431" t="s">
        <v>647</v>
      </c>
      <c r="F7225" s="682"/>
      <c r="G7225" s="682"/>
      <c r="H7225" s="450"/>
      <c r="I7225" s="431" t="s">
        <v>647</v>
      </c>
      <c r="J7225" s="432">
        <v>2022</v>
      </c>
      <c r="K7225" s="448" t="s">
        <v>7832</v>
      </c>
    </row>
    <row r="7226" spans="1:13" ht="15.6">
      <c r="I7226" s="52"/>
    </row>
    <row r="7227" spans="1:13" ht="81.599999999999994">
      <c r="A7227" s="434" t="s">
        <v>7833</v>
      </c>
      <c r="B7227" s="434" t="s">
        <v>7833</v>
      </c>
      <c r="C7227" s="434" t="s">
        <v>7833</v>
      </c>
      <c r="E7227" s="770" t="s">
        <v>1464</v>
      </c>
      <c r="F7227" s="439">
        <v>2022</v>
      </c>
      <c r="G7227" s="438" t="s">
        <v>647</v>
      </c>
      <c r="H7227" s="771" t="s">
        <v>7952</v>
      </c>
      <c r="I7227" s="438" t="s">
        <v>647</v>
      </c>
      <c r="J7227" s="439">
        <v>2022</v>
      </c>
      <c r="K7227" s="437" t="s">
        <v>7837</v>
      </c>
      <c r="L7227" s="434" t="s">
        <v>7833</v>
      </c>
      <c r="M7227" s="434" t="s">
        <v>7833</v>
      </c>
    </row>
    <row r="7228" spans="1:13" ht="25.2">
      <c r="A7228" s="389" t="s">
        <v>7844</v>
      </c>
      <c r="B7228" s="389" t="s">
        <v>7845</v>
      </c>
      <c r="C7228" s="389" t="s">
        <v>7229</v>
      </c>
      <c r="D7228" s="386"/>
      <c r="E7228" s="160" t="s">
        <v>6654</v>
      </c>
      <c r="F7228" s="160" t="s">
        <v>7835</v>
      </c>
      <c r="G7228" s="161">
        <v>2019</v>
      </c>
      <c r="H7228" s="161">
        <v>2020</v>
      </c>
      <c r="I7228" s="160">
        <v>2021</v>
      </c>
      <c r="J7228" s="161">
        <v>2022</v>
      </c>
      <c r="K7228" s="446" t="s">
        <v>4999</v>
      </c>
      <c r="L7228" s="444" t="s">
        <v>7836</v>
      </c>
      <c r="M7228" s="772" t="s">
        <v>7834</v>
      </c>
    </row>
    <row r="7229" spans="1:13" ht="18">
      <c r="A7229" s="384" t="s">
        <v>7947</v>
      </c>
      <c r="B7229" s="384" t="s">
        <v>7946</v>
      </c>
      <c r="C7229" s="387" t="s">
        <v>7948</v>
      </c>
      <c r="E7229" s="347" t="s">
        <v>647</v>
      </c>
      <c r="F7229" s="454" t="s">
        <v>7949</v>
      </c>
      <c r="G7229" s="141">
        <v>152.5</v>
      </c>
      <c r="H7229" s="218">
        <v>106.2</v>
      </c>
      <c r="I7229" s="51">
        <v>116.5</v>
      </c>
      <c r="J7229" s="453">
        <v>179.1</v>
      </c>
      <c r="K7229" s="452" t="s">
        <v>7944</v>
      </c>
      <c r="L7229" s="52" t="s">
        <v>7946</v>
      </c>
      <c r="M7229" s="50" t="s">
        <v>7945</v>
      </c>
    </row>
    <row r="7230" spans="1:13" ht="18">
      <c r="A7230" s="384"/>
      <c r="B7230" s="384"/>
      <c r="C7230" s="387"/>
      <c r="E7230" s="347" t="s">
        <v>648</v>
      </c>
      <c r="F7230" s="454"/>
      <c r="G7230" s="141">
        <v>134.9</v>
      </c>
      <c r="H7230" s="218">
        <v>123.8</v>
      </c>
      <c r="I7230" s="51">
        <v>92.9</v>
      </c>
      <c r="J7230" s="52"/>
      <c r="K7230" s="361"/>
      <c r="L7230" s="233"/>
    </row>
    <row r="7231" spans="1:13" ht="18">
      <c r="A7231" s="384"/>
      <c r="B7231" s="384"/>
      <c r="C7231" s="387"/>
      <c r="E7231" s="347" t="s">
        <v>2310</v>
      </c>
      <c r="F7231" s="454"/>
      <c r="G7231" s="141">
        <v>145.69999999999999</v>
      </c>
      <c r="H7231" s="218">
        <v>206.05</v>
      </c>
      <c r="I7231" s="51">
        <v>160.5</v>
      </c>
      <c r="J7231" s="52"/>
      <c r="K7231" s="296"/>
      <c r="L7231" s="232"/>
    </row>
    <row r="7232" spans="1:13" ht="18">
      <c r="A7232" s="384"/>
      <c r="B7232" s="384"/>
      <c r="C7232" s="387"/>
      <c r="E7232" s="347" t="s">
        <v>2428</v>
      </c>
      <c r="F7232" s="454"/>
      <c r="G7232" s="141">
        <v>112.5</v>
      </c>
      <c r="H7232" s="218">
        <v>138.19999999999999</v>
      </c>
      <c r="I7232" s="51">
        <v>166.67599999999999</v>
      </c>
      <c r="J7232" s="52"/>
      <c r="K7232" s="296"/>
      <c r="L7232" s="773"/>
    </row>
    <row r="7233" spans="1:13" ht="18">
      <c r="A7233" s="384"/>
      <c r="B7233" s="384"/>
      <c r="C7233" s="387"/>
      <c r="E7233" s="347" t="s">
        <v>2510</v>
      </c>
      <c r="F7233" s="454"/>
      <c r="G7233" s="147">
        <v>130.9</v>
      </c>
      <c r="H7233" s="218">
        <v>244.1</v>
      </c>
      <c r="I7233" s="51">
        <v>127.3</v>
      </c>
      <c r="J7233" s="52"/>
      <c r="K7233" s="296"/>
      <c r="L7233" s="602"/>
    </row>
    <row r="7234" spans="1:13" ht="18">
      <c r="A7234" s="384"/>
      <c r="B7234" s="384"/>
      <c r="C7234" s="387"/>
      <c r="E7234" s="347" t="s">
        <v>2630</v>
      </c>
      <c r="F7234" s="454"/>
      <c r="G7234" s="147">
        <v>140.80000000000001</v>
      </c>
      <c r="H7234" s="218">
        <v>209.2</v>
      </c>
      <c r="I7234" s="51">
        <v>152.30000000000001</v>
      </c>
      <c r="J7234" s="52"/>
      <c r="K7234" s="296"/>
      <c r="L7234" s="602"/>
    </row>
    <row r="7235" spans="1:13" ht="18">
      <c r="A7235" s="384"/>
      <c r="B7235" s="384"/>
      <c r="C7235" s="387"/>
      <c r="E7235" s="347" t="s">
        <v>2798</v>
      </c>
      <c r="F7235" s="454"/>
      <c r="G7235" s="141">
        <v>153.6</v>
      </c>
      <c r="H7235" s="218">
        <v>135.5</v>
      </c>
      <c r="I7235" s="51">
        <v>115.3</v>
      </c>
      <c r="J7235" s="52"/>
      <c r="K7235" s="296"/>
      <c r="L7235" s="773"/>
    </row>
    <row r="7236" spans="1:13" ht="18">
      <c r="A7236" s="384"/>
      <c r="B7236" s="384"/>
      <c r="C7236" s="387"/>
      <c r="E7236" s="347" t="s">
        <v>4451</v>
      </c>
      <c r="F7236" s="454"/>
      <c r="G7236" s="141">
        <v>145</v>
      </c>
      <c r="H7236" s="218">
        <v>222.4</v>
      </c>
      <c r="I7236" s="51">
        <v>116.3</v>
      </c>
      <c r="J7236" s="52"/>
      <c r="K7236" s="296"/>
      <c r="L7236" s="774"/>
    </row>
    <row r="7237" spans="1:13" ht="18">
      <c r="A7237" s="384"/>
      <c r="B7237" s="384"/>
      <c r="C7237" s="387"/>
      <c r="E7237" s="347" t="s">
        <v>4555</v>
      </c>
      <c r="F7237" s="454"/>
      <c r="G7237" s="141">
        <v>176.9</v>
      </c>
      <c r="H7237" s="191">
        <v>334.1</v>
      </c>
      <c r="I7237" s="194">
        <v>266</v>
      </c>
      <c r="J7237" s="52"/>
      <c r="K7237" s="296"/>
      <c r="L7237" s="52"/>
    </row>
    <row r="7238" spans="1:13" ht="18">
      <c r="A7238" s="384"/>
      <c r="B7238" s="384"/>
      <c r="C7238" s="387"/>
      <c r="D7238" s="762"/>
      <c r="E7238" s="347" t="s">
        <v>4675</v>
      </c>
      <c r="F7238" s="454"/>
      <c r="G7238" s="141">
        <v>186</v>
      </c>
      <c r="H7238" s="218">
        <v>165.8</v>
      </c>
      <c r="I7238" s="51">
        <v>193</v>
      </c>
      <c r="J7238" s="52"/>
      <c r="K7238" s="296"/>
      <c r="L7238" s="52"/>
    </row>
    <row r="7239" spans="1:13" ht="18">
      <c r="A7239" s="384"/>
      <c r="B7239" s="384"/>
      <c r="C7239" s="387"/>
      <c r="E7239" s="347" t="s">
        <v>1786</v>
      </c>
      <c r="F7239" s="454"/>
      <c r="G7239" s="101">
        <v>191.8</v>
      </c>
      <c r="H7239" s="218">
        <v>185.9</v>
      </c>
      <c r="I7239" s="51">
        <v>204.9</v>
      </c>
      <c r="J7239" s="52"/>
      <c r="K7239" s="296"/>
      <c r="L7239" s="100"/>
    </row>
    <row r="7240" spans="1:13" ht="18">
      <c r="A7240" s="384"/>
      <c r="B7240" s="384"/>
      <c r="C7240" s="387"/>
      <c r="E7240" s="347" t="s">
        <v>1955</v>
      </c>
      <c r="F7240" s="454"/>
      <c r="G7240" s="141">
        <v>152.4</v>
      </c>
      <c r="H7240" s="218" t="s">
        <v>6644</v>
      </c>
      <c r="I7240" s="51">
        <v>164.501</v>
      </c>
      <c r="J7240" s="110"/>
      <c r="K7240" s="442"/>
      <c r="L7240" s="774"/>
    </row>
    <row r="7241" spans="1:13" ht="18">
      <c r="A7241" s="401" t="s">
        <v>7507</v>
      </c>
      <c r="B7241" s="440" t="s">
        <v>7848</v>
      </c>
      <c r="C7241" s="404" t="s">
        <v>7229</v>
      </c>
      <c r="E7241" s="391" t="s">
        <v>7219</v>
      </c>
      <c r="G7241" s="160" t="s">
        <v>5007</v>
      </c>
      <c r="H7241" s="160" t="s">
        <v>7030</v>
      </c>
      <c r="I7241" s="427">
        <f>SUM(I7229:I7240)</f>
        <v>1876.1769999999999</v>
      </c>
    </row>
    <row r="7242" spans="1:13" ht="15.6">
      <c r="I7242" s="52"/>
    </row>
    <row r="7243" spans="1:13" ht="24">
      <c r="F7243" s="354">
        <v>44564</v>
      </c>
      <c r="G7243" s="354">
        <v>44568</v>
      </c>
      <c r="I7243" s="52"/>
      <c r="K7243" s="305"/>
      <c r="L7243" s="436"/>
      <c r="M7243" s="602"/>
    </row>
    <row r="7244" spans="1:13" ht="24">
      <c r="F7244" s="336" t="s">
        <v>6749</v>
      </c>
      <c r="G7244" s="336" t="s">
        <v>3449</v>
      </c>
      <c r="I7244" s="52"/>
      <c r="L7244" s="436"/>
    </row>
    <row r="7245" spans="1:13" ht="24">
      <c r="F7245" s="763" t="s">
        <v>7854</v>
      </c>
      <c r="G7245" s="160">
        <v>1.427</v>
      </c>
      <c r="I7245" s="52"/>
      <c r="L7245" s="436"/>
    </row>
    <row r="7246" spans="1:13" ht="24">
      <c r="F7246" s="737" t="s">
        <v>7853</v>
      </c>
      <c r="G7246" s="160">
        <v>0.94</v>
      </c>
      <c r="I7246" s="52"/>
      <c r="L7246" s="436"/>
    </row>
    <row r="7247" spans="1:13" ht="24">
      <c r="F7247" s="737" t="s">
        <v>7852</v>
      </c>
      <c r="G7247" s="160">
        <v>1.4319999999999999</v>
      </c>
      <c r="I7247" s="52"/>
      <c r="L7247" s="436"/>
    </row>
    <row r="7248" spans="1:13" ht="24">
      <c r="F7248" s="737" t="s">
        <v>7851</v>
      </c>
      <c r="G7248" s="160">
        <v>1.6479999999999999</v>
      </c>
      <c r="I7248" s="52"/>
      <c r="L7248" s="436"/>
    </row>
    <row r="7249" spans="1:12" ht="24">
      <c r="I7249" s="52"/>
      <c r="L7249" s="436"/>
    </row>
    <row r="7250" spans="1:12" ht="24">
      <c r="A7250" s="435" t="s">
        <v>7838</v>
      </c>
      <c r="B7250" s="160" t="s">
        <v>7839</v>
      </c>
      <c r="C7250" s="160" t="s">
        <v>7840</v>
      </c>
      <c r="D7250" s="160"/>
      <c r="E7250" s="160" t="s">
        <v>7222</v>
      </c>
      <c r="F7250" s="160" t="s">
        <v>7843</v>
      </c>
      <c r="G7250" s="682"/>
      <c r="H7250" s="149" t="s">
        <v>7846</v>
      </c>
      <c r="I7250" s="149" t="s">
        <v>7847</v>
      </c>
      <c r="J7250" s="160" t="s">
        <v>7841</v>
      </c>
      <c r="K7250" s="319" t="s">
        <v>7842</v>
      </c>
      <c r="L7250" s="444" t="s">
        <v>7836</v>
      </c>
    </row>
    <row r="7251" spans="1:12" ht="15.6">
      <c r="A7251" s="70"/>
      <c r="L7251" s="315"/>
    </row>
    <row r="7252" spans="1:12" ht="15.6">
      <c r="A7252" s="70">
        <v>44564</v>
      </c>
      <c r="C7252" s="51">
        <v>1000</v>
      </c>
      <c r="F7252" s="51" t="s">
        <v>7855</v>
      </c>
      <c r="H7252" s="51">
        <v>940</v>
      </c>
      <c r="I7252" s="51">
        <v>1060</v>
      </c>
      <c r="J7252" s="51">
        <v>120</v>
      </c>
      <c r="K7252" s="443" t="s">
        <v>3891</v>
      </c>
      <c r="L7252" s="141">
        <v>60</v>
      </c>
    </row>
    <row r="7253" spans="1:12" ht="15.6">
      <c r="A7253" s="70">
        <v>44564</v>
      </c>
      <c r="B7253" s="51">
        <v>1000</v>
      </c>
      <c r="F7253" s="51" t="s">
        <v>7850</v>
      </c>
      <c r="H7253" s="51">
        <v>1427</v>
      </c>
      <c r="I7253" s="51">
        <v>1547</v>
      </c>
      <c r="J7253" s="51">
        <v>120</v>
      </c>
      <c r="K7253" s="775" t="s">
        <v>6669</v>
      </c>
      <c r="L7253" s="141">
        <v>60</v>
      </c>
    </row>
    <row r="7254" spans="1:12" ht="15.6">
      <c r="A7254" s="70">
        <v>44564</v>
      </c>
      <c r="B7254" s="51">
        <v>1000</v>
      </c>
      <c r="C7254" s="1"/>
      <c r="F7254" s="51" t="s">
        <v>7850</v>
      </c>
      <c r="H7254" s="51">
        <v>1427</v>
      </c>
      <c r="I7254" s="51">
        <v>1547</v>
      </c>
      <c r="J7254" s="51">
        <v>120</v>
      </c>
      <c r="K7254" s="443" t="s">
        <v>4148</v>
      </c>
      <c r="L7254" s="141">
        <v>60</v>
      </c>
    </row>
    <row r="7255" spans="1:12" ht="15.6">
      <c r="A7255" s="70">
        <v>44564</v>
      </c>
      <c r="C7255" s="51">
        <v>1000</v>
      </c>
      <c r="F7255" s="51" t="s">
        <v>7855</v>
      </c>
      <c r="H7255" s="51">
        <v>940</v>
      </c>
      <c r="I7255" s="51">
        <v>1060</v>
      </c>
      <c r="J7255" s="51">
        <v>120</v>
      </c>
      <c r="K7255" s="443" t="s">
        <v>4148</v>
      </c>
      <c r="L7255" s="141">
        <v>60</v>
      </c>
    </row>
    <row r="7256" spans="1:12" ht="15.6">
      <c r="A7256" s="70">
        <v>44565</v>
      </c>
      <c r="C7256" s="51">
        <v>1800</v>
      </c>
      <c r="F7256" s="51" t="s">
        <v>7856</v>
      </c>
      <c r="H7256" s="51">
        <v>1692</v>
      </c>
      <c r="I7256" s="51">
        <v>1989</v>
      </c>
      <c r="J7256" s="51">
        <v>297</v>
      </c>
      <c r="K7256" s="775" t="s">
        <v>7857</v>
      </c>
      <c r="L7256" s="147">
        <v>148.5</v>
      </c>
    </row>
    <row r="7257" spans="1:12" ht="15.6">
      <c r="A7257" s="70">
        <v>44565</v>
      </c>
      <c r="C7257" s="51">
        <v>1000</v>
      </c>
      <c r="F7257" s="51" t="s">
        <v>7858</v>
      </c>
      <c r="H7257" s="51">
        <v>940</v>
      </c>
      <c r="I7257" s="51">
        <v>1060</v>
      </c>
      <c r="J7257" s="51">
        <v>120</v>
      </c>
      <c r="K7257" s="775" t="s">
        <v>3425</v>
      </c>
      <c r="L7257" s="141">
        <v>60</v>
      </c>
    </row>
    <row r="7258" spans="1:12" ht="15.6">
      <c r="A7258" s="70">
        <v>44565</v>
      </c>
      <c r="C7258" s="51">
        <v>1000</v>
      </c>
      <c r="F7258" s="51" t="s">
        <v>7855</v>
      </c>
      <c r="H7258" s="51">
        <v>940</v>
      </c>
      <c r="I7258" s="51">
        <v>1060</v>
      </c>
      <c r="J7258" s="51">
        <v>120</v>
      </c>
      <c r="K7258" s="775" t="s">
        <v>2438</v>
      </c>
      <c r="L7258" s="141">
        <v>60</v>
      </c>
    </row>
    <row r="7259" spans="1:12" ht="15.6">
      <c r="A7259" s="70">
        <v>44565</v>
      </c>
      <c r="C7259" s="51">
        <v>1000</v>
      </c>
      <c r="F7259" s="51" t="s">
        <v>7855</v>
      </c>
      <c r="H7259" s="51">
        <v>940</v>
      </c>
      <c r="I7259" s="51">
        <v>1060</v>
      </c>
      <c r="J7259" s="51">
        <v>120</v>
      </c>
      <c r="K7259" s="776" t="s">
        <v>7860</v>
      </c>
      <c r="L7259" s="141">
        <v>60</v>
      </c>
    </row>
    <row r="7260" spans="1:12" ht="15.6">
      <c r="A7260" s="70">
        <v>44899</v>
      </c>
      <c r="C7260" s="51">
        <v>2000</v>
      </c>
      <c r="F7260" s="51" t="s">
        <v>7862</v>
      </c>
      <c r="H7260" s="51">
        <v>1880</v>
      </c>
      <c r="I7260" s="51">
        <v>2080</v>
      </c>
      <c r="J7260" s="51">
        <v>200</v>
      </c>
      <c r="K7260" s="776" t="s">
        <v>7861</v>
      </c>
      <c r="L7260" s="141">
        <v>100</v>
      </c>
    </row>
    <row r="7261" spans="1:12" ht="15.6">
      <c r="A7261" s="70">
        <v>44899</v>
      </c>
      <c r="B7261" s="51">
        <v>500</v>
      </c>
      <c r="F7261" s="51" t="s">
        <v>7863</v>
      </c>
      <c r="H7261" s="51">
        <v>713.5</v>
      </c>
      <c r="I7261" s="51">
        <v>763.5</v>
      </c>
      <c r="J7261" s="51">
        <v>50</v>
      </c>
      <c r="K7261" s="776" t="s">
        <v>7861</v>
      </c>
      <c r="L7261" s="141">
        <v>25</v>
      </c>
    </row>
    <row r="7262" spans="1:12" ht="15.6">
      <c r="A7262" s="70">
        <v>44900</v>
      </c>
      <c r="E7262" s="51">
        <v>1500</v>
      </c>
      <c r="F7262" s="51" t="s">
        <v>7867</v>
      </c>
      <c r="H7262" s="51">
        <v>2472</v>
      </c>
      <c r="I7262" s="51">
        <v>2832</v>
      </c>
      <c r="J7262" s="51">
        <v>360</v>
      </c>
      <c r="K7262" s="776" t="s">
        <v>7866</v>
      </c>
      <c r="L7262" s="141">
        <v>180</v>
      </c>
    </row>
    <row r="7263" spans="1:12" ht="15.6">
      <c r="A7263" s="70">
        <v>44900</v>
      </c>
      <c r="C7263" s="51">
        <v>4000</v>
      </c>
      <c r="F7263" s="51" t="s">
        <v>7865</v>
      </c>
      <c r="H7263" s="51">
        <v>3760</v>
      </c>
      <c r="I7263" s="51">
        <v>4160</v>
      </c>
      <c r="J7263" s="51">
        <v>400</v>
      </c>
      <c r="K7263" s="776" t="s">
        <v>7866</v>
      </c>
      <c r="L7263" s="141">
        <v>200</v>
      </c>
    </row>
    <row r="7264" spans="1:12" ht="15.6">
      <c r="A7264" s="70">
        <v>44900</v>
      </c>
      <c r="B7264" s="51">
        <v>1500</v>
      </c>
      <c r="F7264" s="51" t="s">
        <v>7863</v>
      </c>
      <c r="H7264" s="51">
        <v>2140.5</v>
      </c>
      <c r="I7264" s="51">
        <v>2290.5</v>
      </c>
      <c r="J7264" s="51">
        <v>150</v>
      </c>
      <c r="K7264" s="776" t="s">
        <v>7866</v>
      </c>
      <c r="L7264" s="141">
        <v>75</v>
      </c>
    </row>
    <row r="7265" spans="1:12" ht="15.6">
      <c r="A7265" s="70">
        <v>44900</v>
      </c>
      <c r="B7265" s="50">
        <v>4000</v>
      </c>
      <c r="F7265" s="50" t="s">
        <v>7864</v>
      </c>
      <c r="H7265" s="50">
        <v>5708</v>
      </c>
      <c r="I7265" s="50">
        <v>6036</v>
      </c>
      <c r="J7265" s="50">
        <v>328</v>
      </c>
      <c r="K7265" s="148" t="s">
        <v>7868</v>
      </c>
      <c r="L7265" s="141">
        <v>109</v>
      </c>
    </row>
    <row r="7266" spans="1:12" ht="15.6">
      <c r="A7266" s="70">
        <v>44567</v>
      </c>
      <c r="C7266" s="51">
        <v>2000</v>
      </c>
      <c r="D7266" s="51"/>
      <c r="E7266" s="20"/>
      <c r="F7266" s="51" t="s">
        <v>7870</v>
      </c>
      <c r="H7266" s="51">
        <v>1880</v>
      </c>
      <c r="I7266" s="51">
        <v>1996</v>
      </c>
      <c r="J7266" s="51">
        <v>116</v>
      </c>
      <c r="K7266" s="443" t="s">
        <v>7869</v>
      </c>
      <c r="L7266" s="141">
        <v>58</v>
      </c>
    </row>
    <row r="7267" spans="1:12" ht="15.6">
      <c r="A7267" s="70">
        <v>44568</v>
      </c>
      <c r="C7267" s="51">
        <v>1500</v>
      </c>
      <c r="E7267" s="52"/>
      <c r="F7267" s="51" t="s">
        <v>7863</v>
      </c>
      <c r="G7267" s="1"/>
      <c r="H7267" s="51">
        <v>2140.5</v>
      </c>
      <c r="I7267" s="51">
        <v>2290.1999999999998</v>
      </c>
      <c r="J7267" s="51">
        <v>150</v>
      </c>
      <c r="K7267" s="775" t="s">
        <v>982</v>
      </c>
      <c r="L7267" s="141">
        <v>75</v>
      </c>
    </row>
    <row r="7268" spans="1:12" ht="15.6">
      <c r="A7268" s="70">
        <v>44568</v>
      </c>
      <c r="C7268" s="51">
        <v>3000</v>
      </c>
      <c r="E7268" s="52"/>
      <c r="F7268" s="51" t="s">
        <v>7871</v>
      </c>
      <c r="G7268" s="1"/>
      <c r="H7268" s="51">
        <v>2820</v>
      </c>
      <c r="I7268" s="51">
        <v>3255</v>
      </c>
      <c r="J7268" s="51">
        <v>434</v>
      </c>
      <c r="K7268" s="775" t="s">
        <v>1521</v>
      </c>
      <c r="L7268" s="141">
        <v>144.5</v>
      </c>
    </row>
    <row r="7269" spans="1:12" ht="15.6">
      <c r="A7269" s="70">
        <v>44568</v>
      </c>
      <c r="B7269" s="50">
        <v>500</v>
      </c>
      <c r="E7269" s="52"/>
      <c r="F7269" s="50" t="s">
        <v>7873</v>
      </c>
      <c r="G7269" s="1"/>
      <c r="H7269" s="50">
        <v>713.5</v>
      </c>
      <c r="I7269" s="50">
        <v>738.5</v>
      </c>
      <c r="J7269" s="50">
        <v>25</v>
      </c>
      <c r="K7269" s="634" t="s">
        <v>6953</v>
      </c>
      <c r="L7269" s="141">
        <v>12.5</v>
      </c>
    </row>
    <row r="7270" spans="1:12" ht="15.6">
      <c r="A7270" s="73">
        <v>44568</v>
      </c>
      <c r="B7270" s="559" t="s">
        <v>1316</v>
      </c>
      <c r="C7270" s="50">
        <v>1000</v>
      </c>
      <c r="E7270" s="52"/>
      <c r="F7270" s="50" t="s">
        <v>7872</v>
      </c>
      <c r="G7270" s="1"/>
      <c r="H7270" s="50">
        <v>940</v>
      </c>
      <c r="I7270" s="50">
        <v>1000</v>
      </c>
      <c r="J7270" s="50">
        <v>60</v>
      </c>
      <c r="K7270" s="634" t="s">
        <v>6953</v>
      </c>
      <c r="L7270" s="141">
        <v>30</v>
      </c>
    </row>
    <row r="7271" spans="1:12" ht="15.6">
      <c r="A7271" s="70">
        <v>44719</v>
      </c>
      <c r="B7271" s="50">
        <v>5000</v>
      </c>
      <c r="E7271" s="52"/>
      <c r="F7271" s="154">
        <v>1.38</v>
      </c>
      <c r="G7271" s="1"/>
      <c r="I7271" s="50">
        <v>6900</v>
      </c>
      <c r="J7271" s="50">
        <v>100</v>
      </c>
      <c r="K7271" s="634" t="s">
        <v>5327</v>
      </c>
      <c r="L7271" s="141">
        <v>50</v>
      </c>
    </row>
    <row r="7272" spans="1:12" ht="15.6">
      <c r="A7272" s="73">
        <v>44568</v>
      </c>
      <c r="C7272" s="51">
        <v>1500</v>
      </c>
      <c r="E7272" s="52"/>
      <c r="F7272" s="51" t="s">
        <v>7862</v>
      </c>
      <c r="G7272" s="1"/>
      <c r="H7272" s="51">
        <v>1410</v>
      </c>
      <c r="I7272" s="51">
        <v>1560</v>
      </c>
      <c r="J7272" s="51">
        <v>150</v>
      </c>
      <c r="K7272" s="775" t="s">
        <v>1410</v>
      </c>
      <c r="L7272" s="141">
        <v>75</v>
      </c>
    </row>
    <row r="7273" spans="1:12" ht="15.6">
      <c r="A7273" s="70">
        <v>44568</v>
      </c>
      <c r="B7273" s="151">
        <v>2000</v>
      </c>
      <c r="E7273" s="52"/>
      <c r="F7273" s="51" t="s">
        <v>7874</v>
      </c>
      <c r="G7273" s="1"/>
      <c r="H7273" s="51">
        <v>2864</v>
      </c>
      <c r="I7273" s="51">
        <v>2944</v>
      </c>
      <c r="J7273" s="51">
        <v>80</v>
      </c>
      <c r="K7273" s="443" t="s">
        <v>3928</v>
      </c>
      <c r="L7273" s="141">
        <v>40</v>
      </c>
    </row>
    <row r="7274" spans="1:12" ht="15.6">
      <c r="E7274" s="52" t="s">
        <v>474</v>
      </c>
      <c r="I7274" s="52"/>
      <c r="L7274" s="672" t="s">
        <v>6793</v>
      </c>
    </row>
    <row r="7275" spans="1:12" ht="18">
      <c r="E7275" s="52"/>
      <c r="F7275" s="354">
        <v>44571</v>
      </c>
      <c r="G7275" s="354">
        <v>44578</v>
      </c>
      <c r="I7275" s="52"/>
      <c r="L7275" s="672"/>
    </row>
    <row r="7276" spans="1:12" ht="18">
      <c r="E7276" s="52"/>
      <c r="F7276" s="336" t="s">
        <v>6749</v>
      </c>
      <c r="G7276" s="336" t="s">
        <v>3449</v>
      </c>
      <c r="H7276" t="s">
        <v>474</v>
      </c>
      <c r="I7276" s="52"/>
      <c r="L7276" s="672"/>
    </row>
    <row r="7277" spans="1:12" ht="18">
      <c r="E7277" s="52"/>
      <c r="F7277" s="763" t="s">
        <v>7876</v>
      </c>
      <c r="G7277" s="160">
        <v>1.4550000000000001</v>
      </c>
      <c r="I7277" s="52"/>
      <c r="L7277" s="672"/>
    </row>
    <row r="7278" spans="1:12" ht="18">
      <c r="E7278" s="52"/>
      <c r="F7278" s="737" t="s">
        <v>7877</v>
      </c>
      <c r="G7278" s="160">
        <v>0.96299999999999997</v>
      </c>
      <c r="I7278" s="52"/>
      <c r="L7278" s="672"/>
    </row>
    <row r="7279" spans="1:12" ht="18">
      <c r="E7279" s="52"/>
      <c r="F7279" s="737" t="s">
        <v>7878</v>
      </c>
      <c r="G7279" s="160">
        <v>1.46</v>
      </c>
      <c r="I7279" s="52"/>
      <c r="L7279" s="672"/>
    </row>
    <row r="7280" spans="1:12" ht="18">
      <c r="E7280" s="52"/>
      <c r="F7280" s="737" t="s">
        <v>7879</v>
      </c>
      <c r="G7280" s="160">
        <v>1.669</v>
      </c>
      <c r="I7280" s="52"/>
      <c r="L7280" s="672"/>
    </row>
    <row r="7281" spans="1:12" ht="15.6">
      <c r="E7281" s="52"/>
      <c r="I7281" s="52"/>
      <c r="L7281" s="672"/>
    </row>
    <row r="7282" spans="1:12" ht="15.6">
      <c r="A7282" s="73">
        <v>44571</v>
      </c>
      <c r="B7282" s="51">
        <v>1000</v>
      </c>
      <c r="E7282" s="52"/>
      <c r="F7282" s="51" t="s">
        <v>7881</v>
      </c>
      <c r="H7282" s="51">
        <v>1455</v>
      </c>
      <c r="I7282" s="51">
        <v>1557</v>
      </c>
      <c r="J7282" s="51">
        <v>102</v>
      </c>
      <c r="K7282" s="443" t="s">
        <v>2561</v>
      </c>
      <c r="L7282" s="141">
        <v>51</v>
      </c>
    </row>
    <row r="7283" spans="1:12" ht="15.6">
      <c r="A7283" s="73">
        <v>44571</v>
      </c>
      <c r="C7283" s="51">
        <v>1500</v>
      </c>
      <c r="E7283" s="52"/>
      <c r="F7283" s="51" t="s">
        <v>7880</v>
      </c>
      <c r="H7283" s="51">
        <v>1444.5</v>
      </c>
      <c r="I7283" s="51">
        <v>1605</v>
      </c>
      <c r="J7283" s="51">
        <v>160.5</v>
      </c>
      <c r="K7283" s="775" t="s">
        <v>7875</v>
      </c>
      <c r="L7283" s="141">
        <v>80</v>
      </c>
    </row>
    <row r="7284" spans="1:12" ht="15.6">
      <c r="A7284" s="73">
        <v>44571</v>
      </c>
      <c r="B7284" s="51">
        <v>500</v>
      </c>
      <c r="E7284" s="52"/>
      <c r="F7284" s="51" t="s">
        <v>7881</v>
      </c>
      <c r="H7284" s="51">
        <v>727.5</v>
      </c>
      <c r="I7284" s="51">
        <v>778.5</v>
      </c>
      <c r="J7284" s="51">
        <v>51</v>
      </c>
      <c r="K7284" s="775" t="s">
        <v>7875</v>
      </c>
      <c r="L7284" s="141">
        <v>25.5</v>
      </c>
    </row>
    <row r="7285" spans="1:12" ht="15.6">
      <c r="A7285" s="73">
        <v>44571</v>
      </c>
      <c r="C7285" s="51">
        <v>1500</v>
      </c>
      <c r="E7285" s="52"/>
      <c r="F7285" s="51" t="s">
        <v>7882</v>
      </c>
      <c r="H7285" s="51">
        <v>1444.5</v>
      </c>
      <c r="I7285" s="51">
        <v>1530</v>
      </c>
      <c r="J7285" s="51">
        <v>85.5</v>
      </c>
      <c r="K7285" s="775" t="s">
        <v>7883</v>
      </c>
      <c r="L7285" s="141">
        <v>42.5</v>
      </c>
    </row>
    <row r="7286" spans="1:12" ht="15.6">
      <c r="A7286" s="73">
        <v>44572</v>
      </c>
      <c r="C7286" s="51">
        <v>2000</v>
      </c>
      <c r="E7286" s="52"/>
      <c r="F7286" s="51" t="s">
        <v>7884</v>
      </c>
      <c r="H7286" s="51">
        <v>1926</v>
      </c>
      <c r="I7286" s="51">
        <v>2126</v>
      </c>
      <c r="J7286" s="51">
        <v>200</v>
      </c>
      <c r="K7286" s="775" t="s">
        <v>6590</v>
      </c>
      <c r="L7286" s="141">
        <v>100</v>
      </c>
    </row>
    <row r="7287" spans="1:12" ht="15.6">
      <c r="A7287" s="73">
        <v>44573</v>
      </c>
      <c r="C7287" s="51">
        <v>3500</v>
      </c>
      <c r="E7287" s="52"/>
      <c r="F7287" s="51" t="s">
        <v>7885</v>
      </c>
      <c r="H7287" s="51">
        <v>3370.5</v>
      </c>
      <c r="I7287" s="51">
        <v>3615.5</v>
      </c>
      <c r="J7287" s="51">
        <v>245</v>
      </c>
      <c r="K7287" s="775" t="s">
        <v>6143</v>
      </c>
      <c r="L7287" s="141">
        <v>122.5</v>
      </c>
    </row>
    <row r="7288" spans="1:12" ht="15.6">
      <c r="A7288" s="73">
        <v>44573</v>
      </c>
      <c r="C7288" s="51">
        <v>4000</v>
      </c>
      <c r="E7288" s="52"/>
      <c r="F7288" s="51" t="s">
        <v>7884</v>
      </c>
      <c r="H7288" s="51">
        <v>3852</v>
      </c>
      <c r="I7288" s="51">
        <v>4252</v>
      </c>
      <c r="J7288" s="51">
        <v>400</v>
      </c>
      <c r="K7288" s="775" t="s">
        <v>5430</v>
      </c>
      <c r="L7288" s="141">
        <v>200</v>
      </c>
    </row>
    <row r="7289" spans="1:12" ht="15.6">
      <c r="A7289" s="73">
        <v>44573</v>
      </c>
      <c r="C7289" s="50">
        <v>5000</v>
      </c>
      <c r="E7289" s="52"/>
      <c r="F7289" s="50" t="s">
        <v>7886</v>
      </c>
      <c r="H7289" s="50">
        <v>4815</v>
      </c>
      <c r="I7289" s="50">
        <v>5220</v>
      </c>
      <c r="J7289" s="50">
        <v>405</v>
      </c>
      <c r="K7289" s="634" t="s">
        <v>7463</v>
      </c>
      <c r="L7289" s="141">
        <v>135</v>
      </c>
    </row>
    <row r="7290" spans="1:12" ht="15.6">
      <c r="A7290" s="73">
        <v>44573</v>
      </c>
      <c r="B7290" s="50">
        <v>3000</v>
      </c>
      <c r="E7290" s="52"/>
      <c r="F7290" s="50" t="s">
        <v>7887</v>
      </c>
      <c r="H7290" s="50">
        <v>4365</v>
      </c>
      <c r="I7290" s="50">
        <v>4662</v>
      </c>
      <c r="J7290" s="50">
        <v>297</v>
      </c>
      <c r="K7290" s="634" t="s">
        <v>7463</v>
      </c>
      <c r="L7290" s="141">
        <v>99</v>
      </c>
    </row>
    <row r="7291" spans="1:12" ht="15.6">
      <c r="A7291" s="73">
        <v>44574</v>
      </c>
      <c r="C7291" s="51">
        <v>5000</v>
      </c>
      <c r="E7291" s="52"/>
      <c r="F7291" s="51" t="s">
        <v>7884</v>
      </c>
      <c r="H7291" s="51">
        <v>4815</v>
      </c>
      <c r="I7291" s="51">
        <v>5315</v>
      </c>
      <c r="J7291" s="51">
        <v>500</v>
      </c>
      <c r="K7291" s="775" t="s">
        <v>7866</v>
      </c>
      <c r="L7291" s="141">
        <v>250</v>
      </c>
    </row>
    <row r="7292" spans="1:12" ht="15.6">
      <c r="A7292" s="73">
        <v>44574</v>
      </c>
      <c r="C7292" s="51">
        <v>4000</v>
      </c>
      <c r="E7292" s="52" t="s">
        <v>7888</v>
      </c>
      <c r="F7292" s="51">
        <v>0.94128999999999996</v>
      </c>
      <c r="H7292" s="51" t="s">
        <v>7892</v>
      </c>
      <c r="I7292" s="51">
        <v>3765.16</v>
      </c>
      <c r="J7292" s="51">
        <v>80</v>
      </c>
      <c r="K7292" s="775" t="s">
        <v>7893</v>
      </c>
      <c r="L7292" s="141">
        <v>40</v>
      </c>
    </row>
    <row r="7293" spans="1:12" ht="15.6">
      <c r="A7293" s="73">
        <v>44574</v>
      </c>
      <c r="C7293" s="51">
        <v>2700</v>
      </c>
      <c r="E7293" s="52" t="s">
        <v>7889</v>
      </c>
      <c r="F7293" s="51">
        <v>0.94128999999999996</v>
      </c>
      <c r="H7293" s="51" t="s">
        <v>7892</v>
      </c>
      <c r="I7293" s="51">
        <v>2541.48</v>
      </c>
      <c r="J7293" s="51">
        <v>54</v>
      </c>
      <c r="K7293" s="775" t="s">
        <v>7893</v>
      </c>
      <c r="L7293" s="141">
        <v>27</v>
      </c>
    </row>
    <row r="7294" spans="1:12" ht="15.6">
      <c r="A7294" s="73">
        <v>44574</v>
      </c>
      <c r="B7294" s="51">
        <v>2000</v>
      </c>
      <c r="E7294" s="52"/>
      <c r="F7294" s="51" t="s">
        <v>7890</v>
      </c>
      <c r="H7294" s="51">
        <v>2910</v>
      </c>
      <c r="I7294" s="51">
        <v>2996</v>
      </c>
      <c r="J7294" s="51">
        <v>86</v>
      </c>
      <c r="K7294" s="775" t="s">
        <v>7891</v>
      </c>
      <c r="L7294" s="141">
        <v>43</v>
      </c>
    </row>
    <row r="7295" spans="1:12" ht="15.6">
      <c r="A7295" s="73">
        <v>44574</v>
      </c>
      <c r="C7295" s="51">
        <v>1000</v>
      </c>
      <c r="E7295" s="52"/>
      <c r="F7295" s="51" t="s">
        <v>7894</v>
      </c>
      <c r="H7295" s="51">
        <v>963</v>
      </c>
      <c r="I7295" s="51">
        <v>998</v>
      </c>
      <c r="J7295" s="51">
        <v>35</v>
      </c>
      <c r="K7295" s="775" t="s">
        <v>7895</v>
      </c>
      <c r="L7295" s="141">
        <v>17.5</v>
      </c>
    </row>
    <row r="7296" spans="1:12" ht="15.6">
      <c r="A7296" s="73">
        <v>44574</v>
      </c>
      <c r="B7296" s="51">
        <v>1500</v>
      </c>
      <c r="F7296" s="51" t="s">
        <v>7896</v>
      </c>
      <c r="H7296" s="51">
        <v>2182.5</v>
      </c>
      <c r="I7296" s="51">
        <v>2332.5</v>
      </c>
      <c r="J7296" s="51">
        <v>150</v>
      </c>
      <c r="K7296" s="775" t="s">
        <v>982</v>
      </c>
      <c r="L7296" s="141">
        <v>75</v>
      </c>
    </row>
    <row r="7297" spans="1:12" ht="15.6">
      <c r="A7297" s="73"/>
      <c r="E7297" s="1"/>
      <c r="I7297" s="52"/>
      <c r="J7297" s="52"/>
      <c r="K7297" s="52"/>
      <c r="L7297" s="141"/>
    </row>
    <row r="7298" spans="1:12" ht="18">
      <c r="A7298" s="73"/>
      <c r="E7298" s="1"/>
      <c r="F7298" s="354">
        <v>44578</v>
      </c>
      <c r="G7298" s="354">
        <v>44584</v>
      </c>
      <c r="I7298" s="52"/>
      <c r="J7298" s="52"/>
      <c r="K7298" s="52"/>
      <c r="L7298" s="141"/>
    </row>
    <row r="7299" spans="1:12" ht="18">
      <c r="A7299" s="73"/>
      <c r="E7299" s="1"/>
      <c r="F7299" s="336" t="s">
        <v>6749</v>
      </c>
      <c r="G7299" s="336" t="s">
        <v>3449</v>
      </c>
      <c r="I7299" s="52"/>
      <c r="J7299" s="52"/>
      <c r="K7299" s="52"/>
      <c r="L7299" s="141"/>
    </row>
    <row r="7300" spans="1:12" ht="18">
      <c r="A7300" s="73"/>
      <c r="E7300" s="1"/>
      <c r="F7300" s="763" t="s">
        <v>7899</v>
      </c>
      <c r="G7300" s="160">
        <v>1.4770000000000001</v>
      </c>
      <c r="I7300" s="52"/>
      <c r="J7300" s="52"/>
      <c r="K7300" s="52"/>
      <c r="L7300" s="141"/>
    </row>
    <row r="7301" spans="1:12" ht="18">
      <c r="A7301" s="73"/>
      <c r="E7301" s="1"/>
      <c r="F7301" s="737" t="s">
        <v>7907</v>
      </c>
      <c r="G7301" s="160">
        <v>0.98299999999999998</v>
      </c>
      <c r="I7301" s="52"/>
      <c r="J7301" s="52"/>
      <c r="K7301" s="52"/>
      <c r="L7301" s="141"/>
    </row>
    <row r="7302" spans="1:12" ht="18">
      <c r="A7302" s="73"/>
      <c r="E7302" s="1"/>
      <c r="F7302" s="737" t="s">
        <v>7900</v>
      </c>
      <c r="G7302" s="160">
        <v>1.482</v>
      </c>
      <c r="I7302" s="52"/>
      <c r="J7302" s="52"/>
      <c r="K7302" s="52"/>
      <c r="L7302" s="141"/>
    </row>
    <row r="7303" spans="1:12" ht="18">
      <c r="A7303" s="73"/>
      <c r="E7303" s="1"/>
      <c r="F7303" s="737" t="s">
        <v>7908</v>
      </c>
      <c r="G7303" s="160">
        <v>1.6819999999999999</v>
      </c>
      <c r="I7303" s="52"/>
      <c r="J7303" s="52"/>
      <c r="K7303" s="52"/>
      <c r="L7303" s="141"/>
    </row>
    <row r="7304" spans="1:12" ht="15.6">
      <c r="A7304" s="73"/>
      <c r="E7304" s="1"/>
      <c r="I7304" s="52"/>
      <c r="J7304" s="52"/>
      <c r="K7304" s="52"/>
      <c r="L7304" s="141"/>
    </row>
    <row r="7305" spans="1:12" ht="15.6">
      <c r="A7305" s="73">
        <v>44575</v>
      </c>
      <c r="C7305" s="51">
        <v>1000</v>
      </c>
      <c r="E7305" s="1"/>
      <c r="F7305" s="51" t="s">
        <v>7902</v>
      </c>
      <c r="H7305" s="51">
        <v>965</v>
      </c>
      <c r="I7305" s="51">
        <v>1065</v>
      </c>
      <c r="J7305" s="51">
        <v>100</v>
      </c>
      <c r="K7305" s="43" t="s">
        <v>7897</v>
      </c>
      <c r="L7305" s="141">
        <v>50</v>
      </c>
    </row>
    <row r="7306" spans="1:12" ht="15.6">
      <c r="A7306" s="73">
        <v>44578</v>
      </c>
      <c r="E7306" s="51">
        <v>1500</v>
      </c>
      <c r="F7306" s="51" t="s">
        <v>7909</v>
      </c>
      <c r="H7306" s="51">
        <v>2518.5</v>
      </c>
      <c r="I7306" s="51">
        <v>2908.5</v>
      </c>
      <c r="J7306" s="51">
        <v>390</v>
      </c>
      <c r="K7306" s="51" t="s">
        <v>7901</v>
      </c>
      <c r="L7306" s="141">
        <v>195</v>
      </c>
    </row>
    <row r="7307" spans="1:12" ht="15.6">
      <c r="A7307" s="73">
        <v>44578</v>
      </c>
      <c r="C7307" s="51">
        <v>3000</v>
      </c>
      <c r="E7307" s="1"/>
      <c r="F7307" s="51" t="s">
        <v>7903</v>
      </c>
      <c r="H7307" s="51">
        <v>2949</v>
      </c>
      <c r="I7307" s="51">
        <v>3249</v>
      </c>
      <c r="J7307" s="51">
        <v>300</v>
      </c>
      <c r="K7307" s="43" t="s">
        <v>7898</v>
      </c>
      <c r="L7307" s="141">
        <v>150</v>
      </c>
    </row>
    <row r="7308" spans="1:12" ht="15.6">
      <c r="A7308" s="73">
        <v>44574</v>
      </c>
      <c r="C7308" s="51">
        <v>1500</v>
      </c>
      <c r="E7308" s="110"/>
      <c r="F7308" s="51" t="s">
        <v>7903</v>
      </c>
      <c r="H7308" s="51" t="s">
        <v>7904</v>
      </c>
      <c r="I7308" s="51" t="s">
        <v>7905</v>
      </c>
      <c r="J7308" s="51">
        <v>150</v>
      </c>
      <c r="K7308" s="775" t="s">
        <v>4920</v>
      </c>
      <c r="L7308" s="141">
        <v>75</v>
      </c>
    </row>
    <row r="7309" spans="1:12" ht="15.6">
      <c r="A7309" s="73">
        <v>44578</v>
      </c>
      <c r="C7309" s="51">
        <v>1900</v>
      </c>
      <c r="E7309" s="8" t="s">
        <v>100</v>
      </c>
      <c r="F7309" s="51" t="s">
        <v>7903</v>
      </c>
      <c r="H7309" s="51">
        <v>1867.7</v>
      </c>
      <c r="I7309" s="51">
        <v>2057.6999999999998</v>
      </c>
      <c r="J7309" s="51">
        <v>190</v>
      </c>
      <c r="K7309" s="51" t="s">
        <v>7906</v>
      </c>
      <c r="L7309" s="141">
        <v>95</v>
      </c>
    </row>
    <row r="7310" spans="1:12" ht="15.6">
      <c r="A7310" s="73">
        <v>44579</v>
      </c>
      <c r="C7310" s="51">
        <v>4500</v>
      </c>
      <c r="E7310" s="1" t="s">
        <v>100</v>
      </c>
      <c r="F7310" s="51" t="s">
        <v>7911</v>
      </c>
      <c r="H7310" s="51">
        <v>4423.5</v>
      </c>
      <c r="I7310" s="51">
        <v>4945.5</v>
      </c>
      <c r="J7310" s="51">
        <v>522</v>
      </c>
      <c r="K7310" s="51" t="s">
        <v>7910</v>
      </c>
      <c r="L7310" s="141">
        <v>261</v>
      </c>
    </row>
    <row r="7311" spans="1:12" ht="15.6">
      <c r="A7311" s="73">
        <v>44579</v>
      </c>
      <c r="C7311" s="51">
        <v>7000</v>
      </c>
      <c r="E7311" s="8" t="s">
        <v>100</v>
      </c>
      <c r="F7311" s="51" t="s">
        <v>7903</v>
      </c>
      <c r="H7311" s="51">
        <v>6881</v>
      </c>
      <c r="I7311" s="51">
        <v>7581</v>
      </c>
      <c r="J7311" s="51">
        <v>700</v>
      </c>
      <c r="K7311" s="51" t="s">
        <v>7901</v>
      </c>
      <c r="L7311" s="141">
        <v>350</v>
      </c>
    </row>
    <row r="7312" spans="1:12" ht="15.6">
      <c r="A7312" s="73">
        <v>44579</v>
      </c>
      <c r="C7312" s="51">
        <v>1000</v>
      </c>
      <c r="E7312" s="1" t="s">
        <v>100</v>
      </c>
      <c r="F7312" s="51" t="s">
        <v>7912</v>
      </c>
      <c r="H7312" s="51">
        <v>983</v>
      </c>
      <c r="I7312" s="51">
        <v>1083</v>
      </c>
      <c r="J7312" s="51">
        <v>100</v>
      </c>
      <c r="K7312" s="51" t="s">
        <v>7009</v>
      </c>
      <c r="L7312" s="141">
        <v>50</v>
      </c>
    </row>
    <row r="7313" spans="1:12" ht="15.6">
      <c r="A7313" s="73">
        <v>44580</v>
      </c>
      <c r="C7313" s="51">
        <v>10000</v>
      </c>
      <c r="E7313" s="1"/>
      <c r="F7313" s="51" t="s">
        <v>7913</v>
      </c>
      <c r="H7313" s="51">
        <v>9830</v>
      </c>
      <c r="I7313" s="51">
        <v>10430</v>
      </c>
      <c r="J7313" s="51">
        <v>600</v>
      </c>
      <c r="K7313" s="51" t="s">
        <v>5906</v>
      </c>
      <c r="L7313" s="141">
        <v>300</v>
      </c>
    </row>
    <row r="7314" spans="1:12" ht="15.6">
      <c r="A7314" s="73">
        <v>44580</v>
      </c>
      <c r="C7314" s="51">
        <v>400</v>
      </c>
      <c r="E7314" s="1" t="s">
        <v>100</v>
      </c>
      <c r="F7314" s="51" t="s">
        <v>7917</v>
      </c>
      <c r="H7314" s="51">
        <v>983</v>
      </c>
      <c r="I7314" s="51">
        <v>998</v>
      </c>
      <c r="J7314" s="51">
        <v>15</v>
      </c>
      <c r="K7314" s="51" t="s">
        <v>5872</v>
      </c>
      <c r="L7314" s="141">
        <v>7.5</v>
      </c>
    </row>
    <row r="7315" spans="1:12" ht="15.6">
      <c r="A7315" s="73">
        <v>44580</v>
      </c>
      <c r="B7315" s="50">
        <v>5000</v>
      </c>
      <c r="E7315" s="1"/>
      <c r="F7315" s="50" t="s">
        <v>7914</v>
      </c>
      <c r="G7315" s="8" t="s">
        <v>7925</v>
      </c>
      <c r="H7315" s="50">
        <v>7235</v>
      </c>
      <c r="I7315" s="50">
        <v>7795</v>
      </c>
      <c r="J7315" s="50">
        <v>560</v>
      </c>
      <c r="K7315" s="148" t="s">
        <v>7915</v>
      </c>
      <c r="L7315" s="141">
        <v>186</v>
      </c>
    </row>
    <row r="7316" spans="1:12" ht="15.6">
      <c r="A7316" s="73">
        <v>44580</v>
      </c>
      <c r="C7316" s="51">
        <v>8000</v>
      </c>
      <c r="E7316" s="1"/>
      <c r="F7316" s="51" t="s">
        <v>7916</v>
      </c>
      <c r="G7316" s="8" t="s">
        <v>7926</v>
      </c>
      <c r="H7316" s="51">
        <v>7864</v>
      </c>
      <c r="I7316" s="51">
        <v>8264</v>
      </c>
      <c r="J7316" s="51">
        <v>400</v>
      </c>
      <c r="K7316" s="51" t="s">
        <v>206</v>
      </c>
      <c r="L7316" s="141">
        <v>200</v>
      </c>
    </row>
    <row r="7317" spans="1:12" ht="15.6">
      <c r="A7317" s="73">
        <v>44581</v>
      </c>
      <c r="C7317" s="51">
        <v>2000</v>
      </c>
      <c r="E7317" s="1"/>
      <c r="F7317" s="51">
        <v>0.96162999999999998</v>
      </c>
      <c r="G7317" s="1" t="s">
        <v>5768</v>
      </c>
      <c r="I7317" s="51">
        <v>1923.26</v>
      </c>
      <c r="J7317" s="51">
        <v>40</v>
      </c>
      <c r="K7317" s="51" t="s">
        <v>546</v>
      </c>
      <c r="L7317" s="141">
        <v>20</v>
      </c>
    </row>
    <row r="7318" spans="1:12" ht="15.6">
      <c r="A7318" s="73">
        <v>44581</v>
      </c>
      <c r="C7318" s="51">
        <v>4000</v>
      </c>
      <c r="E7318" s="1"/>
      <c r="F7318" s="51" t="s">
        <v>7913</v>
      </c>
      <c r="G7318" s="1" t="s">
        <v>7931</v>
      </c>
      <c r="H7318" s="51">
        <v>3932</v>
      </c>
      <c r="I7318" s="51">
        <v>4172</v>
      </c>
      <c r="J7318" s="51">
        <v>240</v>
      </c>
      <c r="K7318" s="51" t="s">
        <v>7532</v>
      </c>
      <c r="L7318" s="141">
        <v>120</v>
      </c>
    </row>
    <row r="7319" spans="1:12" ht="15.6">
      <c r="A7319" s="73">
        <v>44581</v>
      </c>
      <c r="B7319" s="51">
        <v>1500</v>
      </c>
      <c r="E7319" s="1"/>
      <c r="F7319" s="51" t="s">
        <v>7924</v>
      </c>
      <c r="G7319" s="1" t="s">
        <v>5768</v>
      </c>
      <c r="H7319" s="51">
        <v>2215.5</v>
      </c>
      <c r="I7319" s="51">
        <v>2290.5</v>
      </c>
      <c r="J7319" s="51">
        <v>75</v>
      </c>
      <c r="K7319" s="51" t="s">
        <v>7532</v>
      </c>
      <c r="L7319" s="141">
        <v>37.5</v>
      </c>
    </row>
    <row r="7320" spans="1:12" ht="15.6">
      <c r="A7320" s="73">
        <v>44581</v>
      </c>
      <c r="C7320" s="51">
        <v>2500</v>
      </c>
      <c r="E7320" s="1"/>
      <c r="F7320" s="51" t="s">
        <v>7922</v>
      </c>
      <c r="G7320" s="1" t="s">
        <v>5768</v>
      </c>
      <c r="H7320" s="51">
        <v>2427.5</v>
      </c>
      <c r="I7320" s="51">
        <v>2465</v>
      </c>
      <c r="J7320" s="51">
        <v>80</v>
      </c>
      <c r="K7320" s="51" t="s">
        <v>5420</v>
      </c>
      <c r="L7320" s="141">
        <v>40</v>
      </c>
    </row>
    <row r="7321" spans="1:12" ht="15.6">
      <c r="A7321" s="73">
        <v>44581</v>
      </c>
      <c r="B7321" s="151">
        <v>3800</v>
      </c>
      <c r="E7321" s="1"/>
      <c r="F7321" s="51" t="s">
        <v>7923</v>
      </c>
      <c r="G7321" s="1" t="s">
        <v>5768</v>
      </c>
      <c r="H7321" s="51">
        <v>5544.2</v>
      </c>
      <c r="I7321" s="51">
        <v>5612.6</v>
      </c>
      <c r="J7321" s="51">
        <v>120</v>
      </c>
      <c r="K7321" s="51" t="s">
        <v>5420</v>
      </c>
      <c r="L7321" s="141">
        <v>68</v>
      </c>
    </row>
    <row r="7322" spans="1:12" ht="15.6">
      <c r="A7322" s="73">
        <v>44581</v>
      </c>
      <c r="C7322" s="51">
        <v>3000</v>
      </c>
      <c r="E7322" s="1"/>
      <c r="F7322" s="51" t="s">
        <v>7913</v>
      </c>
      <c r="G7322" s="1" t="s">
        <v>5768</v>
      </c>
      <c r="H7322" s="51">
        <v>2949</v>
      </c>
      <c r="I7322" s="51">
        <v>3129</v>
      </c>
      <c r="J7322" s="51">
        <v>180</v>
      </c>
      <c r="K7322" s="51" t="s">
        <v>7530</v>
      </c>
      <c r="L7322" s="141">
        <v>90</v>
      </c>
    </row>
    <row r="7323" spans="1:12" ht="15.6">
      <c r="A7323" s="73">
        <v>44580</v>
      </c>
      <c r="B7323" s="151">
        <v>2500</v>
      </c>
      <c r="E7323" s="1"/>
      <c r="F7323" s="51" t="s">
        <v>7921</v>
      </c>
      <c r="G7323" s="52" t="s">
        <v>5768</v>
      </c>
      <c r="H7323" s="51">
        <v>3705</v>
      </c>
      <c r="I7323" s="51">
        <v>3830</v>
      </c>
      <c r="J7323" s="51">
        <v>125</v>
      </c>
      <c r="K7323" s="51" t="s">
        <v>7920</v>
      </c>
      <c r="L7323" s="141">
        <v>62.5</v>
      </c>
    </row>
    <row r="7324" spans="1:12" ht="15.6">
      <c r="A7324" s="73"/>
      <c r="C7324" s="52"/>
      <c r="E7324" s="1"/>
      <c r="F7324" s="52"/>
      <c r="I7324" s="52"/>
      <c r="J7324" s="52"/>
      <c r="K7324" s="52"/>
      <c r="L7324" s="141"/>
    </row>
    <row r="7325" spans="1:12" ht="18">
      <c r="A7325" s="73"/>
      <c r="B7325" s="110"/>
      <c r="E7325" s="1"/>
      <c r="F7325" s="354">
        <v>44585</v>
      </c>
      <c r="G7325" s="354">
        <v>44591</v>
      </c>
      <c r="H7325" s="1"/>
      <c r="I7325" s="1"/>
      <c r="J7325" s="1"/>
      <c r="K7325" s="1"/>
      <c r="L7325" s="141"/>
    </row>
    <row r="7326" spans="1:12" ht="18">
      <c r="A7326" s="73"/>
      <c r="B7326" s="110"/>
      <c r="C7326" t="s">
        <v>474</v>
      </c>
      <c r="E7326" s="1"/>
      <c r="F7326" s="336" t="s">
        <v>6749</v>
      </c>
      <c r="G7326" s="336" t="s">
        <v>3449</v>
      </c>
      <c r="H7326" s="1"/>
      <c r="I7326" s="1"/>
      <c r="J7326" s="1"/>
      <c r="K7326" s="1"/>
      <c r="L7326" s="141"/>
    </row>
    <row r="7327" spans="1:12" ht="18">
      <c r="A7327" s="73"/>
      <c r="B7327" s="110"/>
      <c r="E7327" s="1"/>
      <c r="F7327" s="763" t="s">
        <v>7933</v>
      </c>
      <c r="G7327" s="160">
        <v>1.508</v>
      </c>
      <c r="H7327" s="14"/>
      <c r="I7327" s="1"/>
      <c r="J7327" s="1"/>
      <c r="K7327" s="1"/>
      <c r="L7327" s="141"/>
    </row>
    <row r="7328" spans="1:12" ht="18">
      <c r="A7328" s="73"/>
      <c r="B7328" s="110"/>
      <c r="E7328" s="1"/>
      <c r="F7328" s="737" t="s">
        <v>7934</v>
      </c>
      <c r="G7328" s="160">
        <v>1.012</v>
      </c>
      <c r="H7328" s="14"/>
      <c r="I7328" s="1"/>
      <c r="J7328" s="1"/>
      <c r="K7328" s="1"/>
      <c r="L7328" s="141"/>
    </row>
    <row r="7329" spans="1:12" ht="18">
      <c r="A7329" s="73"/>
      <c r="B7329" s="110"/>
      <c r="E7329" s="1"/>
      <c r="F7329" s="737" t="s">
        <v>7935</v>
      </c>
      <c r="G7329" s="160">
        <v>1.522</v>
      </c>
      <c r="H7329" s="14"/>
      <c r="I7329" s="1"/>
      <c r="J7329" s="1"/>
      <c r="K7329" s="1"/>
      <c r="L7329" s="141"/>
    </row>
    <row r="7330" spans="1:12" ht="18">
      <c r="A7330" s="73"/>
      <c r="B7330" s="110"/>
      <c r="E7330" s="1"/>
      <c r="F7330" s="737" t="s">
        <v>7936</v>
      </c>
      <c r="G7330" s="160">
        <v>1.7030000000000001</v>
      </c>
      <c r="H7330" s="14"/>
      <c r="I7330" s="1"/>
      <c r="J7330" s="1"/>
      <c r="K7330" s="1"/>
      <c r="L7330" s="141"/>
    </row>
    <row r="7331" spans="1:12" ht="15.6">
      <c r="A7331" s="73"/>
      <c r="B7331" s="110"/>
      <c r="E7331" s="1"/>
      <c r="F7331" s="1"/>
      <c r="G7331" s="1"/>
      <c r="H7331" s="1"/>
      <c r="I7331" s="1"/>
      <c r="J7331" s="1"/>
      <c r="K7331" s="1"/>
      <c r="L7331" s="141"/>
    </row>
    <row r="7332" spans="1:12" ht="15.6">
      <c r="A7332" s="70">
        <v>44582</v>
      </c>
      <c r="B7332" s="110"/>
      <c r="C7332" s="51">
        <v>1000</v>
      </c>
      <c r="E7332" s="1"/>
      <c r="F7332" s="51" t="s">
        <v>7927</v>
      </c>
      <c r="G7332" s="52"/>
      <c r="H7332" s="51">
        <v>1005</v>
      </c>
      <c r="I7332" s="51">
        <v>1125</v>
      </c>
      <c r="J7332" s="51">
        <v>120</v>
      </c>
      <c r="K7332" s="51" t="s">
        <v>3027</v>
      </c>
      <c r="L7332" s="141">
        <v>60</v>
      </c>
    </row>
    <row r="7333" spans="1:12" ht="15.6">
      <c r="A7333" s="70">
        <v>44582</v>
      </c>
      <c r="C7333" s="51">
        <v>2000</v>
      </c>
      <c r="E7333" s="1"/>
      <c r="F7333" s="51" t="s">
        <v>7929</v>
      </c>
      <c r="G7333" s="52"/>
      <c r="H7333" s="51">
        <v>2010</v>
      </c>
      <c r="I7333" s="51">
        <v>2298</v>
      </c>
      <c r="J7333" s="51">
        <v>288</v>
      </c>
      <c r="K7333" s="51" t="s">
        <v>5563</v>
      </c>
      <c r="L7333" s="141">
        <v>96</v>
      </c>
    </row>
    <row r="7334" spans="1:12" ht="15.6">
      <c r="A7334" s="70">
        <v>44582</v>
      </c>
      <c r="C7334" s="51">
        <v>2000</v>
      </c>
      <c r="E7334" s="1"/>
      <c r="F7334" s="51" t="s">
        <v>7929</v>
      </c>
      <c r="G7334" s="52"/>
      <c r="H7334" s="51">
        <v>2010</v>
      </c>
      <c r="I7334" s="51">
        <v>2298</v>
      </c>
      <c r="J7334" s="51">
        <v>288</v>
      </c>
      <c r="K7334" s="51" t="s">
        <v>7930</v>
      </c>
      <c r="L7334" s="141">
        <v>96</v>
      </c>
    </row>
    <row r="7335" spans="1:12" ht="15.6">
      <c r="A7335" s="70">
        <v>44582</v>
      </c>
      <c r="C7335" s="51">
        <v>1500</v>
      </c>
      <c r="E7335" s="1"/>
      <c r="F7335" s="51" t="s">
        <v>7928</v>
      </c>
      <c r="G7335" s="20"/>
      <c r="H7335" s="51">
        <v>1507.5</v>
      </c>
      <c r="I7335" s="51">
        <v>1687.5</v>
      </c>
      <c r="J7335" s="51">
        <v>180</v>
      </c>
      <c r="K7335" s="51" t="s">
        <v>3207</v>
      </c>
      <c r="L7335" s="141">
        <v>90</v>
      </c>
    </row>
    <row r="7336" spans="1:12" ht="15.6">
      <c r="A7336" s="70">
        <v>44581</v>
      </c>
      <c r="C7336" s="51">
        <v>1000</v>
      </c>
      <c r="E7336" s="52"/>
      <c r="F7336" s="51">
        <v>0.96162999999999998</v>
      </c>
      <c r="G7336" s="451"/>
      <c r="I7336" s="51">
        <v>0.96162999999999998</v>
      </c>
      <c r="J7336" s="51">
        <v>20</v>
      </c>
      <c r="K7336" s="51" t="s">
        <v>546</v>
      </c>
      <c r="L7336" s="141">
        <v>10</v>
      </c>
    </row>
    <row r="7337" spans="1:12" ht="15.6">
      <c r="A7337" s="70">
        <v>44585</v>
      </c>
      <c r="C7337" s="50">
        <v>5000</v>
      </c>
      <c r="E7337" s="1"/>
      <c r="F7337" s="50">
        <v>0.97858000000000001</v>
      </c>
      <c r="G7337" s="16"/>
      <c r="H7337" s="1"/>
      <c r="I7337" s="6"/>
      <c r="J7337" s="50">
        <v>100</v>
      </c>
      <c r="K7337" s="50" t="s">
        <v>7773</v>
      </c>
      <c r="L7337" s="141">
        <v>50</v>
      </c>
    </row>
    <row r="7338" spans="1:12" ht="15.6">
      <c r="A7338" s="70">
        <v>44585</v>
      </c>
      <c r="B7338" s="154">
        <v>5000</v>
      </c>
      <c r="E7338" s="1"/>
      <c r="F7338" s="154">
        <v>1.46001</v>
      </c>
      <c r="G7338" s="16"/>
      <c r="H7338" s="1"/>
      <c r="I7338" s="6"/>
      <c r="J7338" s="50">
        <v>100</v>
      </c>
      <c r="K7338" s="50" t="s">
        <v>7773</v>
      </c>
      <c r="L7338" s="141">
        <v>50</v>
      </c>
    </row>
    <row r="7339" spans="1:12" ht="15.6">
      <c r="A7339" s="70">
        <v>44585</v>
      </c>
      <c r="C7339" s="51">
        <v>2000</v>
      </c>
      <c r="E7339" s="1"/>
      <c r="F7339" s="51" t="s">
        <v>7937</v>
      </c>
      <c r="G7339" s="16"/>
      <c r="H7339" s="51">
        <v>2024</v>
      </c>
      <c r="I7339" s="51">
        <v>2226</v>
      </c>
      <c r="J7339" s="51">
        <v>202</v>
      </c>
      <c r="K7339" s="51" t="s">
        <v>7932</v>
      </c>
      <c r="L7339" s="141">
        <v>101</v>
      </c>
    </row>
    <row r="7340" spans="1:12" ht="15.6">
      <c r="A7340" s="70">
        <v>44580</v>
      </c>
      <c r="C7340" s="51">
        <v>5000</v>
      </c>
      <c r="E7340" s="70"/>
      <c r="F7340" s="51" t="s">
        <v>7919</v>
      </c>
      <c r="G7340" s="16"/>
      <c r="H7340" s="51">
        <v>4915</v>
      </c>
      <c r="I7340" s="51">
        <v>5715</v>
      </c>
      <c r="J7340" s="51">
        <v>800</v>
      </c>
      <c r="K7340" s="51" t="s">
        <v>6988</v>
      </c>
      <c r="L7340" s="141">
        <v>400</v>
      </c>
    </row>
    <row r="7341" spans="1:12" ht="15.6">
      <c r="A7341" s="70">
        <v>44586</v>
      </c>
      <c r="C7341" s="51">
        <v>4000</v>
      </c>
      <c r="E7341" s="70"/>
      <c r="F7341" s="51" t="s">
        <v>7938</v>
      </c>
      <c r="G7341" s="16"/>
      <c r="H7341" s="51">
        <v>4048</v>
      </c>
      <c r="I7341" s="51">
        <v>4448</v>
      </c>
      <c r="J7341" s="51">
        <v>400</v>
      </c>
      <c r="K7341" s="51" t="s">
        <v>7939</v>
      </c>
      <c r="L7341" s="141">
        <v>200</v>
      </c>
    </row>
    <row r="7342" spans="1:12" ht="15.6">
      <c r="A7342" s="70">
        <v>44587</v>
      </c>
      <c r="C7342" s="50">
        <v>2000</v>
      </c>
      <c r="E7342" s="1" t="s">
        <v>474</v>
      </c>
      <c r="F7342" s="50" t="s">
        <v>7940</v>
      </c>
      <c r="G7342" s="1" t="s">
        <v>474</v>
      </c>
      <c r="H7342" s="50">
        <v>2024</v>
      </c>
      <c r="I7342" s="50">
        <v>2188</v>
      </c>
      <c r="J7342" s="50">
        <v>164</v>
      </c>
      <c r="K7342" s="50" t="s">
        <v>7463</v>
      </c>
      <c r="L7342" s="141">
        <v>55</v>
      </c>
    </row>
    <row r="7343" spans="1:12" ht="15.6">
      <c r="A7343" s="70">
        <v>44587</v>
      </c>
      <c r="C7343" s="51">
        <v>1500</v>
      </c>
      <c r="E7343" s="1"/>
      <c r="F7343" s="51" t="s">
        <v>7942</v>
      </c>
      <c r="G7343" s="1"/>
      <c r="H7343" s="51">
        <v>1518</v>
      </c>
      <c r="I7343" s="51">
        <v>1593</v>
      </c>
      <c r="J7343" s="51">
        <v>75</v>
      </c>
      <c r="K7343" s="51" t="s">
        <v>7941</v>
      </c>
      <c r="L7343" s="141">
        <v>37.5</v>
      </c>
    </row>
    <row r="7344" spans="1:12" ht="15.6">
      <c r="A7344" s="70">
        <v>44588</v>
      </c>
      <c r="C7344" s="153">
        <v>2000</v>
      </c>
      <c r="E7344" s="1"/>
      <c r="F7344" s="51" t="s">
        <v>7938</v>
      </c>
      <c r="G7344" s="1"/>
      <c r="H7344" s="51">
        <v>2024</v>
      </c>
      <c r="I7344" s="51">
        <v>2224</v>
      </c>
      <c r="J7344" s="51">
        <v>200</v>
      </c>
      <c r="K7344" s="51" t="s">
        <v>3273</v>
      </c>
      <c r="L7344" s="141">
        <v>100</v>
      </c>
    </row>
    <row r="7345" spans="1:13" ht="15.6">
      <c r="A7345" s="70">
        <v>44588</v>
      </c>
      <c r="C7345" s="153">
        <v>1000</v>
      </c>
      <c r="E7345" s="1"/>
      <c r="F7345" s="50" t="s">
        <v>7943</v>
      </c>
      <c r="G7345" s="1"/>
      <c r="H7345" s="50">
        <v>1012</v>
      </c>
      <c r="I7345" s="50">
        <v>1142</v>
      </c>
      <c r="J7345" s="50">
        <v>130</v>
      </c>
      <c r="K7345" s="50" t="s">
        <v>6728</v>
      </c>
      <c r="L7345" s="141">
        <v>65</v>
      </c>
    </row>
    <row r="7346" spans="1:13" ht="15.6">
      <c r="A7346" s="70">
        <v>44589</v>
      </c>
      <c r="C7346" s="50">
        <v>3000</v>
      </c>
      <c r="E7346" s="1"/>
      <c r="F7346" s="50" t="s">
        <v>7940</v>
      </c>
      <c r="G7346" s="1"/>
      <c r="H7346" s="50">
        <v>3036</v>
      </c>
      <c r="I7346" s="50">
        <v>3282</v>
      </c>
      <c r="J7346" s="50">
        <v>246</v>
      </c>
      <c r="K7346" s="50" t="s">
        <v>7463</v>
      </c>
      <c r="L7346" s="141">
        <v>82</v>
      </c>
    </row>
    <row r="7347" spans="1:13" ht="15.6">
      <c r="A7347" s="70">
        <v>44592</v>
      </c>
      <c r="E7347" s="1"/>
      <c r="F7347" s="1"/>
      <c r="G7347" s="1"/>
      <c r="H7347" s="1"/>
      <c r="I7347" s="1"/>
      <c r="J7347" s="1"/>
      <c r="K7347" s="1"/>
      <c r="L7347" s="141"/>
    </row>
    <row r="7348" spans="1:13" ht="15.6">
      <c r="A7348" s="73"/>
      <c r="E7348" s="1"/>
      <c r="F7348" s="1"/>
      <c r="G7348" s="1"/>
      <c r="H7348" s="1"/>
      <c r="I7348" s="1"/>
      <c r="J7348" s="1"/>
      <c r="K7348" s="1"/>
      <c r="L7348" s="141"/>
    </row>
    <row r="7349" spans="1:13" ht="21">
      <c r="A7349" s="14" t="s">
        <v>7219</v>
      </c>
      <c r="B7349" s="14">
        <f>SUM(B7252:B7348)</f>
        <v>41300</v>
      </c>
      <c r="C7349" s="14">
        <f>SUM(C7252:C7348)</f>
        <v>134800</v>
      </c>
      <c r="D7349" s="711"/>
      <c r="E7349" s="14">
        <f>SUM(E7252:E7348)</f>
        <v>3000</v>
      </c>
      <c r="F7349" s="445">
        <f>SUM(B7349:E7349)</f>
        <v>179100</v>
      </c>
      <c r="G7349" s="1"/>
      <c r="H7349" s="1"/>
      <c r="I7349" s="1"/>
      <c r="J7349" s="410">
        <f>SUM(J7251:J7348)</f>
        <v>14791</v>
      </c>
      <c r="L7349" s="410">
        <f>SUM(L7251:L7348)</f>
        <v>6900.5</v>
      </c>
    </row>
    <row r="7350" spans="1:13" ht="15.6">
      <c r="G7350" t="s">
        <v>7918</v>
      </c>
      <c r="I7350" s="52"/>
    </row>
    <row r="7351" spans="1:13" ht="15.6">
      <c r="A7351" s="106"/>
      <c r="B7351" s="641"/>
      <c r="C7351" s="641"/>
      <c r="D7351" s="641"/>
      <c r="E7351" s="641"/>
      <c r="F7351" s="641"/>
      <c r="G7351" s="641"/>
      <c r="H7351" s="641"/>
      <c r="I7351" s="420"/>
      <c r="J7351" s="641"/>
      <c r="K7351" s="642" t="s">
        <v>474</v>
      </c>
      <c r="L7351" s="641"/>
      <c r="M7351" s="641"/>
    </row>
    <row r="7352" spans="1:13" ht="15.6">
      <c r="A7352" s="1" t="s">
        <v>7859</v>
      </c>
      <c r="I7352" s="52"/>
    </row>
    <row r="7353" spans="1:13" ht="15.6">
      <c r="I7353" s="52"/>
    </row>
    <row r="7354" spans="1:13" ht="39">
      <c r="B7354" s="449" t="s">
        <v>231</v>
      </c>
      <c r="C7354" s="433">
        <v>2022</v>
      </c>
      <c r="E7354" s="431" t="s">
        <v>648</v>
      </c>
      <c r="F7354" s="682"/>
      <c r="G7354" s="682"/>
      <c r="H7354" s="450"/>
      <c r="I7354" s="431" t="s">
        <v>648</v>
      </c>
      <c r="J7354" s="432">
        <v>2022</v>
      </c>
      <c r="K7354" s="448" t="s">
        <v>7832</v>
      </c>
    </row>
    <row r="7355" spans="1:13" ht="15.6">
      <c r="I7355" s="52"/>
    </row>
    <row r="7356" spans="1:13" ht="93.6">
      <c r="A7356" s="434" t="s">
        <v>7833</v>
      </c>
      <c r="B7356" s="434" t="s">
        <v>7833</v>
      </c>
      <c r="C7356" s="434" t="s">
        <v>7833</v>
      </c>
      <c r="E7356" s="770" t="s">
        <v>1464</v>
      </c>
      <c r="F7356" s="439">
        <v>2022</v>
      </c>
      <c r="G7356" s="438" t="s">
        <v>648</v>
      </c>
      <c r="H7356" s="771" t="s">
        <v>7849</v>
      </c>
      <c r="I7356" s="438" t="s">
        <v>648</v>
      </c>
      <c r="J7356" s="439">
        <v>2022</v>
      </c>
      <c r="K7356" s="460" t="s">
        <v>8003</v>
      </c>
      <c r="L7356" s="434" t="s">
        <v>7833</v>
      </c>
      <c r="M7356" s="434" t="s">
        <v>7833</v>
      </c>
    </row>
    <row r="7357" spans="1:13" ht="25.2">
      <c r="A7357" s="389" t="s">
        <v>7844</v>
      </c>
      <c r="B7357" s="389" t="s">
        <v>7845</v>
      </c>
      <c r="C7357" s="389" t="s">
        <v>7229</v>
      </c>
      <c r="D7357" s="386"/>
      <c r="E7357" s="160" t="s">
        <v>6654</v>
      </c>
      <c r="F7357" s="160" t="s">
        <v>7835</v>
      </c>
      <c r="G7357" s="161">
        <v>2019</v>
      </c>
      <c r="H7357" s="161">
        <v>2020</v>
      </c>
      <c r="I7357" s="160">
        <v>2021</v>
      </c>
      <c r="J7357" s="161">
        <v>2022</v>
      </c>
      <c r="K7357" s="459" t="s">
        <v>4999</v>
      </c>
      <c r="L7357" s="444" t="s">
        <v>7836</v>
      </c>
      <c r="M7357" s="606" t="s">
        <v>7834</v>
      </c>
    </row>
    <row r="7358" spans="1:13" ht="18">
      <c r="A7358" s="455">
        <v>14791</v>
      </c>
      <c r="B7358" s="455">
        <v>6900.5</v>
      </c>
      <c r="C7358" s="387">
        <v>7890.5</v>
      </c>
      <c r="E7358" s="347" t="s">
        <v>647</v>
      </c>
      <c r="F7358" s="52" t="s">
        <v>3960</v>
      </c>
      <c r="G7358" s="141">
        <v>152.5</v>
      </c>
      <c r="H7358" s="218">
        <v>106.2</v>
      </c>
      <c r="I7358" s="51">
        <v>116.5</v>
      </c>
      <c r="J7358" s="453">
        <v>179.1</v>
      </c>
      <c r="K7358" s="461" t="s">
        <v>7944</v>
      </c>
      <c r="L7358" s="14" t="s">
        <v>7946</v>
      </c>
      <c r="M7358" s="50" t="s">
        <v>7945</v>
      </c>
    </row>
    <row r="7359" spans="1:13" ht="18">
      <c r="A7359" s="455">
        <v>10279.799999999999</v>
      </c>
      <c r="B7359" s="455">
        <v>4910.5</v>
      </c>
      <c r="C7359" s="387">
        <v>5369.3</v>
      </c>
      <c r="E7359" s="347" t="s">
        <v>648</v>
      </c>
      <c r="F7359" s="52" t="s">
        <v>8030</v>
      </c>
      <c r="G7359" s="141">
        <v>134.9</v>
      </c>
      <c r="H7359" s="218">
        <v>123.8</v>
      </c>
      <c r="I7359" s="51">
        <v>92.9</v>
      </c>
      <c r="J7359" s="453">
        <v>126.5</v>
      </c>
      <c r="K7359" s="361" t="s">
        <v>8029</v>
      </c>
      <c r="L7359" s="14" t="s">
        <v>8031</v>
      </c>
      <c r="M7359" s="154" t="s">
        <v>6850</v>
      </c>
    </row>
    <row r="7360" spans="1:13" ht="18">
      <c r="A7360" s="384"/>
      <c r="B7360" s="384"/>
      <c r="C7360" s="387"/>
      <c r="E7360" s="347" t="s">
        <v>2310</v>
      </c>
      <c r="F7360" s="20"/>
      <c r="G7360" s="141">
        <v>145.69999999999999</v>
      </c>
      <c r="H7360" s="218">
        <v>206.05</v>
      </c>
      <c r="I7360" s="51">
        <v>160.5</v>
      </c>
      <c r="J7360" s="453"/>
      <c r="K7360" s="296"/>
      <c r="L7360" s="232"/>
    </row>
    <row r="7361" spans="1:13" ht="18">
      <c r="A7361" s="384"/>
      <c r="B7361" s="384"/>
      <c r="C7361" s="387"/>
      <c r="E7361" s="347" t="s">
        <v>2428</v>
      </c>
      <c r="F7361" s="20"/>
      <c r="G7361" s="141">
        <v>112.5</v>
      </c>
      <c r="H7361" s="218">
        <v>138.19999999999999</v>
      </c>
      <c r="I7361" s="51">
        <v>166.67599999999999</v>
      </c>
      <c r="J7361" s="453"/>
      <c r="K7361" s="296"/>
      <c r="L7361" s="773"/>
    </row>
    <row r="7362" spans="1:13" ht="18">
      <c r="A7362" s="384"/>
      <c r="B7362" s="384"/>
      <c r="C7362" s="387"/>
      <c r="E7362" s="347" t="s">
        <v>2510</v>
      </c>
      <c r="F7362" s="20"/>
      <c r="G7362" s="147">
        <v>130.9</v>
      </c>
      <c r="H7362" s="218">
        <v>244.1</v>
      </c>
      <c r="I7362" s="51">
        <v>127.3</v>
      </c>
      <c r="J7362" s="453"/>
      <c r="K7362" s="296"/>
      <c r="L7362" s="602"/>
    </row>
    <row r="7363" spans="1:13" ht="18">
      <c r="A7363" s="384"/>
      <c r="B7363" s="384"/>
      <c r="C7363" s="387"/>
      <c r="E7363" s="347" t="s">
        <v>2630</v>
      </c>
      <c r="F7363" s="20"/>
      <c r="G7363" s="147">
        <v>140.80000000000001</v>
      </c>
      <c r="H7363" s="218">
        <v>209.2</v>
      </c>
      <c r="I7363" s="51">
        <v>152.30000000000001</v>
      </c>
      <c r="J7363" s="453"/>
      <c r="K7363" s="296"/>
      <c r="L7363" s="602"/>
    </row>
    <row r="7364" spans="1:13" ht="18">
      <c r="A7364" s="384"/>
      <c r="B7364" s="384"/>
      <c r="C7364" s="387"/>
      <c r="E7364" s="347" t="s">
        <v>2798</v>
      </c>
      <c r="F7364" s="20"/>
      <c r="G7364" s="141">
        <v>153.6</v>
      </c>
      <c r="H7364" s="218">
        <v>135.5</v>
      </c>
      <c r="I7364" s="51">
        <v>115.3</v>
      </c>
      <c r="J7364" s="453"/>
      <c r="K7364" s="296"/>
      <c r="L7364" s="773"/>
    </row>
    <row r="7365" spans="1:13" ht="18">
      <c r="A7365" s="384"/>
      <c r="B7365" s="384"/>
      <c r="C7365" s="387"/>
      <c r="E7365" s="347" t="s">
        <v>4451</v>
      </c>
      <c r="F7365" s="20"/>
      <c r="G7365" s="141">
        <v>145</v>
      </c>
      <c r="H7365" s="218">
        <v>222.4</v>
      </c>
      <c r="I7365" s="51">
        <v>116.3</v>
      </c>
      <c r="J7365" s="453"/>
      <c r="K7365" s="296"/>
      <c r="L7365" s="774"/>
    </row>
    <row r="7366" spans="1:13" ht="18">
      <c r="A7366" s="384"/>
      <c r="B7366" s="384"/>
      <c r="C7366" s="387"/>
      <c r="E7366" s="347" t="s">
        <v>4555</v>
      </c>
      <c r="F7366" s="20"/>
      <c r="G7366" s="141">
        <v>176.9</v>
      </c>
      <c r="H7366" s="191">
        <v>334.1</v>
      </c>
      <c r="I7366" s="194">
        <v>266</v>
      </c>
      <c r="J7366" s="453"/>
      <c r="K7366" s="296"/>
      <c r="L7366" s="52"/>
    </row>
    <row r="7367" spans="1:13" ht="18">
      <c r="A7367" s="384"/>
      <c r="B7367" s="384"/>
      <c r="C7367" s="387"/>
      <c r="D7367" s="762"/>
      <c r="E7367" s="347" t="s">
        <v>4675</v>
      </c>
      <c r="F7367" s="20"/>
      <c r="G7367" s="141">
        <v>186</v>
      </c>
      <c r="H7367" s="218">
        <v>165.8</v>
      </c>
      <c r="I7367" s="51">
        <v>193</v>
      </c>
      <c r="J7367" s="453"/>
      <c r="K7367" s="296"/>
      <c r="L7367" s="52"/>
    </row>
    <row r="7368" spans="1:13" ht="18">
      <c r="A7368" s="384"/>
      <c r="B7368" s="384"/>
      <c r="C7368" s="387"/>
      <c r="E7368" s="347" t="s">
        <v>1786</v>
      </c>
      <c r="F7368" s="20"/>
      <c r="G7368" s="101">
        <v>191.8</v>
      </c>
      <c r="H7368" s="218">
        <v>185.9</v>
      </c>
      <c r="I7368" s="51">
        <v>204.9</v>
      </c>
      <c r="J7368" s="453"/>
      <c r="K7368" s="296"/>
      <c r="L7368" s="100"/>
    </row>
    <row r="7369" spans="1:13" ht="18">
      <c r="A7369" s="384"/>
      <c r="B7369" s="384"/>
      <c r="C7369" s="387"/>
      <c r="E7369" s="347" t="s">
        <v>1955</v>
      </c>
      <c r="F7369" s="20"/>
      <c r="G7369" s="141">
        <v>152.4</v>
      </c>
      <c r="H7369" s="218" t="s">
        <v>6644</v>
      </c>
      <c r="I7369" s="51">
        <v>164.501</v>
      </c>
      <c r="J7369" s="453"/>
      <c r="K7369" s="442"/>
      <c r="L7369" s="774"/>
    </row>
    <row r="7370" spans="1:13" ht="18">
      <c r="A7370" s="457">
        <f>SUM(A7358:A7369)</f>
        <v>25070.799999999999</v>
      </c>
      <c r="B7370" s="456">
        <f>SUM(B7358:B7369)</f>
        <v>11811</v>
      </c>
      <c r="C7370" s="458">
        <f>SUM(C7358:C7369)</f>
        <v>13259.8</v>
      </c>
      <c r="E7370" s="391" t="s">
        <v>7219</v>
      </c>
      <c r="G7370" s="160" t="s">
        <v>5007</v>
      </c>
      <c r="H7370" s="160" t="s">
        <v>7030</v>
      </c>
      <c r="I7370" s="427">
        <f>SUM(I7358:I7369)</f>
        <v>1876.1769999999999</v>
      </c>
      <c r="J7370" s="453">
        <f>SUM(J7358:J7369)</f>
        <v>305.60000000000002</v>
      </c>
    </row>
    <row r="7371" spans="1:13" ht="15.6">
      <c r="I7371" s="52"/>
    </row>
    <row r="7372" spans="1:13" ht="24">
      <c r="F7372" s="354">
        <v>44593</v>
      </c>
      <c r="G7372" s="354">
        <v>44598</v>
      </c>
      <c r="I7372" s="52"/>
      <c r="K7372" s="305"/>
      <c r="L7372" s="436"/>
      <c r="M7372" s="602"/>
    </row>
    <row r="7373" spans="1:13" ht="24">
      <c r="F7373" s="336" t="s">
        <v>6749</v>
      </c>
      <c r="G7373" s="336" t="s">
        <v>3449</v>
      </c>
      <c r="I7373" s="52"/>
      <c r="L7373" s="436"/>
    </row>
    <row r="7374" spans="1:13" ht="24">
      <c r="F7374" s="763" t="s">
        <v>7950</v>
      </c>
      <c r="G7374" s="160">
        <v>1.5269999999999999</v>
      </c>
      <c r="I7374" s="52"/>
      <c r="L7374" s="436"/>
    </row>
    <row r="7375" spans="1:13" ht="24">
      <c r="F7375" s="737" t="s">
        <v>7951</v>
      </c>
      <c r="G7375" s="160">
        <v>1.0289999999999999</v>
      </c>
      <c r="I7375" s="52"/>
      <c r="L7375" s="436"/>
    </row>
    <row r="7376" spans="1:13" ht="24">
      <c r="F7376" s="737" t="s">
        <v>7955</v>
      </c>
      <c r="G7376" s="160">
        <v>1.542</v>
      </c>
      <c r="I7376" s="52"/>
      <c r="L7376" s="436"/>
    </row>
    <row r="7377" spans="1:12" ht="24">
      <c r="F7377" s="737" t="s">
        <v>7956</v>
      </c>
      <c r="G7377" s="160">
        <v>1.7310000000000001</v>
      </c>
      <c r="I7377" s="52"/>
      <c r="L7377" s="436"/>
    </row>
    <row r="7378" spans="1:12" ht="15.6">
      <c r="I7378" s="52"/>
    </row>
    <row r="7379" spans="1:12" ht="15.6">
      <c r="A7379" s="73">
        <v>44593</v>
      </c>
      <c r="C7379" s="51">
        <v>1000</v>
      </c>
      <c r="F7379" s="51" t="s">
        <v>7957</v>
      </c>
      <c r="H7379" s="51">
        <v>1027</v>
      </c>
      <c r="I7379" s="51">
        <v>1060</v>
      </c>
      <c r="J7379" s="51">
        <v>33</v>
      </c>
      <c r="K7379" s="202" t="s">
        <v>7953</v>
      </c>
      <c r="L7379" s="141">
        <v>16.5</v>
      </c>
    </row>
    <row r="7380" spans="1:12" ht="15.6">
      <c r="A7380" s="73">
        <v>44593</v>
      </c>
      <c r="C7380" s="51">
        <v>1100</v>
      </c>
      <c r="F7380" s="51" t="s">
        <v>7958</v>
      </c>
      <c r="H7380" s="51">
        <v>1129.7</v>
      </c>
      <c r="I7380" s="51">
        <v>1152.8</v>
      </c>
      <c r="J7380" s="51">
        <v>23.1</v>
      </c>
      <c r="K7380" s="202" t="s">
        <v>7954</v>
      </c>
      <c r="L7380" s="141">
        <v>11.5</v>
      </c>
    </row>
    <row r="7381" spans="1:12" ht="15.6">
      <c r="A7381" s="73">
        <v>44593</v>
      </c>
      <c r="B7381" s="51">
        <v>2000</v>
      </c>
      <c r="F7381" s="51" t="s">
        <v>7959</v>
      </c>
      <c r="H7381" s="51">
        <v>3056</v>
      </c>
      <c r="I7381" s="51">
        <v>3256</v>
      </c>
      <c r="J7381" s="51">
        <v>200</v>
      </c>
      <c r="K7381" s="202" t="s">
        <v>982</v>
      </c>
      <c r="L7381" s="141">
        <v>100</v>
      </c>
    </row>
    <row r="7382" spans="1:12" ht="15.6">
      <c r="A7382" s="73">
        <v>44594</v>
      </c>
      <c r="C7382" s="51">
        <v>2000</v>
      </c>
      <c r="F7382" s="51" t="s">
        <v>7960</v>
      </c>
      <c r="H7382" s="51">
        <v>2058</v>
      </c>
      <c r="I7382" s="51">
        <v>2258</v>
      </c>
      <c r="J7382" s="51">
        <v>200</v>
      </c>
      <c r="K7382" s="202" t="s">
        <v>3079</v>
      </c>
      <c r="L7382" s="141">
        <v>100</v>
      </c>
    </row>
    <row r="7383" spans="1:12" ht="15.6">
      <c r="A7383" s="73">
        <v>44594</v>
      </c>
      <c r="B7383" s="50">
        <v>4000</v>
      </c>
      <c r="F7383" s="50" t="s">
        <v>7961</v>
      </c>
      <c r="H7383" s="50">
        <v>6108</v>
      </c>
      <c r="I7383" s="50">
        <v>6496</v>
      </c>
      <c r="J7383" s="50">
        <v>388</v>
      </c>
      <c r="K7383" s="297" t="s">
        <v>7463</v>
      </c>
      <c r="L7383" s="141">
        <v>129</v>
      </c>
    </row>
    <row r="7384" spans="1:12" ht="15.6">
      <c r="A7384" s="73">
        <v>44594</v>
      </c>
      <c r="B7384" s="50">
        <v>5000</v>
      </c>
      <c r="F7384" s="50" t="s">
        <v>7962</v>
      </c>
      <c r="H7384" s="50">
        <v>7635</v>
      </c>
      <c r="I7384" s="50">
        <v>8045</v>
      </c>
      <c r="J7384" s="50">
        <v>410</v>
      </c>
      <c r="K7384" s="148" t="s">
        <v>7963</v>
      </c>
      <c r="L7384" s="141">
        <v>0</v>
      </c>
    </row>
    <row r="7385" spans="1:12" ht="15.6">
      <c r="A7385" s="73">
        <v>44594</v>
      </c>
      <c r="B7385" s="51">
        <v>2000</v>
      </c>
      <c r="F7385" s="51" t="s">
        <v>7964</v>
      </c>
      <c r="H7385" s="51">
        <v>3054</v>
      </c>
      <c r="I7385" s="51">
        <v>3254</v>
      </c>
      <c r="J7385" s="51">
        <v>200</v>
      </c>
      <c r="K7385" s="202" t="s">
        <v>3283</v>
      </c>
      <c r="L7385" s="141">
        <v>100</v>
      </c>
    </row>
    <row r="7386" spans="1:12" ht="15.6">
      <c r="A7386" s="73">
        <v>44594</v>
      </c>
      <c r="C7386" s="51">
        <v>4000</v>
      </c>
      <c r="F7386" s="51" t="s">
        <v>7966</v>
      </c>
      <c r="H7386" s="51">
        <v>4116</v>
      </c>
      <c r="I7386" s="51">
        <v>4356</v>
      </c>
      <c r="J7386" s="51">
        <v>240</v>
      </c>
      <c r="K7386" s="202" t="s">
        <v>3675</v>
      </c>
      <c r="L7386" s="141">
        <v>120</v>
      </c>
    </row>
    <row r="7387" spans="1:12" ht="15.6">
      <c r="A7387" s="73">
        <v>44594</v>
      </c>
      <c r="B7387" s="51">
        <v>1000</v>
      </c>
      <c r="F7387" s="51" t="s">
        <v>7967</v>
      </c>
      <c r="H7387" s="51">
        <v>1527</v>
      </c>
      <c r="I7387" s="51">
        <v>1567</v>
      </c>
      <c r="J7387" s="51">
        <v>40</v>
      </c>
      <c r="K7387" s="202" t="s">
        <v>3675</v>
      </c>
      <c r="L7387" s="141">
        <v>20</v>
      </c>
    </row>
    <row r="7388" spans="1:12" ht="15.6">
      <c r="A7388" s="73">
        <v>44594</v>
      </c>
      <c r="E7388" s="151">
        <v>500</v>
      </c>
      <c r="F7388" s="51" t="s">
        <v>7968</v>
      </c>
      <c r="H7388" s="51">
        <v>865.5</v>
      </c>
      <c r="I7388" s="51">
        <v>915.5</v>
      </c>
      <c r="J7388" s="51">
        <v>50</v>
      </c>
      <c r="K7388" s="202" t="s">
        <v>3675</v>
      </c>
      <c r="L7388" s="141">
        <v>25</v>
      </c>
    </row>
    <row r="7389" spans="1:12" ht="15.6">
      <c r="A7389" s="73">
        <v>44594</v>
      </c>
      <c r="C7389" s="51">
        <v>1200</v>
      </c>
      <c r="F7389" s="51" t="s">
        <v>7960</v>
      </c>
      <c r="H7389" s="51">
        <v>1234.8</v>
      </c>
      <c r="I7389" s="51">
        <v>1354.8</v>
      </c>
      <c r="J7389" s="51">
        <v>120</v>
      </c>
      <c r="K7389" s="202" t="s">
        <v>4330</v>
      </c>
      <c r="L7389" s="141">
        <v>60</v>
      </c>
    </row>
    <row r="7390" spans="1:12" ht="15.6">
      <c r="A7390" s="73">
        <v>44594</v>
      </c>
      <c r="E7390" s="151">
        <v>500</v>
      </c>
      <c r="F7390" s="51" t="s">
        <v>7969</v>
      </c>
      <c r="H7390" s="51">
        <v>865.5</v>
      </c>
      <c r="I7390" s="51">
        <v>999</v>
      </c>
      <c r="J7390" s="51">
        <v>133.5</v>
      </c>
      <c r="K7390" s="202" t="s">
        <v>7970</v>
      </c>
      <c r="L7390" s="141">
        <v>67</v>
      </c>
    </row>
    <row r="7391" spans="1:12" ht="15.6">
      <c r="A7391" s="70">
        <v>44595</v>
      </c>
      <c r="C7391" s="51">
        <v>2000</v>
      </c>
      <c r="F7391" s="51" t="s">
        <v>7965</v>
      </c>
      <c r="H7391" s="51">
        <v>2058</v>
      </c>
      <c r="I7391" s="51">
        <v>2138</v>
      </c>
      <c r="J7391" s="51">
        <v>80</v>
      </c>
      <c r="K7391" s="202" t="s">
        <v>7972</v>
      </c>
      <c r="L7391" s="141">
        <v>40</v>
      </c>
    </row>
    <row r="7392" spans="1:12" ht="15.6">
      <c r="A7392" s="70">
        <v>44595</v>
      </c>
      <c r="C7392" s="51">
        <v>500</v>
      </c>
      <c r="F7392" s="51" t="s">
        <v>7971</v>
      </c>
      <c r="H7392" s="51">
        <v>514.5</v>
      </c>
      <c r="I7392" s="51">
        <v>534.5</v>
      </c>
      <c r="J7392" s="51">
        <v>20</v>
      </c>
      <c r="K7392" s="775" t="s">
        <v>7981</v>
      </c>
      <c r="L7392" s="141">
        <v>10</v>
      </c>
    </row>
    <row r="7393" spans="1:12" ht="15.6">
      <c r="A7393" s="70">
        <v>44595</v>
      </c>
      <c r="B7393" s="151">
        <v>2500</v>
      </c>
      <c r="F7393" s="51" t="s">
        <v>7973</v>
      </c>
      <c r="H7393" s="51">
        <v>3855</v>
      </c>
      <c r="I7393" s="51">
        <v>3955</v>
      </c>
      <c r="J7393" s="51">
        <v>100</v>
      </c>
      <c r="K7393" s="202" t="s">
        <v>3928</v>
      </c>
      <c r="L7393" s="141">
        <v>50</v>
      </c>
    </row>
    <row r="7394" spans="1:12" ht="15.6">
      <c r="A7394" s="70">
        <v>44595</v>
      </c>
      <c r="B7394" s="51">
        <v>1000</v>
      </c>
      <c r="F7394" s="51" t="s">
        <v>7964</v>
      </c>
      <c r="H7394" s="51">
        <v>1527</v>
      </c>
      <c r="I7394" s="51">
        <v>1627</v>
      </c>
      <c r="J7394" s="51">
        <v>100</v>
      </c>
      <c r="K7394" s="202" t="s">
        <v>7468</v>
      </c>
      <c r="L7394" s="141">
        <v>50</v>
      </c>
    </row>
    <row r="7395" spans="1:12" ht="15.6">
      <c r="A7395" s="70">
        <v>44595</v>
      </c>
      <c r="C7395" s="51">
        <v>1000</v>
      </c>
      <c r="F7395" s="51" t="s">
        <v>7960</v>
      </c>
      <c r="H7395" s="51">
        <v>1209</v>
      </c>
      <c r="I7395" s="51">
        <v>1129</v>
      </c>
      <c r="J7395" s="51">
        <v>100</v>
      </c>
      <c r="K7395" s="202" t="s">
        <v>7468</v>
      </c>
      <c r="L7395" s="141">
        <v>50</v>
      </c>
    </row>
    <row r="7396" spans="1:12" ht="15.6">
      <c r="I7396" s="52"/>
      <c r="L7396" s="672"/>
    </row>
    <row r="7397" spans="1:12" ht="18">
      <c r="F7397" s="354">
        <v>44599</v>
      </c>
      <c r="G7397" s="354">
        <v>44605</v>
      </c>
      <c r="I7397" s="52"/>
      <c r="L7397" s="672"/>
    </row>
    <row r="7398" spans="1:12" ht="18">
      <c r="F7398" s="336" t="s">
        <v>6749</v>
      </c>
      <c r="G7398" s="336" t="s">
        <v>3449</v>
      </c>
      <c r="I7398" s="52"/>
      <c r="L7398" s="672"/>
    </row>
    <row r="7399" spans="1:12" ht="18">
      <c r="F7399" s="763" t="s">
        <v>7976</v>
      </c>
      <c r="G7399" s="160">
        <v>1.5489999999999999</v>
      </c>
      <c r="I7399" s="52"/>
      <c r="L7399" s="672"/>
    </row>
    <row r="7400" spans="1:12" ht="18">
      <c r="F7400" s="737" t="s">
        <v>7974</v>
      </c>
      <c r="G7400" s="160">
        <v>1.0489999999999999</v>
      </c>
      <c r="I7400" s="52"/>
      <c r="L7400" s="672"/>
    </row>
    <row r="7401" spans="1:12" ht="18">
      <c r="F7401" s="737" t="s">
        <v>7977</v>
      </c>
      <c r="G7401" s="160">
        <v>1.5629999999999999</v>
      </c>
      <c r="I7401" s="52"/>
      <c r="L7401" s="672"/>
    </row>
    <row r="7402" spans="1:12" ht="18">
      <c r="F7402" s="737" t="s">
        <v>7975</v>
      </c>
      <c r="G7402" s="160">
        <v>1.7509999999999999</v>
      </c>
      <c r="I7402" s="52"/>
      <c r="L7402" s="672"/>
    </row>
    <row r="7403" spans="1:12" ht="15.6">
      <c r="I7403" s="52"/>
      <c r="L7403" s="672"/>
    </row>
    <row r="7404" spans="1:12" ht="15.6">
      <c r="A7404" s="70">
        <v>44599</v>
      </c>
      <c r="C7404" s="51">
        <v>2400</v>
      </c>
      <c r="F7404" s="51" t="s">
        <v>7978</v>
      </c>
      <c r="H7404" s="51">
        <v>2517.6</v>
      </c>
      <c r="I7404" s="51">
        <v>2997.6</v>
      </c>
      <c r="J7404" s="51">
        <v>480</v>
      </c>
      <c r="K7404" s="202" t="s">
        <v>7979</v>
      </c>
      <c r="L7404" s="141">
        <v>240</v>
      </c>
    </row>
    <row r="7405" spans="1:12" ht="15.6">
      <c r="A7405" s="70">
        <v>44600</v>
      </c>
      <c r="B7405" s="51">
        <v>2000</v>
      </c>
      <c r="F7405" s="51" t="s">
        <v>7980</v>
      </c>
      <c r="H7405" s="51">
        <v>3098</v>
      </c>
      <c r="I7405" s="51">
        <v>3298</v>
      </c>
      <c r="J7405" s="51">
        <v>200</v>
      </c>
      <c r="K7405" s="202" t="s">
        <v>982</v>
      </c>
      <c r="L7405" s="141">
        <v>100</v>
      </c>
    </row>
    <row r="7406" spans="1:12" ht="15.6">
      <c r="A7406" s="73">
        <v>44602</v>
      </c>
      <c r="C7406" s="51">
        <v>2000</v>
      </c>
      <c r="F7406" s="51" t="s">
        <v>7982</v>
      </c>
      <c r="H7406" s="51">
        <v>2098</v>
      </c>
      <c r="I7406" s="51">
        <v>2388</v>
      </c>
      <c r="J7406" s="51">
        <v>290</v>
      </c>
      <c r="K7406" s="202" t="s">
        <v>1521</v>
      </c>
      <c r="L7406" s="141">
        <v>97</v>
      </c>
    </row>
    <row r="7407" spans="1:12" ht="15.6">
      <c r="A7407" s="73">
        <v>44602</v>
      </c>
      <c r="E7407" s="151">
        <v>400</v>
      </c>
      <c r="F7407" s="51" t="s">
        <v>7983</v>
      </c>
      <c r="H7407" s="51">
        <v>700.4</v>
      </c>
      <c r="I7407" s="51">
        <v>785.6</v>
      </c>
      <c r="J7407" s="51">
        <v>85.2</v>
      </c>
      <c r="K7407" s="202" t="s">
        <v>1521</v>
      </c>
      <c r="L7407" s="141">
        <v>28</v>
      </c>
    </row>
    <row r="7408" spans="1:12" ht="15.6">
      <c r="A7408" s="73">
        <v>44602</v>
      </c>
      <c r="C7408" s="51">
        <v>1500</v>
      </c>
      <c r="F7408" s="51" t="s">
        <v>7984</v>
      </c>
      <c r="H7408" s="51">
        <v>1573.5</v>
      </c>
      <c r="I7408" s="51" t="s">
        <v>7985</v>
      </c>
      <c r="J7408" s="51">
        <v>150</v>
      </c>
      <c r="K7408" s="202" t="s">
        <v>2308</v>
      </c>
      <c r="L7408" s="141">
        <v>75</v>
      </c>
    </row>
    <row r="7409" spans="1:13" ht="15.6">
      <c r="A7409" s="73">
        <v>44603</v>
      </c>
      <c r="C7409" s="51">
        <v>2000</v>
      </c>
      <c r="F7409" s="51" t="s">
        <v>7986</v>
      </c>
      <c r="H7409" s="51">
        <v>2098</v>
      </c>
      <c r="I7409" s="51">
        <v>2298</v>
      </c>
      <c r="J7409" s="51">
        <v>200</v>
      </c>
      <c r="K7409" s="202" t="s">
        <v>7987</v>
      </c>
      <c r="L7409" s="141">
        <v>100</v>
      </c>
    </row>
    <row r="7410" spans="1:13" ht="15.6">
      <c r="A7410" s="73">
        <v>44604</v>
      </c>
      <c r="C7410" s="51">
        <v>3000</v>
      </c>
      <c r="F7410" s="51" t="s">
        <v>7986</v>
      </c>
      <c r="H7410" s="51">
        <v>3.1469999999999998</v>
      </c>
      <c r="I7410" s="51">
        <v>3.4470000000000001</v>
      </c>
      <c r="J7410" s="51">
        <v>300</v>
      </c>
      <c r="K7410" s="202" t="s">
        <v>7988</v>
      </c>
      <c r="L7410" s="141">
        <v>150</v>
      </c>
    </row>
    <row r="7411" spans="1:13" ht="15.6">
      <c r="A7411" s="73"/>
      <c r="L7411" s="141"/>
    </row>
    <row r="7412" spans="1:13" ht="18">
      <c r="A7412" s="70"/>
      <c r="F7412" s="354">
        <v>44606</v>
      </c>
      <c r="G7412" s="354">
        <v>44612</v>
      </c>
      <c r="L7412" s="141"/>
    </row>
    <row r="7413" spans="1:13" ht="18">
      <c r="F7413" s="336" t="s">
        <v>6749</v>
      </c>
      <c r="G7413" s="336" t="s">
        <v>3449</v>
      </c>
      <c r="I7413" s="52"/>
      <c r="L7413" s="672"/>
    </row>
    <row r="7414" spans="1:13" ht="18">
      <c r="F7414" s="763" t="s">
        <v>7989</v>
      </c>
      <c r="G7414" s="160">
        <v>1.56</v>
      </c>
      <c r="H7414" s="20"/>
      <c r="I7414" s="52"/>
      <c r="L7414" s="672"/>
    </row>
    <row r="7415" spans="1:13" ht="18">
      <c r="F7415" s="737" t="s">
        <v>7990</v>
      </c>
      <c r="G7415" s="160">
        <v>1.0589999999999999</v>
      </c>
      <c r="H7415" s="20"/>
      <c r="I7415" s="52"/>
      <c r="L7415" s="672"/>
    </row>
    <row r="7416" spans="1:13" ht="18">
      <c r="F7416" s="737" t="s">
        <v>7991</v>
      </c>
      <c r="G7416" s="160">
        <v>1.575</v>
      </c>
      <c r="H7416" s="20"/>
      <c r="I7416" s="52"/>
      <c r="L7416" s="672"/>
    </row>
    <row r="7417" spans="1:13" ht="18">
      <c r="F7417" s="737" t="s">
        <v>7992</v>
      </c>
      <c r="G7417" s="160">
        <v>1.772</v>
      </c>
      <c r="H7417" s="20"/>
      <c r="I7417" s="52"/>
      <c r="L7417" s="672"/>
    </row>
    <row r="7418" spans="1:13" ht="15.6">
      <c r="I7418" s="52"/>
      <c r="L7418" s="672"/>
    </row>
    <row r="7419" spans="1:13" ht="15.6">
      <c r="A7419" s="70">
        <v>44606</v>
      </c>
      <c r="C7419" s="51">
        <v>1500</v>
      </c>
      <c r="F7419" s="51" t="s">
        <v>7993</v>
      </c>
      <c r="H7419" s="51">
        <v>1588.5</v>
      </c>
      <c r="I7419" s="51">
        <v>1738.5</v>
      </c>
      <c r="J7419" s="51">
        <v>150</v>
      </c>
      <c r="K7419" s="202" t="s">
        <v>4330</v>
      </c>
      <c r="L7419" s="141">
        <v>75</v>
      </c>
    </row>
    <row r="7420" spans="1:13" ht="15.6">
      <c r="A7420" s="70">
        <v>44607</v>
      </c>
      <c r="C7420" s="51">
        <v>7000</v>
      </c>
      <c r="F7420" s="51" t="s">
        <v>7994</v>
      </c>
      <c r="H7420" s="51">
        <v>7.4130000000000003</v>
      </c>
      <c r="I7420" s="51">
        <v>8113</v>
      </c>
      <c r="J7420" s="51">
        <v>700</v>
      </c>
      <c r="K7420" s="202" t="s">
        <v>7995</v>
      </c>
      <c r="L7420" s="141">
        <v>350</v>
      </c>
    </row>
    <row r="7421" spans="1:13" ht="15.6">
      <c r="A7421" s="70">
        <v>44608</v>
      </c>
      <c r="B7421" s="50">
        <v>5000</v>
      </c>
      <c r="F7421" s="50" t="s">
        <v>7996</v>
      </c>
      <c r="H7421" s="50">
        <v>7800</v>
      </c>
      <c r="I7421" s="50">
        <v>8195</v>
      </c>
      <c r="J7421" s="50">
        <v>395</v>
      </c>
      <c r="K7421" s="148" t="s">
        <v>7997</v>
      </c>
      <c r="L7421" s="141">
        <v>132</v>
      </c>
      <c r="M7421" t="s">
        <v>100</v>
      </c>
    </row>
    <row r="7422" spans="1:13" ht="15.6">
      <c r="A7422" s="70">
        <v>44609</v>
      </c>
      <c r="B7422" s="51">
        <v>2000</v>
      </c>
      <c r="F7422" s="51" t="s">
        <v>7998</v>
      </c>
      <c r="H7422" s="51">
        <v>3120</v>
      </c>
      <c r="I7422" s="51">
        <v>3320</v>
      </c>
      <c r="J7422" s="51">
        <v>200</v>
      </c>
      <c r="K7422" s="202" t="s">
        <v>7205</v>
      </c>
      <c r="L7422" s="141">
        <v>100</v>
      </c>
      <c r="M7422" t="s">
        <v>100</v>
      </c>
    </row>
    <row r="7423" spans="1:13" ht="15.6">
      <c r="A7423" s="70">
        <v>44609</v>
      </c>
      <c r="C7423" s="51">
        <v>4500</v>
      </c>
      <c r="F7423" s="51" t="s">
        <v>7999</v>
      </c>
      <c r="H7423" s="51">
        <v>4765.5</v>
      </c>
      <c r="I7423" s="51">
        <v>5260.5</v>
      </c>
      <c r="J7423" s="51">
        <v>495</v>
      </c>
      <c r="K7423" s="202" t="s">
        <v>2538</v>
      </c>
      <c r="L7423" s="141">
        <v>292.5</v>
      </c>
    </row>
    <row r="7424" spans="1:13" ht="15.6">
      <c r="A7424" s="70">
        <v>44609</v>
      </c>
      <c r="C7424" s="50">
        <v>2000</v>
      </c>
      <c r="F7424" s="50" t="s">
        <v>8000</v>
      </c>
      <c r="H7424" s="50">
        <v>2118</v>
      </c>
      <c r="I7424" s="50">
        <v>2268</v>
      </c>
      <c r="J7424" s="50">
        <v>150</v>
      </c>
      <c r="K7424" s="634" t="s">
        <v>8001</v>
      </c>
      <c r="L7424" s="141">
        <v>50</v>
      </c>
    </row>
    <row r="7425" spans="1:12" ht="15.6">
      <c r="A7425" s="70">
        <v>44578</v>
      </c>
      <c r="C7425" s="51">
        <v>1000</v>
      </c>
      <c r="F7425" s="51" t="s">
        <v>8002</v>
      </c>
      <c r="H7425" s="51">
        <v>1059</v>
      </c>
      <c r="I7425" s="51">
        <v>1169</v>
      </c>
      <c r="J7425" s="51">
        <v>110</v>
      </c>
      <c r="K7425" s="202" t="s">
        <v>4364</v>
      </c>
      <c r="L7425" s="141">
        <v>55</v>
      </c>
    </row>
    <row r="7426" spans="1:12" ht="15.6">
      <c r="I7426" s="52"/>
      <c r="L7426" s="672"/>
    </row>
    <row r="7427" spans="1:12" ht="18">
      <c r="F7427" s="354">
        <v>44613</v>
      </c>
      <c r="G7427" s="354">
        <v>44619</v>
      </c>
      <c r="I7427" s="52"/>
      <c r="L7427" s="672"/>
    </row>
    <row r="7428" spans="1:12" ht="18">
      <c r="F7428" s="336" t="s">
        <v>6749</v>
      </c>
      <c r="G7428" s="336" t="s">
        <v>3449</v>
      </c>
      <c r="I7428" s="52"/>
      <c r="L7428" s="672"/>
    </row>
    <row r="7429" spans="1:12" ht="18">
      <c r="F7429" s="763" t="s">
        <v>8005</v>
      </c>
      <c r="G7429" s="160">
        <v>1.5669999999999999</v>
      </c>
      <c r="H7429" s="52"/>
      <c r="I7429" s="52"/>
      <c r="L7429" s="672"/>
    </row>
    <row r="7430" spans="1:12" ht="18">
      <c r="F7430" s="737" t="s">
        <v>8004</v>
      </c>
      <c r="G7430" s="160">
        <v>1.0660000000000001</v>
      </c>
      <c r="H7430" s="52"/>
      <c r="I7430" s="52"/>
      <c r="L7430" s="672"/>
    </row>
    <row r="7431" spans="1:12" ht="18">
      <c r="F7431" s="737" t="s">
        <v>8007</v>
      </c>
      <c r="G7431" s="160">
        <v>1.581</v>
      </c>
      <c r="H7431" s="52"/>
      <c r="I7431" s="52"/>
      <c r="L7431" s="672"/>
    </row>
    <row r="7432" spans="1:12" ht="18">
      <c r="F7432" s="737" t="s">
        <v>7992</v>
      </c>
      <c r="G7432" s="160">
        <v>1.782</v>
      </c>
      <c r="H7432" s="52"/>
      <c r="I7432" s="52"/>
      <c r="L7432" s="672"/>
    </row>
    <row r="7433" spans="1:12" ht="15.6">
      <c r="I7433" s="52"/>
      <c r="L7433" s="672"/>
    </row>
    <row r="7434" spans="1:12" ht="15.6">
      <c r="A7434" s="70">
        <v>44610</v>
      </c>
      <c r="C7434" s="51">
        <v>1000</v>
      </c>
      <c r="F7434" s="51" t="s">
        <v>8006</v>
      </c>
      <c r="H7434" s="51">
        <v>1059</v>
      </c>
      <c r="I7434" s="51">
        <v>1139</v>
      </c>
      <c r="J7434" s="51">
        <v>80</v>
      </c>
      <c r="K7434" s="202" t="s">
        <v>4650</v>
      </c>
      <c r="L7434" s="141">
        <v>40</v>
      </c>
    </row>
    <row r="7435" spans="1:12" ht="15.6">
      <c r="A7435" s="70">
        <v>44613</v>
      </c>
      <c r="C7435" s="51">
        <v>5000</v>
      </c>
      <c r="F7435" s="51" t="s">
        <v>8008</v>
      </c>
      <c r="H7435" s="51">
        <v>5330</v>
      </c>
      <c r="I7435" s="51">
        <v>5645</v>
      </c>
      <c r="J7435" s="51">
        <v>315</v>
      </c>
      <c r="K7435" s="202" t="s">
        <v>6852</v>
      </c>
      <c r="L7435" s="141">
        <v>157.5</v>
      </c>
    </row>
    <row r="7436" spans="1:12" ht="15.6">
      <c r="A7436" s="70">
        <v>44613</v>
      </c>
      <c r="C7436" s="51">
        <v>2500</v>
      </c>
      <c r="F7436" s="51" t="s">
        <v>8008</v>
      </c>
      <c r="H7436" s="51">
        <v>2665</v>
      </c>
      <c r="I7436" s="51">
        <v>2822.5</v>
      </c>
      <c r="J7436" s="51">
        <v>157.5</v>
      </c>
      <c r="K7436" s="202" t="s">
        <v>527</v>
      </c>
      <c r="L7436" s="141">
        <v>78.75</v>
      </c>
    </row>
    <row r="7437" spans="1:12" ht="15.6">
      <c r="A7437" s="70">
        <v>44615</v>
      </c>
      <c r="B7437" s="51">
        <v>2000</v>
      </c>
      <c r="F7437" s="51" t="s">
        <v>8011</v>
      </c>
      <c r="G7437" s="20" t="s">
        <v>100</v>
      </c>
      <c r="H7437" s="51">
        <v>3134</v>
      </c>
      <c r="I7437" s="51">
        <v>3334</v>
      </c>
      <c r="J7437" s="51">
        <v>200</v>
      </c>
      <c r="K7437" s="202" t="s">
        <v>982</v>
      </c>
      <c r="L7437" s="141">
        <v>100</v>
      </c>
    </row>
    <row r="7438" spans="1:12" ht="15.6">
      <c r="A7438" s="70">
        <v>44615</v>
      </c>
      <c r="C7438" s="51">
        <v>1400</v>
      </c>
      <c r="F7438" s="51" t="s">
        <v>8012</v>
      </c>
      <c r="G7438" s="20" t="s">
        <v>100</v>
      </c>
      <c r="H7438" s="51">
        <v>1492.4</v>
      </c>
      <c r="I7438" s="51">
        <v>1632.4</v>
      </c>
      <c r="J7438" s="51">
        <v>140</v>
      </c>
      <c r="K7438" s="202" t="s">
        <v>8013</v>
      </c>
      <c r="L7438" s="141">
        <v>70</v>
      </c>
    </row>
    <row r="7439" spans="1:12" ht="15.6">
      <c r="A7439" s="70">
        <v>44616</v>
      </c>
      <c r="C7439" s="51">
        <v>6000</v>
      </c>
      <c r="F7439" s="51" t="s">
        <v>8014</v>
      </c>
      <c r="G7439" s="20" t="s">
        <v>100</v>
      </c>
      <c r="H7439" s="51">
        <v>6396</v>
      </c>
      <c r="I7439" s="51">
        <v>6594</v>
      </c>
      <c r="J7439" s="51">
        <v>198</v>
      </c>
      <c r="K7439" s="202" t="s">
        <v>5906</v>
      </c>
      <c r="L7439" s="141">
        <v>99</v>
      </c>
    </row>
    <row r="7440" spans="1:12" ht="15.6">
      <c r="A7440" s="70">
        <v>44616</v>
      </c>
      <c r="B7440" s="51">
        <v>2000</v>
      </c>
      <c r="F7440" s="51" t="s">
        <v>8011</v>
      </c>
      <c r="G7440" s="20" t="s">
        <v>100</v>
      </c>
      <c r="H7440" s="51">
        <v>3134</v>
      </c>
      <c r="I7440" s="51">
        <v>3334</v>
      </c>
      <c r="J7440" s="51">
        <v>200</v>
      </c>
      <c r="K7440" s="202" t="s">
        <v>6990</v>
      </c>
      <c r="L7440" s="141">
        <v>100</v>
      </c>
    </row>
    <row r="7441" spans="1:12" ht="15.6">
      <c r="A7441" s="70">
        <v>44616</v>
      </c>
      <c r="C7441" s="51">
        <v>1500</v>
      </c>
      <c r="F7441" s="51" t="s">
        <v>8012</v>
      </c>
      <c r="G7441" s="20" t="s">
        <v>100</v>
      </c>
      <c r="H7441" s="51">
        <v>1599</v>
      </c>
      <c r="I7441" s="51">
        <v>1749</v>
      </c>
      <c r="J7441" s="51">
        <v>150</v>
      </c>
      <c r="K7441" s="202" t="s">
        <v>1410</v>
      </c>
      <c r="L7441" s="141">
        <v>75</v>
      </c>
    </row>
    <row r="7442" spans="1:12" ht="15.6">
      <c r="A7442" s="70">
        <v>44616</v>
      </c>
      <c r="B7442" s="51">
        <v>3000</v>
      </c>
      <c r="F7442" s="51" t="s">
        <v>8011</v>
      </c>
      <c r="G7442" s="20" t="s">
        <v>100</v>
      </c>
      <c r="H7442" s="51">
        <v>4701</v>
      </c>
      <c r="I7442" s="51">
        <v>5001</v>
      </c>
      <c r="J7442" s="51">
        <v>300</v>
      </c>
      <c r="K7442" s="202" t="s">
        <v>8016</v>
      </c>
      <c r="L7442" s="141">
        <v>150</v>
      </c>
    </row>
    <row r="7443" spans="1:12" ht="15.6">
      <c r="A7443" s="70">
        <v>44616</v>
      </c>
      <c r="E7443" s="151">
        <v>1500</v>
      </c>
      <c r="F7443" s="51" t="s">
        <v>8017</v>
      </c>
      <c r="G7443" s="20" t="s">
        <v>100</v>
      </c>
      <c r="H7443" s="51">
        <v>2673</v>
      </c>
      <c r="I7443" s="51">
        <v>2998.5</v>
      </c>
      <c r="J7443" s="51">
        <v>325.5</v>
      </c>
      <c r="K7443" s="202" t="s">
        <v>8016</v>
      </c>
      <c r="L7443" s="141">
        <v>162.75</v>
      </c>
    </row>
    <row r="7444" spans="1:12" ht="15.6">
      <c r="A7444" s="70">
        <v>44616</v>
      </c>
      <c r="E7444" s="151">
        <v>1000</v>
      </c>
      <c r="F7444" s="51" t="s">
        <v>8018</v>
      </c>
      <c r="G7444" s="20" t="s">
        <v>100</v>
      </c>
      <c r="H7444" s="51">
        <v>1.782</v>
      </c>
      <c r="I7444" s="51">
        <v>1882</v>
      </c>
      <c r="J7444" s="51">
        <v>100</v>
      </c>
      <c r="K7444" s="202" t="s">
        <v>8019</v>
      </c>
      <c r="L7444" s="141">
        <v>50</v>
      </c>
    </row>
    <row r="7445" spans="1:12" ht="15.6">
      <c r="A7445" s="70">
        <v>44616</v>
      </c>
      <c r="B7445" s="51">
        <v>1000</v>
      </c>
      <c r="E7445" s="535"/>
      <c r="F7445" s="51" t="s">
        <v>8020</v>
      </c>
      <c r="G7445" s="20" t="s">
        <v>100</v>
      </c>
      <c r="H7445" s="51">
        <v>1567</v>
      </c>
      <c r="I7445" s="51">
        <v>1637</v>
      </c>
      <c r="J7445" s="51">
        <v>70</v>
      </c>
      <c r="K7445" s="202" t="s">
        <v>8019</v>
      </c>
      <c r="L7445" s="141">
        <v>35</v>
      </c>
    </row>
    <row r="7446" spans="1:12" ht="15.6">
      <c r="A7446" s="70">
        <v>44615</v>
      </c>
      <c r="B7446" s="50">
        <v>3000</v>
      </c>
      <c r="F7446" s="50" t="s">
        <v>8009</v>
      </c>
      <c r="G7446" s="20" t="s">
        <v>100</v>
      </c>
      <c r="H7446" s="50">
        <v>4701</v>
      </c>
      <c r="I7446" s="50">
        <v>4992</v>
      </c>
      <c r="J7446" s="50">
        <v>291</v>
      </c>
      <c r="K7446" s="50" t="s">
        <v>7463</v>
      </c>
      <c r="L7446" s="141">
        <v>97</v>
      </c>
    </row>
    <row r="7447" spans="1:12" ht="15.6">
      <c r="A7447" s="70">
        <v>44615</v>
      </c>
      <c r="C7447" s="50">
        <v>5000</v>
      </c>
      <c r="F7447" s="50" t="s">
        <v>8010</v>
      </c>
      <c r="G7447" s="20" t="s">
        <v>100</v>
      </c>
      <c r="H7447" s="50">
        <v>5330</v>
      </c>
      <c r="I7447" s="50">
        <v>5720</v>
      </c>
      <c r="J7447" s="50">
        <v>390</v>
      </c>
      <c r="K7447" s="50" t="s">
        <v>7463</v>
      </c>
      <c r="L7447" s="141">
        <v>130</v>
      </c>
    </row>
    <row r="7448" spans="1:12" ht="15.6">
      <c r="A7448" s="70">
        <v>44616</v>
      </c>
      <c r="B7448" s="51">
        <v>3000</v>
      </c>
      <c r="F7448" s="51" t="s">
        <v>8015</v>
      </c>
      <c r="G7448" s="20" t="s">
        <v>100</v>
      </c>
      <c r="H7448" s="51">
        <v>4743</v>
      </c>
      <c r="I7448" s="51">
        <v>4863</v>
      </c>
      <c r="J7448" s="51">
        <v>120</v>
      </c>
      <c r="K7448" s="202" t="s">
        <v>3928</v>
      </c>
      <c r="L7448" s="141">
        <v>60</v>
      </c>
    </row>
    <row r="7449" spans="1:12" ht="15.6">
      <c r="A7449" s="70">
        <v>44617</v>
      </c>
      <c r="C7449" s="50">
        <v>10000</v>
      </c>
      <c r="F7449" s="50">
        <v>1.01474</v>
      </c>
      <c r="G7449" s="20" t="s">
        <v>100</v>
      </c>
      <c r="H7449" s="526"/>
      <c r="I7449" s="50">
        <v>10147.4</v>
      </c>
      <c r="J7449" s="50">
        <v>100</v>
      </c>
      <c r="K7449" s="297" t="s">
        <v>8021</v>
      </c>
      <c r="L7449" s="141">
        <v>50</v>
      </c>
    </row>
    <row r="7450" spans="1:12" ht="15.6">
      <c r="A7450" s="70">
        <v>44618</v>
      </c>
      <c r="C7450" s="51">
        <v>8000</v>
      </c>
      <c r="F7450" s="51" t="s">
        <v>8012</v>
      </c>
      <c r="H7450" s="51">
        <v>8528</v>
      </c>
      <c r="I7450" s="51">
        <v>9.3279999999999994</v>
      </c>
      <c r="J7450" s="51">
        <v>800</v>
      </c>
      <c r="K7450" s="613" t="s">
        <v>8022</v>
      </c>
      <c r="L7450" s="141">
        <v>400</v>
      </c>
    </row>
    <row r="7451" spans="1:12" ht="15.6">
      <c r="A7451" s="70"/>
      <c r="L7451" s="141"/>
    </row>
    <row r="7452" spans="1:12" ht="18">
      <c r="A7452" s="70"/>
      <c r="F7452" s="354">
        <v>44620</v>
      </c>
      <c r="G7452" s="354">
        <v>44620</v>
      </c>
      <c r="L7452" s="141"/>
    </row>
    <row r="7453" spans="1:12" ht="18">
      <c r="A7453" s="70"/>
      <c r="F7453" s="336" t="s">
        <v>6749</v>
      </c>
      <c r="G7453" s="336" t="s">
        <v>3449</v>
      </c>
      <c r="L7453" s="141"/>
    </row>
    <row r="7454" spans="1:12" ht="18">
      <c r="A7454" s="70"/>
      <c r="F7454" s="763" t="s">
        <v>8023</v>
      </c>
      <c r="G7454" s="160">
        <v>1.5669999999999999</v>
      </c>
      <c r="L7454" s="141"/>
    </row>
    <row r="7455" spans="1:12" ht="18">
      <c r="A7455" s="70"/>
      <c r="F7455" s="737" t="s">
        <v>8024</v>
      </c>
      <c r="G7455" s="160">
        <v>1.0660000000000001</v>
      </c>
      <c r="L7455" s="141"/>
    </row>
    <row r="7456" spans="1:12" ht="18">
      <c r="A7456" s="70"/>
      <c r="F7456" s="737" t="s">
        <v>8025</v>
      </c>
      <c r="G7456" s="160">
        <v>1.581</v>
      </c>
      <c r="L7456" s="141"/>
    </row>
    <row r="7457" spans="1:13" ht="18">
      <c r="A7457" s="70"/>
      <c r="F7457" s="737" t="s">
        <v>8026</v>
      </c>
      <c r="G7457" s="160">
        <v>1.782</v>
      </c>
      <c r="L7457" s="141"/>
    </row>
    <row r="7458" spans="1:13" ht="15.6">
      <c r="A7458" s="70"/>
      <c r="L7458" s="141"/>
    </row>
    <row r="7459" spans="1:13" ht="15.6">
      <c r="A7459" s="70">
        <v>44620</v>
      </c>
      <c r="C7459" s="51">
        <v>2000</v>
      </c>
      <c r="F7459" s="51" t="s">
        <v>8027</v>
      </c>
      <c r="H7459" s="51">
        <v>2152</v>
      </c>
      <c r="I7459" s="51">
        <v>2352</v>
      </c>
      <c r="J7459" s="51">
        <v>200</v>
      </c>
      <c r="K7459" s="775" t="s">
        <v>7875</v>
      </c>
      <c r="L7459" s="141">
        <v>100</v>
      </c>
    </row>
    <row r="7460" spans="1:13" ht="15.6">
      <c r="A7460" s="70">
        <v>44620</v>
      </c>
      <c r="B7460" s="51">
        <v>500</v>
      </c>
      <c r="F7460" s="51" t="s">
        <v>8028</v>
      </c>
      <c r="H7460" s="51">
        <v>791</v>
      </c>
      <c r="I7460" s="51">
        <v>841</v>
      </c>
      <c r="J7460" s="51">
        <v>50</v>
      </c>
      <c r="K7460" s="775" t="s">
        <v>7875</v>
      </c>
      <c r="L7460" s="141">
        <v>25</v>
      </c>
    </row>
    <row r="7461" spans="1:13" ht="15.6">
      <c r="A7461" s="70"/>
      <c r="L7461" s="141"/>
    </row>
    <row r="7462" spans="1:13" ht="15.6">
      <c r="A7462" s="70"/>
      <c r="L7462" s="141"/>
    </row>
    <row r="7463" spans="1:13" ht="18">
      <c r="A7463" s="52" t="s">
        <v>295</v>
      </c>
      <c r="B7463" s="14">
        <f>SUM(B7379:B7448)</f>
        <v>40500</v>
      </c>
      <c r="C7463" s="14">
        <f>SUM(C7379:D7462)</f>
        <v>82100</v>
      </c>
      <c r="D7463" s="711"/>
      <c r="E7463" s="14">
        <f>SUM(E7379:E7448)</f>
        <v>3900</v>
      </c>
      <c r="F7463" s="14">
        <f>SUM(B7463:E7463)</f>
        <v>126500</v>
      </c>
      <c r="I7463" s="52"/>
      <c r="J7463" s="410">
        <f>SUM(J7379:J7450)</f>
        <v>10279.799999999999</v>
      </c>
      <c r="K7463" s="777"/>
      <c r="L7463" s="410">
        <f>SUM(L7379:L7462)</f>
        <v>4773.5</v>
      </c>
    </row>
    <row r="7464" spans="1:13" ht="15.6">
      <c r="I7464" s="52"/>
    </row>
    <row r="7465" spans="1:13" ht="15.6">
      <c r="A7465" s="106"/>
      <c r="B7465" s="641"/>
      <c r="C7465" s="641"/>
      <c r="D7465" s="641"/>
      <c r="E7465" s="641"/>
      <c r="F7465" s="641"/>
      <c r="G7465" s="641"/>
      <c r="H7465" s="641"/>
      <c r="I7465" s="420"/>
      <c r="J7465" s="641"/>
      <c r="K7465" s="642"/>
      <c r="L7465" s="641"/>
      <c r="M7465" s="641"/>
    </row>
    <row r="7466" spans="1:13" ht="15.6">
      <c r="I7466" s="52"/>
    </row>
    <row r="7467" spans="1:13" ht="15.6">
      <c r="I7467" s="52"/>
    </row>
    <row r="7468" spans="1:13" ht="39">
      <c r="B7468" s="449" t="s">
        <v>8120</v>
      </c>
      <c r="C7468" s="433">
        <v>2022</v>
      </c>
      <c r="E7468" s="431" t="s">
        <v>2310</v>
      </c>
      <c r="F7468" s="682"/>
      <c r="G7468" s="682"/>
      <c r="H7468" s="450"/>
      <c r="I7468" s="431" t="s">
        <v>2310</v>
      </c>
      <c r="J7468" s="432">
        <v>2022</v>
      </c>
      <c r="K7468" s="448" t="s">
        <v>7832</v>
      </c>
    </row>
    <row r="7469" spans="1:13" ht="15.6">
      <c r="I7469" s="52"/>
    </row>
    <row r="7470" spans="1:13" ht="78">
      <c r="A7470" s="434" t="s">
        <v>7833</v>
      </c>
      <c r="B7470" s="434" t="s">
        <v>7833</v>
      </c>
      <c r="C7470" s="434" t="s">
        <v>7833</v>
      </c>
      <c r="E7470" s="770" t="s">
        <v>1464</v>
      </c>
      <c r="F7470" s="439">
        <v>2022</v>
      </c>
      <c r="G7470" s="438" t="s">
        <v>2310</v>
      </c>
      <c r="H7470" s="771" t="s">
        <v>7849</v>
      </c>
      <c r="I7470" s="438" t="s">
        <v>2310</v>
      </c>
      <c r="J7470" s="439">
        <v>2022</v>
      </c>
      <c r="K7470" s="460" t="s">
        <v>8003</v>
      </c>
      <c r="L7470" s="434" t="s">
        <v>7833</v>
      </c>
      <c r="M7470" s="434" t="s">
        <v>7833</v>
      </c>
    </row>
    <row r="7471" spans="1:13" ht="25.2">
      <c r="A7471" s="389" t="s">
        <v>7844</v>
      </c>
      <c r="B7471" s="389" t="s">
        <v>8118</v>
      </c>
      <c r="C7471" s="389" t="s">
        <v>8117</v>
      </c>
      <c r="D7471" s="386"/>
      <c r="E7471" s="160" t="s">
        <v>6654</v>
      </c>
      <c r="F7471" s="160" t="s">
        <v>7835</v>
      </c>
      <c r="G7471" s="161">
        <v>2019</v>
      </c>
      <c r="H7471" s="161">
        <v>2020</v>
      </c>
      <c r="I7471" s="160">
        <v>2021</v>
      </c>
      <c r="J7471" s="161">
        <v>2022</v>
      </c>
      <c r="K7471" s="459" t="s">
        <v>8035</v>
      </c>
      <c r="L7471" s="444" t="s">
        <v>8119</v>
      </c>
      <c r="M7471" s="606" t="s">
        <v>7834</v>
      </c>
    </row>
    <row r="7472" spans="1:13" ht="18">
      <c r="A7472" s="455">
        <v>14791</v>
      </c>
      <c r="B7472" s="455">
        <v>6900.5</v>
      </c>
      <c r="C7472" s="387">
        <v>7890.5</v>
      </c>
      <c r="E7472" s="347" t="s">
        <v>647</v>
      </c>
      <c r="F7472" s="52" t="s">
        <v>3960</v>
      </c>
      <c r="G7472" s="141">
        <v>152.5</v>
      </c>
      <c r="H7472" s="218">
        <v>106.2</v>
      </c>
      <c r="I7472" s="51">
        <v>116.5</v>
      </c>
      <c r="J7472" s="453">
        <v>179.1</v>
      </c>
      <c r="K7472" s="461" t="s">
        <v>7944</v>
      </c>
      <c r="L7472" s="14" t="s">
        <v>7946</v>
      </c>
      <c r="M7472" s="50" t="s">
        <v>7945</v>
      </c>
    </row>
    <row r="7473" spans="1:13" ht="18">
      <c r="A7473" s="455">
        <v>10279.799999999999</v>
      </c>
      <c r="B7473" s="455">
        <v>4910.5</v>
      </c>
      <c r="C7473" s="387">
        <v>5369.3</v>
      </c>
      <c r="E7473" s="347" t="s">
        <v>648</v>
      </c>
      <c r="F7473" s="52" t="s">
        <v>8030</v>
      </c>
      <c r="G7473" s="141">
        <v>134.9</v>
      </c>
      <c r="H7473" s="218">
        <v>123.8</v>
      </c>
      <c r="I7473" s="51">
        <v>92.9</v>
      </c>
      <c r="J7473" s="453">
        <v>126.5</v>
      </c>
      <c r="K7473" s="461" t="s">
        <v>8029</v>
      </c>
      <c r="L7473" s="14" t="s">
        <v>8031</v>
      </c>
      <c r="M7473" s="154" t="s">
        <v>6850</v>
      </c>
    </row>
    <row r="7474" spans="1:13" ht="18">
      <c r="A7474" s="455">
        <v>14231</v>
      </c>
      <c r="B7474" s="455">
        <v>6406</v>
      </c>
      <c r="C7474" s="387">
        <v>7825</v>
      </c>
      <c r="E7474" s="347" t="s">
        <v>2310</v>
      </c>
      <c r="F7474" s="52" t="s">
        <v>5312</v>
      </c>
      <c r="G7474" s="141">
        <v>145.69999999999999</v>
      </c>
      <c r="H7474" s="218">
        <v>206.05</v>
      </c>
      <c r="I7474" s="51">
        <v>160.5</v>
      </c>
      <c r="J7474" s="153">
        <v>200.89599999999999</v>
      </c>
      <c r="K7474" s="461" t="s">
        <v>8116</v>
      </c>
      <c r="L7474" s="143" t="s">
        <v>8115</v>
      </c>
      <c r="M7474" s="50" t="s">
        <v>8114</v>
      </c>
    </row>
    <row r="7475" spans="1:13" ht="18">
      <c r="A7475" s="384"/>
      <c r="B7475" s="384"/>
      <c r="C7475" s="387"/>
      <c r="E7475" s="347" t="s">
        <v>2428</v>
      </c>
      <c r="F7475" s="20"/>
      <c r="G7475" s="141">
        <v>112.5</v>
      </c>
      <c r="H7475" s="218">
        <v>138.19999999999999</v>
      </c>
      <c r="I7475" s="51">
        <v>166.67599999999999</v>
      </c>
      <c r="J7475" s="453"/>
      <c r="K7475" s="296"/>
      <c r="L7475" s="773"/>
      <c r="M7475" s="526"/>
    </row>
    <row r="7476" spans="1:13" ht="18">
      <c r="A7476" s="384"/>
      <c r="B7476" s="384"/>
      <c r="C7476" s="387"/>
      <c r="E7476" s="347" t="s">
        <v>2510</v>
      </c>
      <c r="F7476" s="20"/>
      <c r="G7476" s="147">
        <v>130.9</v>
      </c>
      <c r="H7476" s="218">
        <v>244.1</v>
      </c>
      <c r="I7476" s="51">
        <v>127.3</v>
      </c>
      <c r="J7476" s="453"/>
      <c r="K7476" s="296"/>
      <c r="L7476" s="602"/>
      <c r="M7476" s="526"/>
    </row>
    <row r="7477" spans="1:13" ht="18">
      <c r="A7477" s="384"/>
      <c r="B7477" s="384"/>
      <c r="C7477" s="387"/>
      <c r="E7477" s="347" t="s">
        <v>2630</v>
      </c>
      <c r="F7477" s="20"/>
      <c r="G7477" s="147">
        <v>140.80000000000001</v>
      </c>
      <c r="H7477" s="218">
        <v>209.2</v>
      </c>
      <c r="I7477" s="51">
        <v>152.30000000000001</v>
      </c>
      <c r="J7477" s="453"/>
      <c r="K7477" s="296"/>
      <c r="L7477" s="602"/>
      <c r="M7477" s="526"/>
    </row>
    <row r="7478" spans="1:13" ht="18">
      <c r="A7478" s="384"/>
      <c r="B7478" s="384"/>
      <c r="C7478" s="387"/>
      <c r="E7478" s="347" t="s">
        <v>2798</v>
      </c>
      <c r="F7478" s="20"/>
      <c r="G7478" s="141">
        <v>153.6</v>
      </c>
      <c r="H7478" s="218">
        <v>135.5</v>
      </c>
      <c r="I7478" s="51">
        <v>115.3</v>
      </c>
      <c r="J7478" s="453"/>
      <c r="K7478" s="296"/>
      <c r="L7478" s="773"/>
      <c r="M7478" s="526"/>
    </row>
    <row r="7479" spans="1:13" ht="18">
      <c r="A7479" s="384"/>
      <c r="B7479" s="384"/>
      <c r="C7479" s="387"/>
      <c r="E7479" s="347" t="s">
        <v>4451</v>
      </c>
      <c r="F7479" s="20"/>
      <c r="G7479" s="141">
        <v>145</v>
      </c>
      <c r="H7479" s="218">
        <v>222.4</v>
      </c>
      <c r="I7479" s="51">
        <v>116.3</v>
      </c>
      <c r="J7479" s="453"/>
      <c r="K7479" s="296"/>
      <c r="L7479" s="774"/>
      <c r="M7479" s="526"/>
    </row>
    <row r="7480" spans="1:13" ht="18">
      <c r="A7480" s="384"/>
      <c r="B7480" s="384"/>
      <c r="C7480" s="387"/>
      <c r="E7480" s="347" t="s">
        <v>4555</v>
      </c>
      <c r="F7480" s="20"/>
      <c r="G7480" s="141">
        <v>176.9</v>
      </c>
      <c r="H7480" s="191">
        <v>334.1</v>
      </c>
      <c r="I7480" s="194">
        <v>266</v>
      </c>
      <c r="J7480" s="453"/>
      <c r="K7480" s="296"/>
      <c r="L7480" s="52"/>
      <c r="M7480" s="526"/>
    </row>
    <row r="7481" spans="1:13" ht="18">
      <c r="A7481" s="384"/>
      <c r="B7481" s="384"/>
      <c r="C7481" s="387"/>
      <c r="D7481" s="762"/>
      <c r="E7481" s="347" t="s">
        <v>4675</v>
      </c>
      <c r="F7481" s="20"/>
      <c r="G7481" s="141">
        <v>186</v>
      </c>
      <c r="H7481" s="218">
        <v>165.8</v>
      </c>
      <c r="I7481" s="51">
        <v>193</v>
      </c>
      <c r="J7481" s="453"/>
      <c r="K7481" s="296"/>
      <c r="L7481" s="52"/>
      <c r="M7481" s="526"/>
    </row>
    <row r="7482" spans="1:13" ht="18">
      <c r="A7482" s="384"/>
      <c r="B7482" s="384"/>
      <c r="C7482" s="387"/>
      <c r="E7482" s="347" t="s">
        <v>1786</v>
      </c>
      <c r="F7482" s="20"/>
      <c r="G7482" s="101">
        <v>191.8</v>
      </c>
      <c r="H7482" s="218">
        <v>185.9</v>
      </c>
      <c r="I7482" s="51">
        <v>204.9</v>
      </c>
      <c r="J7482" s="453"/>
      <c r="K7482" s="296"/>
      <c r="L7482" s="100"/>
      <c r="M7482" s="526"/>
    </row>
    <row r="7483" spans="1:13" ht="18">
      <c r="A7483" s="384"/>
      <c r="B7483" s="384"/>
      <c r="C7483" s="387"/>
      <c r="E7483" s="347" t="s">
        <v>1955</v>
      </c>
      <c r="F7483" s="20"/>
      <c r="G7483" s="141">
        <v>152.4</v>
      </c>
      <c r="H7483" s="218" t="s">
        <v>6644</v>
      </c>
      <c r="I7483" s="51">
        <v>164.501</v>
      </c>
      <c r="J7483" s="453"/>
      <c r="K7483" s="442"/>
      <c r="L7483" s="774"/>
      <c r="M7483" s="526"/>
    </row>
    <row r="7484" spans="1:13" ht="18">
      <c r="A7484" s="457">
        <f>SUM(A7472:A7483)</f>
        <v>39301.800000000003</v>
      </c>
      <c r="B7484" s="456">
        <f>SUM(B7472:B7483)</f>
        <v>18217</v>
      </c>
      <c r="C7484" s="458">
        <f>SUM(C7472:C7483)</f>
        <v>21084.799999999999</v>
      </c>
      <c r="E7484" s="391" t="s">
        <v>7219</v>
      </c>
      <c r="G7484" s="160" t="s">
        <v>5007</v>
      </c>
      <c r="H7484" s="160" t="s">
        <v>7030</v>
      </c>
      <c r="I7484" s="427">
        <f>SUM(I7472:I7483)</f>
        <v>1876.1769999999999</v>
      </c>
      <c r="J7484" s="453">
        <f>SUM(J7472:J7483)</f>
        <v>506.49599999999998</v>
      </c>
      <c r="K7484" s="310" t="s">
        <v>8116</v>
      </c>
    </row>
    <row r="7485" spans="1:13" ht="15.6">
      <c r="I7485" s="52"/>
    </row>
    <row r="7486" spans="1:13" ht="18">
      <c r="F7486" s="354">
        <v>44621</v>
      </c>
      <c r="G7486" s="354">
        <v>44626</v>
      </c>
      <c r="I7486" s="52"/>
    </row>
    <row r="7487" spans="1:13" ht="18">
      <c r="F7487" s="336" t="s">
        <v>6749</v>
      </c>
      <c r="G7487" s="336" t="s">
        <v>3449</v>
      </c>
      <c r="I7487" s="52"/>
    </row>
    <row r="7488" spans="1:13" ht="18">
      <c r="F7488" s="763" t="s">
        <v>8032</v>
      </c>
      <c r="G7488" s="160">
        <v>1.581</v>
      </c>
      <c r="I7488" s="52"/>
    </row>
    <row r="7489" spans="1:12" ht="18">
      <c r="F7489" s="737" t="s">
        <v>8024</v>
      </c>
      <c r="G7489" s="160">
        <v>1.079</v>
      </c>
      <c r="I7489" s="52"/>
    </row>
    <row r="7490" spans="1:12" ht="18">
      <c r="F7490" s="737" t="s">
        <v>8033</v>
      </c>
      <c r="G7490" s="160">
        <v>1.5960000000000001</v>
      </c>
      <c r="I7490" s="52"/>
    </row>
    <row r="7491" spans="1:12" ht="18">
      <c r="B7491" s="246" t="s">
        <v>8037</v>
      </c>
      <c r="C7491" s="246" t="s">
        <v>8036</v>
      </c>
      <c r="D7491" s="778"/>
      <c r="E7491" s="246" t="s">
        <v>8121</v>
      </c>
      <c r="F7491" s="737" t="s">
        <v>8034</v>
      </c>
      <c r="G7491" s="160">
        <v>1.792</v>
      </c>
      <c r="H7491" s="246" t="s">
        <v>8041</v>
      </c>
      <c r="I7491" s="246" t="s">
        <v>8038</v>
      </c>
      <c r="J7491" s="246" t="s">
        <v>8039</v>
      </c>
      <c r="K7491" s="463" t="s">
        <v>7842</v>
      </c>
      <c r="L7491" s="246" t="s">
        <v>8040</v>
      </c>
    </row>
    <row r="7492" spans="1:12">
      <c r="B7492" s="1"/>
      <c r="C7492" s="1"/>
      <c r="D7492" s="1"/>
      <c r="E7492" s="1"/>
    </row>
    <row r="7493" spans="1:12" ht="15.6">
      <c r="A7493" s="70">
        <v>44622</v>
      </c>
      <c r="B7493" s="50">
        <v>3000</v>
      </c>
      <c r="F7493" s="50" t="s">
        <v>8043</v>
      </c>
      <c r="H7493" s="50">
        <v>4743</v>
      </c>
      <c r="I7493" s="50">
        <v>5037</v>
      </c>
      <c r="J7493" s="50">
        <v>294</v>
      </c>
      <c r="K7493" s="297" t="s">
        <v>8044</v>
      </c>
      <c r="L7493" s="141">
        <v>98</v>
      </c>
    </row>
    <row r="7494" spans="1:12" ht="15.6">
      <c r="A7494" s="70">
        <v>44622</v>
      </c>
      <c r="C7494" s="50">
        <v>17000</v>
      </c>
      <c r="F7494" s="50" t="s">
        <v>8042</v>
      </c>
      <c r="H7494" s="50">
        <v>18343</v>
      </c>
      <c r="I7494" s="50">
        <v>19618</v>
      </c>
      <c r="J7494" s="50">
        <v>1275</v>
      </c>
      <c r="K7494" s="297" t="s">
        <v>8045</v>
      </c>
      <c r="L7494" s="141">
        <v>425</v>
      </c>
    </row>
    <row r="7495" spans="1:12" ht="15.6">
      <c r="A7495" s="70">
        <v>44622</v>
      </c>
      <c r="B7495" s="50">
        <v>8000</v>
      </c>
      <c r="F7495" s="50">
        <v>1.5369999999999999</v>
      </c>
      <c r="H7495" s="1" t="s">
        <v>8049</v>
      </c>
      <c r="I7495" s="50">
        <v>12296</v>
      </c>
      <c r="J7495" s="50">
        <v>800</v>
      </c>
      <c r="K7495" s="297" t="s">
        <v>8048</v>
      </c>
      <c r="L7495" s="141">
        <v>400</v>
      </c>
    </row>
    <row r="7496" spans="1:12" ht="15.6">
      <c r="A7496" s="70">
        <v>44622</v>
      </c>
      <c r="B7496" s="51">
        <v>3500</v>
      </c>
      <c r="F7496" s="51" t="s">
        <v>8051</v>
      </c>
      <c r="H7496" s="51">
        <v>5533.5</v>
      </c>
      <c r="I7496" s="51">
        <v>6104</v>
      </c>
      <c r="J7496" s="51">
        <v>570.5</v>
      </c>
      <c r="K7496" s="202" t="s">
        <v>1521</v>
      </c>
      <c r="L7496" s="141">
        <v>190</v>
      </c>
    </row>
    <row r="7497" spans="1:12" ht="15.6">
      <c r="A7497" s="70">
        <v>44622</v>
      </c>
      <c r="C7497" s="51">
        <v>3500</v>
      </c>
      <c r="F7497" s="51" t="s">
        <v>8052</v>
      </c>
      <c r="H7497" s="51">
        <v>3776.5</v>
      </c>
      <c r="I7497" s="51">
        <v>4266.5</v>
      </c>
      <c r="J7497" s="51">
        <v>490</v>
      </c>
      <c r="K7497" s="202" t="s">
        <v>1521</v>
      </c>
      <c r="L7497" s="141">
        <v>163.5</v>
      </c>
    </row>
    <row r="7498" spans="1:12" ht="15.6">
      <c r="A7498" s="70">
        <v>44622</v>
      </c>
      <c r="C7498" s="51">
        <v>2000</v>
      </c>
      <c r="F7498" s="51" t="s">
        <v>8052</v>
      </c>
      <c r="G7498" s="1"/>
      <c r="H7498" s="51">
        <v>2158</v>
      </c>
      <c r="I7498" s="51">
        <v>2438</v>
      </c>
      <c r="J7498" s="51">
        <v>280</v>
      </c>
      <c r="K7498" s="202" t="s">
        <v>8050</v>
      </c>
      <c r="L7498" s="141">
        <v>93.5</v>
      </c>
    </row>
    <row r="7499" spans="1:12" ht="15.6">
      <c r="A7499" s="70">
        <v>44622</v>
      </c>
      <c r="C7499" s="51">
        <v>1500</v>
      </c>
      <c r="F7499" s="51" t="s">
        <v>8054</v>
      </c>
      <c r="H7499" s="51">
        <v>7013.5</v>
      </c>
      <c r="I7499" s="51">
        <v>7663.5</v>
      </c>
      <c r="J7499" s="51">
        <v>650</v>
      </c>
      <c r="K7499" s="202" t="s">
        <v>8055</v>
      </c>
      <c r="L7499" s="141">
        <v>325</v>
      </c>
    </row>
    <row r="7500" spans="1:12" ht="15.6">
      <c r="A7500" s="70">
        <v>44622</v>
      </c>
      <c r="B7500" s="50">
        <v>4500</v>
      </c>
      <c r="F7500" s="50" t="s">
        <v>8046</v>
      </c>
      <c r="H7500" s="50">
        <v>7114.5</v>
      </c>
      <c r="I7500" s="50">
        <v>7488</v>
      </c>
      <c r="J7500" s="50">
        <v>373.5</v>
      </c>
      <c r="K7500" s="148" t="s">
        <v>8047</v>
      </c>
      <c r="L7500" s="141">
        <v>124.5</v>
      </c>
    </row>
    <row r="7501" spans="1:12" ht="15.6">
      <c r="A7501" s="70">
        <v>44622</v>
      </c>
      <c r="B7501" s="51">
        <v>2000</v>
      </c>
      <c r="F7501" s="51" t="s">
        <v>8053</v>
      </c>
      <c r="H7501" s="51">
        <v>3162</v>
      </c>
      <c r="I7501" s="51">
        <v>3362</v>
      </c>
      <c r="J7501" s="51">
        <v>200</v>
      </c>
      <c r="K7501" s="202" t="s">
        <v>982</v>
      </c>
      <c r="L7501" s="141">
        <v>100</v>
      </c>
    </row>
    <row r="7502" spans="1:12" ht="15.6">
      <c r="A7502" s="70">
        <v>44623</v>
      </c>
      <c r="B7502" s="52"/>
      <c r="C7502" s="51">
        <v>1000</v>
      </c>
      <c r="F7502" s="51" t="s">
        <v>8062</v>
      </c>
      <c r="H7502" s="51">
        <v>1079</v>
      </c>
      <c r="I7502" s="51">
        <v>1179</v>
      </c>
      <c r="J7502" s="51">
        <v>100</v>
      </c>
      <c r="K7502" s="202" t="s">
        <v>982</v>
      </c>
      <c r="L7502" s="141">
        <v>50</v>
      </c>
    </row>
    <row r="7503" spans="1:12" ht="15.6">
      <c r="A7503" s="70">
        <v>44623</v>
      </c>
      <c r="C7503" s="51">
        <v>3000</v>
      </c>
      <c r="F7503" s="51" t="s">
        <v>8056</v>
      </c>
      <c r="H7503" s="51">
        <v>3237</v>
      </c>
      <c r="I7503" s="51">
        <v>3447</v>
      </c>
      <c r="J7503" s="51">
        <v>210</v>
      </c>
      <c r="K7503" s="202" t="s">
        <v>4023</v>
      </c>
      <c r="L7503" s="141">
        <v>105</v>
      </c>
    </row>
    <row r="7504" spans="1:12" ht="15.6">
      <c r="A7504" s="70">
        <v>44623</v>
      </c>
      <c r="C7504" s="50">
        <v>1200</v>
      </c>
      <c r="F7504" s="50" t="s">
        <v>8058</v>
      </c>
      <c r="H7504" s="50">
        <v>1294.8</v>
      </c>
      <c r="I7504" s="50">
        <v>1390.8</v>
      </c>
      <c r="J7504" s="50">
        <v>96</v>
      </c>
      <c r="K7504" s="294" t="s">
        <v>8057</v>
      </c>
      <c r="L7504" s="141">
        <v>48</v>
      </c>
    </row>
    <row r="7505" spans="1:16" ht="15.6">
      <c r="A7505" s="70">
        <v>44623</v>
      </c>
      <c r="C7505" s="51">
        <v>2000</v>
      </c>
      <c r="F7505" s="51" t="s">
        <v>8059</v>
      </c>
      <c r="G7505" s="1"/>
      <c r="H7505" s="51">
        <v>2158</v>
      </c>
      <c r="I7505" s="51">
        <v>2198</v>
      </c>
      <c r="J7505" s="51">
        <v>40</v>
      </c>
      <c r="K7505" s="202" t="s">
        <v>6852</v>
      </c>
      <c r="L7505" s="141">
        <v>20</v>
      </c>
    </row>
    <row r="7506" spans="1:16" ht="15.6">
      <c r="A7506" s="70">
        <v>44623</v>
      </c>
      <c r="C7506" s="51">
        <v>1000</v>
      </c>
      <c r="F7506" s="51" t="s">
        <v>8060</v>
      </c>
      <c r="H7506" s="51">
        <v>1079</v>
      </c>
      <c r="I7506" s="51">
        <v>1129</v>
      </c>
      <c r="J7506" s="51">
        <v>50</v>
      </c>
      <c r="K7506" s="202" t="s">
        <v>8061</v>
      </c>
      <c r="L7506" s="141">
        <v>25</v>
      </c>
    </row>
    <row r="7507" spans="1:16" ht="15.6">
      <c r="A7507" s="70">
        <v>44623</v>
      </c>
      <c r="C7507" s="51">
        <v>1000</v>
      </c>
      <c r="F7507" s="51" t="s">
        <v>8060</v>
      </c>
      <c r="H7507" s="51">
        <v>1079</v>
      </c>
      <c r="I7507" s="51">
        <v>1129</v>
      </c>
      <c r="J7507" s="51">
        <v>50</v>
      </c>
      <c r="K7507" s="202" t="s">
        <v>3827</v>
      </c>
      <c r="L7507" s="141">
        <v>25</v>
      </c>
    </row>
    <row r="7508" spans="1:16" ht="15.6">
      <c r="A7508" s="70">
        <v>44623</v>
      </c>
      <c r="C7508" s="50">
        <v>3000</v>
      </c>
      <c r="F7508" s="50" t="s">
        <v>8056</v>
      </c>
      <c r="G7508" s="1"/>
      <c r="H7508" s="50">
        <v>3237</v>
      </c>
      <c r="I7508" s="50">
        <v>3447</v>
      </c>
      <c r="J7508" s="50">
        <v>210</v>
      </c>
      <c r="K7508" s="297" t="s">
        <v>3722</v>
      </c>
      <c r="L7508" s="141">
        <v>105</v>
      </c>
      <c r="M7508" s="52"/>
      <c r="O7508" s="527"/>
      <c r="P7508" s="141"/>
    </row>
    <row r="7509" spans="1:16" ht="15.6">
      <c r="A7509" s="70">
        <v>44623</v>
      </c>
      <c r="C7509" s="51">
        <v>5000</v>
      </c>
      <c r="F7509" s="51">
        <v>1.0609999999999999</v>
      </c>
      <c r="G7509" s="1"/>
      <c r="I7509" s="51">
        <v>5305</v>
      </c>
      <c r="J7509" s="51">
        <v>200</v>
      </c>
      <c r="K7509" s="202" t="s">
        <v>4438</v>
      </c>
      <c r="L7509" s="141">
        <v>50</v>
      </c>
      <c r="M7509" s="52"/>
      <c r="O7509" s="527"/>
      <c r="P7509" s="141"/>
    </row>
    <row r="7510" spans="1:16" ht="15.6">
      <c r="A7510" s="70">
        <v>44623</v>
      </c>
      <c r="C7510" s="51">
        <v>3000</v>
      </c>
      <c r="F7510" s="51" t="s">
        <v>8054</v>
      </c>
      <c r="G7510" s="1"/>
      <c r="H7510" s="51">
        <v>3237</v>
      </c>
      <c r="I7510" s="51">
        <v>3537</v>
      </c>
      <c r="J7510" s="51">
        <v>300</v>
      </c>
      <c r="K7510" s="202" t="s">
        <v>4920</v>
      </c>
      <c r="L7510" s="141">
        <v>150</v>
      </c>
      <c r="M7510" s="52"/>
      <c r="O7510" s="527"/>
      <c r="P7510" s="141"/>
    </row>
    <row r="7511" spans="1:16" ht="15.6">
      <c r="A7511" s="70">
        <v>44623</v>
      </c>
      <c r="C7511" s="50">
        <v>1000</v>
      </c>
      <c r="E7511" t="s">
        <v>474</v>
      </c>
      <c r="F7511" s="50" t="s">
        <v>8060</v>
      </c>
      <c r="H7511" s="50">
        <v>1079</v>
      </c>
      <c r="I7511" s="50">
        <v>1129</v>
      </c>
      <c r="J7511" s="50">
        <v>50</v>
      </c>
      <c r="K7511" s="297" t="s">
        <v>3585</v>
      </c>
      <c r="L7511" s="141">
        <v>25</v>
      </c>
      <c r="M7511" s="52"/>
      <c r="O7511" s="527"/>
      <c r="P7511" s="141"/>
    </row>
    <row r="7512" spans="1:16" ht="15.6">
      <c r="A7512" s="70">
        <v>44623</v>
      </c>
      <c r="B7512" s="50">
        <v>500</v>
      </c>
      <c r="F7512" s="50" t="s">
        <v>8064</v>
      </c>
      <c r="H7512" s="50">
        <v>790.5</v>
      </c>
      <c r="I7512" s="50">
        <v>830.5</v>
      </c>
      <c r="J7512" s="50">
        <v>40</v>
      </c>
      <c r="K7512" s="297" t="s">
        <v>3585</v>
      </c>
      <c r="L7512" s="141">
        <v>20</v>
      </c>
      <c r="M7512" s="52"/>
      <c r="O7512" s="527"/>
      <c r="P7512" s="141"/>
    </row>
    <row r="7513" spans="1:16" ht="15.6">
      <c r="A7513" s="70">
        <v>44623</v>
      </c>
      <c r="C7513" s="51">
        <v>2000</v>
      </c>
      <c r="F7513" s="51" t="s">
        <v>8054</v>
      </c>
      <c r="G7513" s="20"/>
      <c r="H7513" s="51">
        <v>2158</v>
      </c>
      <c r="I7513" s="51">
        <v>2358</v>
      </c>
      <c r="J7513" s="51">
        <v>200</v>
      </c>
      <c r="K7513" s="202" t="s">
        <v>3830</v>
      </c>
      <c r="L7513" s="141">
        <v>100</v>
      </c>
      <c r="M7513" s="52"/>
      <c r="O7513" s="527"/>
      <c r="P7513" s="141"/>
    </row>
    <row r="7514" spans="1:16" ht="15.6">
      <c r="A7514" s="70">
        <v>44623</v>
      </c>
      <c r="B7514" s="51">
        <v>600</v>
      </c>
      <c r="F7514" s="51" t="s">
        <v>8065</v>
      </c>
      <c r="G7514" s="20"/>
      <c r="H7514" s="51">
        <v>948.6</v>
      </c>
      <c r="I7514" s="51">
        <v>1008.6</v>
      </c>
      <c r="J7514" s="51">
        <v>60</v>
      </c>
      <c r="K7514" s="202" t="s">
        <v>3830</v>
      </c>
      <c r="L7514" s="141">
        <v>30</v>
      </c>
      <c r="M7514" s="52"/>
      <c r="O7514" s="527"/>
      <c r="P7514" s="141"/>
    </row>
    <row r="7515" spans="1:16" ht="15.6">
      <c r="A7515" s="70"/>
      <c r="L7515" s="141"/>
      <c r="M7515" s="52"/>
      <c r="O7515" s="527"/>
      <c r="P7515" s="141"/>
    </row>
    <row r="7516" spans="1:16" ht="18">
      <c r="A7516" s="70"/>
      <c r="F7516" s="354">
        <v>44627</v>
      </c>
      <c r="G7516" s="354">
        <v>44633</v>
      </c>
      <c r="L7516" s="141"/>
      <c r="M7516" s="52"/>
      <c r="O7516" s="527"/>
      <c r="P7516" s="141"/>
    </row>
    <row r="7517" spans="1:16" ht="18">
      <c r="A7517" s="70"/>
      <c r="F7517" s="336" t="s">
        <v>6749</v>
      </c>
      <c r="G7517" s="336" t="s">
        <v>3449</v>
      </c>
      <c r="L7517" s="141"/>
      <c r="M7517" s="52"/>
      <c r="O7517" s="527"/>
      <c r="P7517" s="141"/>
    </row>
    <row r="7518" spans="1:16" ht="18">
      <c r="A7518" s="70"/>
      <c r="F7518" s="763" t="s">
        <v>8069</v>
      </c>
      <c r="G7518" s="160">
        <v>1.756</v>
      </c>
      <c r="L7518" s="141"/>
      <c r="M7518" s="52"/>
      <c r="O7518" s="527"/>
      <c r="P7518" s="141"/>
    </row>
    <row r="7519" spans="1:16" ht="18">
      <c r="A7519" s="70"/>
      <c r="F7519" s="737" t="s">
        <v>8070</v>
      </c>
      <c r="G7519" s="160">
        <v>1.24</v>
      </c>
      <c r="L7519" s="141"/>
      <c r="M7519" s="52"/>
      <c r="O7519" s="527"/>
      <c r="P7519" s="141"/>
    </row>
    <row r="7520" spans="1:16" ht="18">
      <c r="A7520" s="70"/>
      <c r="F7520" s="737" t="s">
        <v>8071</v>
      </c>
      <c r="G7520" s="160">
        <v>1.806</v>
      </c>
      <c r="K7520" s="779"/>
      <c r="L7520" s="141"/>
      <c r="M7520" s="52"/>
      <c r="O7520" s="527"/>
      <c r="P7520" s="141"/>
    </row>
    <row r="7521" spans="1:16" ht="18">
      <c r="A7521" s="70"/>
      <c r="F7521" s="737" t="s">
        <v>8072</v>
      </c>
      <c r="G7521" s="160">
        <v>1.88</v>
      </c>
      <c r="L7521" s="141"/>
      <c r="M7521" s="52"/>
      <c r="O7521" s="527"/>
      <c r="P7521" s="141"/>
    </row>
    <row r="7522" spans="1:16" ht="15.6">
      <c r="A7522" s="70"/>
      <c r="L7522" s="141"/>
      <c r="M7522" s="52"/>
      <c r="O7522" s="527"/>
      <c r="P7522" s="141"/>
    </row>
    <row r="7523" spans="1:16" ht="15.6">
      <c r="A7523" s="70">
        <v>44624</v>
      </c>
      <c r="C7523" s="51">
        <v>3000</v>
      </c>
      <c r="F7523" s="51" t="s">
        <v>8073</v>
      </c>
      <c r="G7523" s="20"/>
      <c r="H7523" s="51">
        <v>3720</v>
      </c>
      <c r="I7523" s="51">
        <v>3930</v>
      </c>
      <c r="J7523" s="51">
        <v>210</v>
      </c>
      <c r="K7523" s="202" t="s">
        <v>3619</v>
      </c>
      <c r="L7523" s="141">
        <v>105</v>
      </c>
      <c r="M7523" s="52"/>
      <c r="O7523" s="527"/>
      <c r="P7523" s="141"/>
    </row>
    <row r="7524" spans="1:16" ht="15.6">
      <c r="A7524" s="70">
        <v>44624</v>
      </c>
      <c r="C7524" s="51">
        <v>1500</v>
      </c>
      <c r="F7524" s="51" t="s">
        <v>8074</v>
      </c>
      <c r="G7524" s="20"/>
      <c r="H7524" s="51">
        <v>1860</v>
      </c>
      <c r="I7524" s="51">
        <v>2010</v>
      </c>
      <c r="J7524" s="51">
        <v>150</v>
      </c>
      <c r="K7524" s="51" t="s">
        <v>2561</v>
      </c>
      <c r="L7524" s="141">
        <v>75</v>
      </c>
      <c r="M7524" s="52"/>
      <c r="O7524" s="527"/>
      <c r="P7524" s="141"/>
    </row>
    <row r="7525" spans="1:16" ht="15.6">
      <c r="A7525" s="70">
        <v>44624</v>
      </c>
      <c r="B7525" s="51">
        <v>1000</v>
      </c>
      <c r="F7525" s="51" t="s">
        <v>8075</v>
      </c>
      <c r="G7525" s="20"/>
      <c r="H7525" s="51">
        <v>1756</v>
      </c>
      <c r="I7525" s="51">
        <v>1856</v>
      </c>
      <c r="J7525" s="51">
        <v>100</v>
      </c>
      <c r="K7525" s="51" t="s">
        <v>1410</v>
      </c>
      <c r="L7525" s="141">
        <v>50</v>
      </c>
      <c r="M7525" s="52"/>
      <c r="O7525" s="527"/>
      <c r="P7525" s="141"/>
    </row>
    <row r="7526" spans="1:16" ht="15.6">
      <c r="A7526" s="70">
        <v>44628</v>
      </c>
      <c r="B7526" s="50">
        <v>2000</v>
      </c>
      <c r="F7526" s="50" t="s">
        <v>8076</v>
      </c>
      <c r="G7526" s="20"/>
      <c r="H7526" s="50">
        <v>3512</v>
      </c>
      <c r="I7526" s="50">
        <v>3688</v>
      </c>
      <c r="J7526" s="50">
        <v>176</v>
      </c>
      <c r="K7526" s="50" t="s">
        <v>7334</v>
      </c>
      <c r="L7526" s="141">
        <v>58.5</v>
      </c>
      <c r="M7526" s="52"/>
      <c r="O7526" s="527"/>
      <c r="P7526" s="141"/>
    </row>
    <row r="7527" spans="1:16" ht="15.6">
      <c r="A7527" s="70">
        <v>44628</v>
      </c>
      <c r="C7527" s="50">
        <v>5000</v>
      </c>
      <c r="F7527" s="50" t="s">
        <v>8077</v>
      </c>
      <c r="G7527" s="20"/>
      <c r="H7527" s="50">
        <v>6200</v>
      </c>
      <c r="I7527" s="50">
        <v>6545</v>
      </c>
      <c r="J7527" s="50">
        <v>345</v>
      </c>
      <c r="K7527" s="50" t="s">
        <v>7334</v>
      </c>
      <c r="L7527" s="141">
        <v>115</v>
      </c>
      <c r="M7527" s="52"/>
      <c r="O7527" s="527"/>
      <c r="P7527" s="141"/>
    </row>
    <row r="7528" spans="1:16" ht="15.6">
      <c r="A7528" s="70">
        <v>44628</v>
      </c>
      <c r="C7528" s="51">
        <v>4000</v>
      </c>
      <c r="F7528" s="51" t="s">
        <v>8079</v>
      </c>
      <c r="G7528" s="20"/>
      <c r="H7528" s="51">
        <v>4960</v>
      </c>
      <c r="I7528" s="51">
        <v>5080</v>
      </c>
      <c r="J7528" s="51">
        <v>120</v>
      </c>
      <c r="K7528" s="51" t="s">
        <v>8080</v>
      </c>
      <c r="L7528" s="141">
        <v>60</v>
      </c>
      <c r="M7528" s="52"/>
      <c r="O7528" s="527"/>
      <c r="P7528" s="141"/>
    </row>
    <row r="7529" spans="1:16" ht="15.6">
      <c r="A7529" s="70">
        <v>44628</v>
      </c>
      <c r="B7529" s="51">
        <v>2400</v>
      </c>
      <c r="F7529" s="51" t="s">
        <v>8078</v>
      </c>
      <c r="G7529" s="20"/>
      <c r="H7529" s="51">
        <v>4214.3999999999996</v>
      </c>
      <c r="I7529" s="51">
        <v>4262.3999999999996</v>
      </c>
      <c r="J7529" s="51">
        <v>48</v>
      </c>
      <c r="K7529" s="51" t="s">
        <v>8080</v>
      </c>
      <c r="L7529" s="141">
        <v>24</v>
      </c>
      <c r="M7529" s="52"/>
      <c r="O7529" s="527"/>
      <c r="P7529" s="141"/>
    </row>
    <row r="7530" spans="1:16" ht="15.6">
      <c r="A7530" s="70">
        <v>44628</v>
      </c>
      <c r="C7530" s="51">
        <v>7000</v>
      </c>
      <c r="F7530" s="51" t="s">
        <v>8081</v>
      </c>
      <c r="G7530" s="20"/>
      <c r="H7530" s="51">
        <v>8680</v>
      </c>
      <c r="I7530" s="51">
        <v>9030</v>
      </c>
      <c r="J7530" s="51">
        <v>350</v>
      </c>
      <c r="K7530" s="51" t="s">
        <v>3053</v>
      </c>
      <c r="L7530" s="141">
        <v>175</v>
      </c>
      <c r="M7530" s="52"/>
      <c r="O7530" s="527"/>
      <c r="P7530" s="141"/>
    </row>
    <row r="7531" spans="1:16" ht="15.6">
      <c r="A7531" s="70">
        <v>44628</v>
      </c>
      <c r="B7531" s="51">
        <v>4000</v>
      </c>
      <c r="F7531" s="51" t="s">
        <v>8082</v>
      </c>
      <c r="G7531" s="20"/>
      <c r="H7531" s="51">
        <v>7024</v>
      </c>
      <c r="I7531" s="51">
        <v>7304</v>
      </c>
      <c r="J7531" s="51">
        <v>280</v>
      </c>
      <c r="K7531" s="51" t="s">
        <v>3053</v>
      </c>
      <c r="L7531" s="141">
        <v>140</v>
      </c>
      <c r="M7531" s="52"/>
      <c r="O7531" s="527"/>
      <c r="P7531" s="141"/>
    </row>
    <row r="7532" spans="1:16" ht="15.6">
      <c r="A7532" s="70">
        <v>44628</v>
      </c>
      <c r="B7532" s="50">
        <v>3000</v>
      </c>
      <c r="F7532" s="50" t="s">
        <v>8083</v>
      </c>
      <c r="G7532" s="20"/>
      <c r="H7532" s="50">
        <v>5268</v>
      </c>
      <c r="I7532" s="50">
        <v>5388</v>
      </c>
      <c r="J7532" s="50">
        <v>120</v>
      </c>
      <c r="K7532" s="50" t="s">
        <v>4218</v>
      </c>
      <c r="L7532" s="141">
        <v>60</v>
      </c>
      <c r="M7532" s="52"/>
      <c r="O7532" s="527"/>
      <c r="P7532" s="141"/>
    </row>
    <row r="7533" spans="1:16" ht="15.6">
      <c r="A7533" s="70">
        <v>44627</v>
      </c>
      <c r="C7533" s="51">
        <v>1000</v>
      </c>
      <c r="F7533" s="51" t="s">
        <v>8074</v>
      </c>
      <c r="G7533" s="20"/>
      <c r="H7533" s="51">
        <v>1240</v>
      </c>
      <c r="I7533" s="51">
        <v>1340</v>
      </c>
      <c r="J7533" s="51">
        <v>100</v>
      </c>
      <c r="K7533" s="51" t="s">
        <v>8068</v>
      </c>
      <c r="L7533" s="141">
        <v>50</v>
      </c>
      <c r="M7533" s="52"/>
      <c r="O7533" s="527"/>
      <c r="P7533" s="141"/>
    </row>
    <row r="7534" spans="1:16" ht="15.6">
      <c r="A7534" s="70">
        <v>44624</v>
      </c>
      <c r="C7534" s="51">
        <v>2000</v>
      </c>
      <c r="F7534" s="51" t="s">
        <v>8074</v>
      </c>
      <c r="G7534" s="20"/>
      <c r="H7534" s="51">
        <v>2480</v>
      </c>
      <c r="I7534" s="51">
        <v>2680</v>
      </c>
      <c r="J7534" s="51">
        <v>200</v>
      </c>
      <c r="K7534" s="202" t="s">
        <v>8067</v>
      </c>
      <c r="L7534" s="141">
        <v>100</v>
      </c>
      <c r="M7534" s="52"/>
      <c r="O7534" s="527"/>
      <c r="P7534" s="141"/>
    </row>
    <row r="7535" spans="1:16" ht="15.6">
      <c r="A7535" s="70">
        <v>44624</v>
      </c>
      <c r="C7535" s="50">
        <v>12000</v>
      </c>
      <c r="F7535" s="50" t="s">
        <v>8066</v>
      </c>
      <c r="G7535" s="559"/>
      <c r="H7535" s="50">
        <v>12948</v>
      </c>
      <c r="I7535" s="50">
        <v>13428</v>
      </c>
      <c r="J7535" s="50">
        <v>480</v>
      </c>
      <c r="K7535" s="297" t="s">
        <v>206</v>
      </c>
      <c r="L7535" s="141">
        <v>240</v>
      </c>
      <c r="M7535" s="52"/>
      <c r="O7535" s="527"/>
      <c r="P7535" s="141"/>
    </row>
    <row r="7536" spans="1:16" ht="15.6">
      <c r="A7536" s="70">
        <v>44622</v>
      </c>
      <c r="C7536" s="51">
        <v>5000</v>
      </c>
      <c r="F7536" s="51" t="s">
        <v>8054</v>
      </c>
      <c r="G7536" s="20"/>
      <c r="H7536" s="51">
        <v>7013.5</v>
      </c>
      <c r="I7536" s="51">
        <v>7663.5</v>
      </c>
      <c r="J7536" s="51">
        <v>650</v>
      </c>
      <c r="K7536" s="202" t="s">
        <v>8055</v>
      </c>
      <c r="L7536" s="141">
        <v>325</v>
      </c>
      <c r="M7536" s="52"/>
      <c r="O7536" s="527"/>
      <c r="P7536" s="141"/>
    </row>
    <row r="7537" spans="1:16" ht="15.6">
      <c r="A7537" s="70">
        <v>44628</v>
      </c>
      <c r="C7537" s="51">
        <v>3000</v>
      </c>
      <c r="F7537" s="51" t="s">
        <v>8081</v>
      </c>
      <c r="G7537" s="20"/>
      <c r="H7537" s="51">
        <v>3720</v>
      </c>
      <c r="I7537" s="51">
        <v>3870</v>
      </c>
      <c r="J7537" s="51">
        <v>150</v>
      </c>
      <c r="K7537" s="202" t="s">
        <v>4807</v>
      </c>
      <c r="L7537" s="141">
        <v>75</v>
      </c>
      <c r="M7537" s="52"/>
      <c r="O7537" s="527"/>
      <c r="P7537" s="141"/>
    </row>
    <row r="7538" spans="1:16" ht="15.6">
      <c r="A7538" s="70">
        <v>44629</v>
      </c>
      <c r="B7538" s="51">
        <v>1000</v>
      </c>
      <c r="F7538" s="51" t="s">
        <v>8084</v>
      </c>
      <c r="G7538" s="20"/>
      <c r="H7538" s="51">
        <v>1756</v>
      </c>
      <c r="I7538" s="51">
        <v>1806</v>
      </c>
      <c r="J7538" s="51">
        <v>50</v>
      </c>
      <c r="K7538" s="202" t="s">
        <v>4807</v>
      </c>
      <c r="L7538" s="141">
        <v>25</v>
      </c>
      <c r="M7538" s="52"/>
      <c r="O7538" s="527"/>
      <c r="P7538" s="141"/>
    </row>
    <row r="7539" spans="1:16" ht="15.6">
      <c r="A7539" s="70">
        <v>44629</v>
      </c>
      <c r="B7539" s="51">
        <v>1500</v>
      </c>
      <c r="F7539" s="51" t="s">
        <v>8085</v>
      </c>
      <c r="G7539" s="20"/>
      <c r="H7539" s="51">
        <v>2634</v>
      </c>
      <c r="I7539" s="51">
        <v>2784</v>
      </c>
      <c r="J7539" s="51">
        <v>150</v>
      </c>
      <c r="K7539" s="202" t="s">
        <v>212</v>
      </c>
      <c r="L7539" s="141">
        <v>75</v>
      </c>
      <c r="M7539" s="52"/>
      <c r="O7539" s="527"/>
      <c r="P7539" s="141"/>
    </row>
    <row r="7540" spans="1:16" ht="15.6">
      <c r="A7540" s="70">
        <v>44629</v>
      </c>
      <c r="C7540" s="51">
        <v>7000</v>
      </c>
      <c r="F7540" s="51" t="s">
        <v>8074</v>
      </c>
      <c r="G7540" s="20"/>
      <c r="H7540" s="51">
        <v>8680</v>
      </c>
      <c r="I7540" s="51">
        <v>9380</v>
      </c>
      <c r="J7540" s="51">
        <v>700</v>
      </c>
      <c r="K7540" s="202" t="s">
        <v>212</v>
      </c>
      <c r="L7540" s="141">
        <v>350</v>
      </c>
      <c r="M7540" s="52"/>
      <c r="O7540" s="527"/>
      <c r="P7540" s="141"/>
    </row>
    <row r="7541" spans="1:16" ht="15.6">
      <c r="A7541" s="70">
        <v>44629</v>
      </c>
      <c r="E7541" s="151">
        <v>500</v>
      </c>
      <c r="F7541" s="51" t="s">
        <v>8088</v>
      </c>
      <c r="G7541" s="20"/>
      <c r="H7541" s="51">
        <v>940</v>
      </c>
      <c r="I7541" s="51">
        <v>1100</v>
      </c>
      <c r="J7541" s="51">
        <v>160</v>
      </c>
      <c r="K7541" s="202" t="s">
        <v>212</v>
      </c>
      <c r="L7541" s="141">
        <v>80</v>
      </c>
      <c r="M7541" s="52"/>
      <c r="O7541" s="527"/>
      <c r="P7541" s="141"/>
    </row>
    <row r="7542" spans="1:16" ht="15.6">
      <c r="A7542" s="70">
        <v>44629</v>
      </c>
      <c r="C7542" s="51">
        <v>1200</v>
      </c>
      <c r="F7542" s="51" t="s">
        <v>8086</v>
      </c>
      <c r="G7542" s="20"/>
      <c r="H7542" s="51">
        <v>1488</v>
      </c>
      <c r="I7542" s="51">
        <v>1542</v>
      </c>
      <c r="J7542" s="51">
        <v>60</v>
      </c>
      <c r="K7542" s="202" t="s">
        <v>8087</v>
      </c>
      <c r="L7542" s="141">
        <v>30</v>
      </c>
      <c r="M7542" s="52"/>
      <c r="O7542" s="527"/>
      <c r="P7542" s="141"/>
    </row>
    <row r="7543" spans="1:16" ht="15.6">
      <c r="A7543" s="70">
        <v>44629</v>
      </c>
      <c r="B7543" s="51">
        <v>2500</v>
      </c>
      <c r="F7543" s="51" t="s">
        <v>8084</v>
      </c>
      <c r="G7543" s="20"/>
      <c r="H7543" s="51">
        <v>4390</v>
      </c>
      <c r="I7543" s="51">
        <v>4515</v>
      </c>
      <c r="J7543" s="51">
        <v>125</v>
      </c>
      <c r="K7543" s="202" t="s">
        <v>8089</v>
      </c>
      <c r="L7543" s="141">
        <v>62.5</v>
      </c>
      <c r="M7543" s="52"/>
      <c r="O7543" s="527"/>
      <c r="P7543" s="141"/>
    </row>
    <row r="7544" spans="1:16" ht="15.6">
      <c r="A7544" s="70">
        <v>44629</v>
      </c>
      <c r="C7544" s="50">
        <v>6000</v>
      </c>
      <c r="F7544" s="50" t="s">
        <v>8090</v>
      </c>
      <c r="G7544" s="59"/>
      <c r="H7544" s="50">
        <v>7440</v>
      </c>
      <c r="I7544" s="50">
        <v>7560</v>
      </c>
      <c r="J7544" s="50">
        <v>120</v>
      </c>
      <c r="K7544" s="297" t="s">
        <v>4311</v>
      </c>
      <c r="L7544" s="141">
        <v>60</v>
      </c>
      <c r="M7544" s="52"/>
      <c r="O7544" s="527"/>
      <c r="P7544" s="141"/>
    </row>
    <row r="7545" spans="1:16" ht="15.6">
      <c r="A7545" s="70"/>
      <c r="L7545" s="141"/>
      <c r="M7545" s="52"/>
      <c r="O7545" s="527"/>
      <c r="P7545" s="141"/>
    </row>
    <row r="7546" spans="1:16" ht="18">
      <c r="A7546" s="70"/>
      <c r="F7546" s="354">
        <v>44634</v>
      </c>
      <c r="G7546" s="354">
        <v>44640</v>
      </c>
      <c r="L7546" s="141"/>
      <c r="M7546" s="52"/>
      <c r="O7546" s="527"/>
      <c r="P7546" s="141"/>
    </row>
    <row r="7547" spans="1:16" ht="18">
      <c r="A7547" s="70"/>
      <c r="F7547" s="336" t="s">
        <v>6749</v>
      </c>
      <c r="G7547" s="336" t="s">
        <v>3449</v>
      </c>
      <c r="L7547" s="141"/>
      <c r="M7547" s="52"/>
      <c r="O7547" s="527"/>
      <c r="P7547" s="141"/>
    </row>
    <row r="7548" spans="1:16" ht="18">
      <c r="A7548" s="70"/>
      <c r="F7548" s="763" t="s">
        <v>8096</v>
      </c>
      <c r="G7548" s="160">
        <v>1.921</v>
      </c>
      <c r="H7548" s="52"/>
      <c r="L7548" s="141"/>
      <c r="M7548" s="52"/>
      <c r="O7548" s="527"/>
      <c r="P7548" s="141"/>
    </row>
    <row r="7549" spans="1:16" ht="18">
      <c r="A7549" s="70"/>
      <c r="F7549" s="737" t="s">
        <v>8097</v>
      </c>
      <c r="G7549" s="160">
        <v>1.419</v>
      </c>
      <c r="H7549" s="52"/>
      <c r="L7549" s="141"/>
      <c r="M7549" s="52"/>
      <c r="O7549" s="527"/>
      <c r="P7549" s="141"/>
    </row>
    <row r="7550" spans="1:16" ht="18">
      <c r="A7550" s="70"/>
      <c r="F7550" s="737" t="s">
        <v>8098</v>
      </c>
      <c r="G7550" s="160">
        <v>1.96</v>
      </c>
      <c r="H7550" s="52"/>
      <c r="L7550" s="141"/>
      <c r="M7550" s="52"/>
      <c r="O7550" s="527"/>
      <c r="P7550" s="141"/>
    </row>
    <row r="7551" spans="1:16" ht="18">
      <c r="A7551" s="70"/>
      <c r="F7551" s="737" t="s">
        <v>8099</v>
      </c>
      <c r="G7551" s="160">
        <v>2.0099999999999998</v>
      </c>
      <c r="H7551" s="52"/>
      <c r="L7551" s="141"/>
      <c r="M7551" s="52"/>
      <c r="O7551" s="527"/>
      <c r="P7551" s="141"/>
    </row>
    <row r="7552" spans="1:16" ht="15.6">
      <c r="A7552" s="70"/>
      <c r="L7552" s="141"/>
      <c r="M7552" s="52"/>
      <c r="O7552" s="527"/>
      <c r="P7552" s="141"/>
    </row>
    <row r="7553" spans="1:16" ht="15.6">
      <c r="A7553" s="70"/>
      <c r="L7553" s="141"/>
      <c r="M7553" s="52"/>
      <c r="O7553" s="527"/>
      <c r="P7553" s="141"/>
    </row>
    <row r="7554" spans="1:16" ht="15.6">
      <c r="A7554" s="70">
        <v>44630</v>
      </c>
      <c r="C7554" s="50">
        <v>7498</v>
      </c>
      <c r="F7554" s="50">
        <v>1.36843</v>
      </c>
      <c r="G7554" s="20"/>
      <c r="I7554" s="50">
        <v>10260.49</v>
      </c>
      <c r="J7554" s="50">
        <v>160</v>
      </c>
      <c r="K7554" s="612" t="s">
        <v>8093</v>
      </c>
      <c r="L7554" s="141">
        <v>80</v>
      </c>
      <c r="M7554" s="52"/>
      <c r="O7554" s="527"/>
      <c r="P7554" s="141"/>
    </row>
    <row r="7555" spans="1:16" ht="15.6">
      <c r="A7555" s="70">
        <v>44630</v>
      </c>
      <c r="C7555" s="50">
        <v>11699</v>
      </c>
      <c r="F7555" s="50">
        <v>1.36843</v>
      </c>
      <c r="G7555" s="20"/>
      <c r="I7555" s="50">
        <v>16009.26</v>
      </c>
      <c r="J7555" s="50">
        <v>200</v>
      </c>
      <c r="K7555" s="612" t="s">
        <v>8094</v>
      </c>
      <c r="L7555" s="141">
        <v>100</v>
      </c>
      <c r="M7555" s="52"/>
      <c r="O7555" s="527"/>
      <c r="P7555" s="141"/>
    </row>
    <row r="7556" spans="1:16" ht="15.6">
      <c r="A7556" s="70">
        <v>44631</v>
      </c>
      <c r="C7556" s="50">
        <v>10799</v>
      </c>
      <c r="F7556" s="50">
        <v>1.36843</v>
      </c>
      <c r="G7556" s="20"/>
      <c r="I7556" s="50">
        <v>14777.68</v>
      </c>
      <c r="J7556" s="50">
        <v>240</v>
      </c>
      <c r="K7556" s="612" t="s">
        <v>8095</v>
      </c>
      <c r="L7556" s="141">
        <v>120</v>
      </c>
      <c r="M7556" s="52"/>
      <c r="O7556" s="527"/>
      <c r="P7556" s="141"/>
    </row>
    <row r="7557" spans="1:16" ht="15.6">
      <c r="A7557" s="70">
        <v>44630</v>
      </c>
      <c r="C7557" s="51">
        <v>1500</v>
      </c>
      <c r="E7557" s="1"/>
      <c r="F7557" s="51" t="s">
        <v>8101</v>
      </c>
      <c r="G7557" s="20"/>
      <c r="H7557" s="51">
        <v>2113.5</v>
      </c>
      <c r="I7557" s="51">
        <v>2224.5</v>
      </c>
      <c r="J7557" s="51">
        <v>111</v>
      </c>
      <c r="K7557" s="51" t="s">
        <v>8091</v>
      </c>
      <c r="L7557" s="141">
        <v>55.5</v>
      </c>
      <c r="M7557" s="52"/>
      <c r="O7557" s="527"/>
      <c r="P7557" s="141"/>
    </row>
    <row r="7558" spans="1:16" ht="15.6">
      <c r="A7558" s="70">
        <v>44630</v>
      </c>
      <c r="C7558" s="51">
        <v>1500</v>
      </c>
      <c r="E7558" s="1"/>
      <c r="F7558" s="51" t="s">
        <v>8101</v>
      </c>
      <c r="G7558" s="20"/>
      <c r="H7558" s="51">
        <v>2113.5</v>
      </c>
      <c r="I7558" s="51">
        <v>2224.5</v>
      </c>
      <c r="J7558" s="51">
        <v>111</v>
      </c>
      <c r="K7558" s="51" t="s">
        <v>8092</v>
      </c>
      <c r="L7558" s="141">
        <v>55.5</v>
      </c>
      <c r="M7558" s="52"/>
      <c r="O7558" s="527"/>
      <c r="P7558" s="141"/>
    </row>
    <row r="7559" spans="1:16" ht="15.6">
      <c r="A7559" s="70">
        <v>44630</v>
      </c>
      <c r="C7559" s="51">
        <v>1000</v>
      </c>
      <c r="E7559" s="1"/>
      <c r="F7559" s="51" t="s">
        <v>8100</v>
      </c>
      <c r="G7559" s="52"/>
      <c r="H7559" s="51">
        <v>1419</v>
      </c>
      <c r="I7559" s="51">
        <v>1519</v>
      </c>
      <c r="J7559" s="51">
        <v>100</v>
      </c>
      <c r="K7559" s="51" t="s">
        <v>3425</v>
      </c>
      <c r="L7559" s="141">
        <v>50</v>
      </c>
      <c r="M7559" s="52"/>
      <c r="O7559" s="527"/>
      <c r="P7559" s="141"/>
    </row>
    <row r="7560" spans="1:16" ht="15.6">
      <c r="A7560" s="70">
        <v>44629</v>
      </c>
      <c r="C7560" s="51">
        <v>1500</v>
      </c>
      <c r="E7560" s="1"/>
      <c r="F7560" s="51" t="s">
        <v>8074</v>
      </c>
      <c r="G7560" s="52"/>
      <c r="H7560" s="51">
        <v>1860</v>
      </c>
      <c r="I7560" s="51">
        <v>2010</v>
      </c>
      <c r="J7560" s="51">
        <v>150</v>
      </c>
      <c r="K7560" s="202" t="s">
        <v>4227</v>
      </c>
      <c r="L7560" s="141">
        <v>75</v>
      </c>
      <c r="M7560" s="52"/>
      <c r="O7560" s="527"/>
      <c r="P7560" s="141"/>
    </row>
    <row r="7561" spans="1:16" ht="15.6">
      <c r="A7561" s="70"/>
      <c r="I7561" t="s">
        <v>6610</v>
      </c>
      <c r="L7561" s="141"/>
      <c r="M7561" s="52"/>
      <c r="O7561" s="527"/>
      <c r="P7561" s="141"/>
    </row>
    <row r="7562" spans="1:16" ht="18">
      <c r="A7562" s="70"/>
      <c r="F7562" s="354">
        <v>44641</v>
      </c>
      <c r="G7562" s="354">
        <v>44647</v>
      </c>
      <c r="K7562" t="s">
        <v>474</v>
      </c>
      <c r="L7562" s="141"/>
      <c r="M7562" s="52"/>
      <c r="O7562" s="527"/>
      <c r="P7562" s="141"/>
    </row>
    <row r="7563" spans="1:16" ht="18">
      <c r="A7563" s="70"/>
      <c r="F7563" s="336" t="s">
        <v>6749</v>
      </c>
      <c r="G7563" s="336" t="s">
        <v>3449</v>
      </c>
      <c r="L7563" s="141"/>
      <c r="M7563" s="52"/>
      <c r="O7563" s="527"/>
      <c r="P7563" s="141"/>
    </row>
    <row r="7564" spans="1:16" ht="18">
      <c r="A7564" s="70"/>
      <c r="F7564" s="763" t="s">
        <v>8105</v>
      </c>
      <c r="G7564" s="160">
        <v>1.7669999999999999</v>
      </c>
      <c r="H7564" s="52"/>
      <c r="L7564" s="141"/>
      <c r="M7564" s="52"/>
      <c r="O7564" s="527"/>
      <c r="P7564" s="141"/>
    </row>
    <row r="7565" spans="1:16" ht="18">
      <c r="A7565" s="70"/>
      <c r="F7565" s="737" t="s">
        <v>8106</v>
      </c>
      <c r="G7565" s="160">
        <v>1.238</v>
      </c>
      <c r="H7565" s="52"/>
      <c r="L7565" s="141"/>
      <c r="M7565" s="52"/>
      <c r="O7565" s="527"/>
      <c r="P7565" s="141"/>
    </row>
    <row r="7566" spans="1:16" ht="18">
      <c r="A7566" s="70"/>
      <c r="F7566" s="737" t="s">
        <v>8107</v>
      </c>
      <c r="G7566" s="160">
        <v>1.7809999999999999</v>
      </c>
      <c r="H7566" s="52"/>
      <c r="L7566" s="141"/>
      <c r="M7566" s="52"/>
      <c r="O7566" s="527"/>
      <c r="P7566" s="141"/>
    </row>
    <row r="7567" spans="1:16" ht="18">
      <c r="A7567" s="70"/>
      <c r="F7567" s="737" t="s">
        <v>8108</v>
      </c>
      <c r="G7567" s="160">
        <v>1.891</v>
      </c>
      <c r="H7567" s="52"/>
      <c r="L7567" s="141"/>
      <c r="M7567" s="52"/>
      <c r="O7567" s="527"/>
      <c r="P7567" s="141"/>
    </row>
    <row r="7568" spans="1:16" ht="15.6">
      <c r="A7568" s="70"/>
      <c r="L7568" s="141"/>
      <c r="M7568" s="52"/>
      <c r="O7568" s="527"/>
      <c r="P7568" s="141"/>
    </row>
    <row r="7569" spans="1:16" ht="15.6">
      <c r="A7569" s="70">
        <v>44641</v>
      </c>
      <c r="C7569" s="51">
        <v>4500</v>
      </c>
      <c r="F7569" s="51" t="s">
        <v>8109</v>
      </c>
      <c r="H7569" s="51">
        <v>5571</v>
      </c>
      <c r="I7569" s="51">
        <v>6111</v>
      </c>
      <c r="J7569" s="51">
        <v>540</v>
      </c>
      <c r="K7569" s="51" t="s">
        <v>8102</v>
      </c>
      <c r="L7569" s="141">
        <v>270</v>
      </c>
      <c r="M7569" s="52"/>
      <c r="O7569" s="527"/>
      <c r="P7569" s="141"/>
    </row>
    <row r="7570" spans="1:16" ht="15.6">
      <c r="A7570" s="70">
        <v>44641</v>
      </c>
      <c r="B7570" s="50">
        <v>5000</v>
      </c>
      <c r="F7570" s="50" t="s">
        <v>8110</v>
      </c>
      <c r="H7570" s="50">
        <v>8835</v>
      </c>
      <c r="I7570" s="50">
        <v>9145</v>
      </c>
      <c r="J7570" s="50">
        <v>310</v>
      </c>
      <c r="K7570" s="148" t="s">
        <v>8103</v>
      </c>
      <c r="L7570" s="141">
        <v>155</v>
      </c>
      <c r="M7570" s="52"/>
      <c r="O7570" s="527"/>
      <c r="P7570" s="141"/>
    </row>
    <row r="7571" spans="1:16" ht="15.6">
      <c r="A7571" s="70">
        <v>44636</v>
      </c>
      <c r="C7571" s="51">
        <v>1000</v>
      </c>
      <c r="E7571" s="1"/>
      <c r="F7571" s="51" t="s">
        <v>8111</v>
      </c>
      <c r="H7571" s="51">
        <v>1238</v>
      </c>
      <c r="I7571" s="51">
        <v>1338</v>
      </c>
      <c r="J7571" s="51">
        <v>100</v>
      </c>
      <c r="K7571" s="51" t="s">
        <v>6459</v>
      </c>
      <c r="L7571" s="141">
        <v>50</v>
      </c>
      <c r="M7571" s="52"/>
      <c r="O7571" s="527"/>
      <c r="P7571" s="141"/>
    </row>
    <row r="7572" spans="1:16" ht="15.6">
      <c r="A7572" s="70">
        <v>44641</v>
      </c>
      <c r="C7572" s="51">
        <v>3000</v>
      </c>
      <c r="F7572" s="51" t="s">
        <v>8112</v>
      </c>
      <c r="H7572" s="51">
        <v>3714</v>
      </c>
      <c r="I7572" s="51">
        <v>3864</v>
      </c>
      <c r="J7572" s="51">
        <v>150</v>
      </c>
      <c r="K7572" s="51" t="s">
        <v>8104</v>
      </c>
      <c r="L7572" s="141">
        <v>75</v>
      </c>
      <c r="M7572" s="52"/>
      <c r="O7572" s="527"/>
      <c r="P7572" s="141"/>
    </row>
    <row r="7573" spans="1:16" ht="15.6">
      <c r="A7573" s="70">
        <v>44643</v>
      </c>
      <c r="B7573" s="50">
        <v>2000</v>
      </c>
      <c r="F7573" s="50" t="s">
        <v>8113</v>
      </c>
      <c r="H7573" s="50">
        <v>3534</v>
      </c>
      <c r="I7573" s="50">
        <v>3688</v>
      </c>
      <c r="J7573" s="50">
        <v>154</v>
      </c>
      <c r="K7573" s="50" t="s">
        <v>7463</v>
      </c>
      <c r="L7573" s="141">
        <v>51.5</v>
      </c>
      <c r="M7573" s="52"/>
      <c r="O7573" s="527"/>
      <c r="P7573" s="141"/>
    </row>
    <row r="7574" spans="1:16" ht="15.6">
      <c r="A7574" s="70">
        <v>44644</v>
      </c>
      <c r="C7574" s="51">
        <v>3000</v>
      </c>
      <c r="F7574" s="51" t="s">
        <v>8109</v>
      </c>
      <c r="H7574" s="51">
        <v>3714</v>
      </c>
      <c r="I7574" s="51">
        <v>4074</v>
      </c>
      <c r="J7574" s="51">
        <v>360</v>
      </c>
      <c r="K7574" s="51" t="s">
        <v>8102</v>
      </c>
      <c r="L7574" s="141">
        <v>180</v>
      </c>
      <c r="M7574" s="52"/>
      <c r="O7574" s="527"/>
      <c r="P7574" s="141"/>
    </row>
    <row r="7575" spans="1:16" ht="15.6">
      <c r="A7575" s="70">
        <v>44644</v>
      </c>
      <c r="B7575" s="51">
        <v>1000</v>
      </c>
      <c r="F7575" s="51" t="s">
        <v>8110</v>
      </c>
      <c r="H7575" s="51">
        <v>1767</v>
      </c>
      <c r="I7575" s="51">
        <v>1829</v>
      </c>
      <c r="J7575" s="51">
        <v>62</v>
      </c>
      <c r="K7575" s="51" t="s">
        <v>7205</v>
      </c>
      <c r="L7575" s="141">
        <v>31</v>
      </c>
      <c r="M7575" s="52"/>
      <c r="O7575" s="527"/>
      <c r="P7575" s="141"/>
    </row>
    <row r="7576" spans="1:16" ht="15.6">
      <c r="A7576" s="70">
        <v>44644</v>
      </c>
      <c r="C7576" s="51">
        <v>1000</v>
      </c>
      <c r="F7576" s="51" t="s">
        <v>8111</v>
      </c>
      <c r="H7576" s="51">
        <v>1238</v>
      </c>
      <c r="I7576" s="51">
        <v>1338</v>
      </c>
      <c r="J7576" s="51">
        <v>100</v>
      </c>
      <c r="K7576" s="51" t="s">
        <v>7205</v>
      </c>
      <c r="L7576" s="141">
        <v>50</v>
      </c>
      <c r="O7576" s="527"/>
      <c r="P7576" s="141"/>
    </row>
    <row r="7577" spans="1:16" ht="15.6">
      <c r="A7577" s="70"/>
      <c r="L7577" s="141"/>
      <c r="O7577" s="527"/>
      <c r="P7577" s="141"/>
    </row>
    <row r="7578" spans="1:16" ht="15.6">
      <c r="I7578" s="52"/>
      <c r="L7578" s="141"/>
    </row>
    <row r="7579" spans="1:16" ht="18">
      <c r="A7579" s="14" t="s">
        <v>280</v>
      </c>
      <c r="B7579" s="231">
        <f>SUM(B7493:B7578)</f>
        <v>47500</v>
      </c>
      <c r="C7579" s="14">
        <f>SUM(C7493:D7578)</f>
        <v>152896</v>
      </c>
      <c r="E7579" s="14">
        <f>SUM(E7493:E7578)</f>
        <v>500</v>
      </c>
      <c r="F7579" s="462">
        <f>SUM(B7579:E7579)</f>
        <v>200896</v>
      </c>
      <c r="I7579" s="52"/>
      <c r="J7579" s="410">
        <f>SUM(J7493:J7578)</f>
        <v>14231</v>
      </c>
      <c r="K7579" s="527" t="s">
        <v>474</v>
      </c>
      <c r="L7579" s="410">
        <f>SUM(L7493:L7578)</f>
        <v>6406</v>
      </c>
    </row>
    <row r="7580" spans="1:16" ht="15.6">
      <c r="I7580" s="52"/>
    </row>
    <row r="7581" spans="1:16" ht="15.6">
      <c r="A7581" s="106"/>
      <c r="B7581" s="641"/>
      <c r="C7581" s="641"/>
      <c r="D7581" s="641"/>
      <c r="E7581" s="641"/>
      <c r="F7581" s="641"/>
      <c r="G7581" s="641"/>
      <c r="H7581" s="641"/>
      <c r="I7581" s="420"/>
      <c r="J7581" s="641"/>
      <c r="K7581" s="642"/>
      <c r="L7581" s="641"/>
      <c r="M7581" s="106"/>
    </row>
    <row r="7582" spans="1:16" ht="15.6">
      <c r="G7582" t="s">
        <v>8063</v>
      </c>
      <c r="I7582" s="52"/>
    </row>
    <row r="7583" spans="1:16" ht="15.6">
      <c r="I7583" s="52"/>
    </row>
    <row r="7584" spans="1:16" ht="39">
      <c r="B7584" s="449" t="s">
        <v>8120</v>
      </c>
      <c r="C7584" s="433">
        <v>2022</v>
      </c>
      <c r="E7584" s="431" t="s">
        <v>2428</v>
      </c>
      <c r="F7584" s="682"/>
      <c r="G7584" s="682"/>
      <c r="H7584" s="450"/>
      <c r="I7584" s="431" t="s">
        <v>2428</v>
      </c>
      <c r="J7584" s="432">
        <v>2022</v>
      </c>
      <c r="K7584" s="448" t="s">
        <v>7832</v>
      </c>
    </row>
    <row r="7585" spans="1:13" ht="15.6">
      <c r="I7585" s="52"/>
    </row>
    <row r="7586" spans="1:13" ht="103.8">
      <c r="A7586" s="434" t="s">
        <v>7833</v>
      </c>
      <c r="B7586" s="434" t="s">
        <v>7833</v>
      </c>
      <c r="C7586" s="434" t="s">
        <v>7833</v>
      </c>
      <c r="E7586" s="770" t="s">
        <v>1464</v>
      </c>
      <c r="F7586" s="439">
        <v>2022</v>
      </c>
      <c r="G7586" s="438" t="s">
        <v>870</v>
      </c>
      <c r="H7586" s="771" t="s">
        <v>7849</v>
      </c>
      <c r="I7586" s="438" t="s">
        <v>870</v>
      </c>
      <c r="J7586" s="439">
        <v>2022</v>
      </c>
      <c r="K7586" s="460" t="s">
        <v>8003</v>
      </c>
      <c r="L7586" s="434" t="s">
        <v>7833</v>
      </c>
      <c r="M7586" s="434" t="s">
        <v>7833</v>
      </c>
    </row>
    <row r="7587" spans="1:13" ht="25.2">
      <c r="A7587" s="389" t="s">
        <v>7844</v>
      </c>
      <c r="B7587" s="389" t="s">
        <v>8118</v>
      </c>
      <c r="C7587" s="389" t="s">
        <v>8117</v>
      </c>
      <c r="D7587" s="386"/>
      <c r="E7587" s="160" t="s">
        <v>6654</v>
      </c>
      <c r="F7587" s="160" t="s">
        <v>7835</v>
      </c>
      <c r="G7587" s="161">
        <v>2019</v>
      </c>
      <c r="H7587" s="161">
        <v>2020</v>
      </c>
      <c r="I7587" s="160">
        <v>2021</v>
      </c>
      <c r="J7587" s="161">
        <v>2022</v>
      </c>
      <c r="K7587" s="459" t="s">
        <v>8035</v>
      </c>
      <c r="L7587" s="444" t="s">
        <v>8119</v>
      </c>
      <c r="M7587" s="606" t="s">
        <v>7834</v>
      </c>
    </row>
    <row r="7588" spans="1:13" ht="18">
      <c r="A7588" s="455">
        <v>14791</v>
      </c>
      <c r="B7588" s="455">
        <v>6900.5</v>
      </c>
      <c r="C7588" s="387">
        <v>7890.5</v>
      </c>
      <c r="E7588" s="347" t="s">
        <v>647</v>
      </c>
      <c r="F7588" s="52" t="s">
        <v>3960</v>
      </c>
      <c r="G7588" s="141">
        <v>152.5</v>
      </c>
      <c r="H7588" s="218">
        <v>106.2</v>
      </c>
      <c r="I7588" s="51">
        <v>116.5</v>
      </c>
      <c r="J7588" s="453">
        <v>179.1</v>
      </c>
      <c r="K7588" s="461" t="s">
        <v>7944</v>
      </c>
      <c r="L7588" s="14" t="s">
        <v>7946</v>
      </c>
      <c r="M7588" s="50" t="s">
        <v>7945</v>
      </c>
    </row>
    <row r="7589" spans="1:13" ht="18">
      <c r="A7589" s="455">
        <v>10279.799999999999</v>
      </c>
      <c r="B7589" s="455">
        <v>4910.5</v>
      </c>
      <c r="C7589" s="387">
        <v>5369.3</v>
      </c>
      <c r="E7589" s="347" t="s">
        <v>648</v>
      </c>
      <c r="F7589" s="52" t="s">
        <v>8030</v>
      </c>
      <c r="G7589" s="141">
        <v>134.9</v>
      </c>
      <c r="H7589" s="218">
        <v>123.8</v>
      </c>
      <c r="I7589" s="51">
        <v>92.9</v>
      </c>
      <c r="J7589" s="453">
        <v>126.5</v>
      </c>
      <c r="K7589" s="461" t="s">
        <v>8029</v>
      </c>
      <c r="L7589" s="14" t="s">
        <v>8031</v>
      </c>
      <c r="M7589" s="154" t="s">
        <v>6850</v>
      </c>
    </row>
    <row r="7590" spans="1:13" ht="18">
      <c r="A7590" s="455">
        <v>14231</v>
      </c>
      <c r="B7590" s="455">
        <v>6406</v>
      </c>
      <c r="C7590" s="387">
        <v>7825</v>
      </c>
      <c r="E7590" s="347" t="s">
        <v>2310</v>
      </c>
      <c r="F7590" s="52" t="s">
        <v>5312</v>
      </c>
      <c r="G7590" s="141">
        <v>145.69999999999999</v>
      </c>
      <c r="H7590" s="218">
        <v>206.05</v>
      </c>
      <c r="I7590" s="51">
        <v>160.5</v>
      </c>
      <c r="J7590" s="153">
        <v>200.89599999999999</v>
      </c>
      <c r="K7590" s="461" t="s">
        <v>8116</v>
      </c>
      <c r="L7590" s="143" t="s">
        <v>8115</v>
      </c>
      <c r="M7590" s="50" t="s">
        <v>8114</v>
      </c>
    </row>
    <row r="7591" spans="1:13" ht="18">
      <c r="A7591" s="384" t="s">
        <v>8173</v>
      </c>
      <c r="B7591" s="384" t="s">
        <v>8174</v>
      </c>
      <c r="C7591" s="387">
        <v>2644.7</v>
      </c>
      <c r="E7591" s="347" t="s">
        <v>2428</v>
      </c>
      <c r="F7591" s="110" t="s">
        <v>8177</v>
      </c>
      <c r="G7591" s="141">
        <v>112.5</v>
      </c>
      <c r="H7591" s="218">
        <v>138.19999999999999</v>
      </c>
      <c r="I7591" s="51">
        <v>166.67599999999999</v>
      </c>
      <c r="J7591" s="453">
        <v>62.273000000000003</v>
      </c>
      <c r="K7591" s="296" t="s">
        <v>8175</v>
      </c>
      <c r="L7591" s="143" t="s">
        <v>8174</v>
      </c>
      <c r="M7591" s="216" t="s">
        <v>8176</v>
      </c>
    </row>
    <row r="7592" spans="1:13" ht="18">
      <c r="A7592" s="384"/>
      <c r="B7592" s="384"/>
      <c r="C7592" s="387"/>
      <c r="E7592" s="347" t="s">
        <v>2510</v>
      </c>
      <c r="F7592" s="20"/>
      <c r="G7592" s="147">
        <v>130.9</v>
      </c>
      <c r="H7592" s="218">
        <v>244.1</v>
      </c>
      <c r="I7592" s="51">
        <v>127.3</v>
      </c>
      <c r="J7592" s="453"/>
      <c r="K7592" s="296"/>
      <c r="L7592" s="602"/>
      <c r="M7592" s="526"/>
    </row>
    <row r="7593" spans="1:13" ht="18">
      <c r="A7593" s="384"/>
      <c r="B7593" s="384"/>
      <c r="C7593" s="387"/>
      <c r="E7593" s="347" t="s">
        <v>2630</v>
      </c>
      <c r="F7593" s="20"/>
      <c r="G7593" s="147">
        <v>140.80000000000001</v>
      </c>
      <c r="H7593" s="218">
        <v>209.2</v>
      </c>
      <c r="I7593" s="51">
        <v>152.30000000000001</v>
      </c>
      <c r="J7593" s="453"/>
      <c r="K7593" s="296"/>
      <c r="L7593" s="602"/>
      <c r="M7593" s="526"/>
    </row>
    <row r="7594" spans="1:13" ht="18">
      <c r="A7594" s="384"/>
      <c r="B7594" s="384"/>
      <c r="C7594" s="387"/>
      <c r="E7594" s="347" t="s">
        <v>2798</v>
      </c>
      <c r="F7594" s="20"/>
      <c r="G7594" s="141">
        <v>153.6</v>
      </c>
      <c r="H7594" s="218">
        <v>135.5</v>
      </c>
      <c r="I7594" s="51">
        <v>115.3</v>
      </c>
      <c r="J7594" s="453"/>
      <c r="K7594" s="296"/>
      <c r="L7594" s="773"/>
      <c r="M7594" s="526"/>
    </row>
    <row r="7595" spans="1:13" ht="18">
      <c r="A7595" s="384"/>
      <c r="B7595" s="384"/>
      <c r="C7595" s="387"/>
      <c r="E7595" s="347" t="s">
        <v>4451</v>
      </c>
      <c r="F7595" s="20"/>
      <c r="G7595" s="141">
        <v>145</v>
      </c>
      <c r="H7595" s="218">
        <v>222.4</v>
      </c>
      <c r="I7595" s="51">
        <v>116.3</v>
      </c>
      <c r="J7595" s="453"/>
      <c r="K7595" s="296"/>
      <c r="L7595" s="774"/>
      <c r="M7595" s="526"/>
    </row>
    <row r="7596" spans="1:13" ht="18">
      <c r="A7596" s="384"/>
      <c r="B7596" s="384"/>
      <c r="C7596" s="387"/>
      <c r="E7596" s="347" t="s">
        <v>4555</v>
      </c>
      <c r="F7596" s="20"/>
      <c r="G7596" s="141">
        <v>176.9</v>
      </c>
      <c r="H7596" s="191">
        <v>334.1</v>
      </c>
      <c r="I7596" s="194">
        <v>266</v>
      </c>
      <c r="J7596" s="453"/>
      <c r="K7596" s="296"/>
      <c r="L7596" s="52"/>
      <c r="M7596" s="526"/>
    </row>
    <row r="7597" spans="1:13" ht="18">
      <c r="A7597" s="384"/>
      <c r="B7597" s="384"/>
      <c r="C7597" s="387"/>
      <c r="D7597" s="762"/>
      <c r="E7597" s="347" t="s">
        <v>4675</v>
      </c>
      <c r="F7597" s="20"/>
      <c r="G7597" s="141">
        <v>186</v>
      </c>
      <c r="H7597" s="218">
        <v>165.8</v>
      </c>
      <c r="I7597" s="51">
        <v>193</v>
      </c>
      <c r="J7597" s="453"/>
      <c r="K7597" s="296"/>
      <c r="L7597" s="52"/>
      <c r="M7597" s="526"/>
    </row>
    <row r="7598" spans="1:13" ht="18">
      <c r="A7598" s="384"/>
      <c r="B7598" s="384"/>
      <c r="C7598" s="387"/>
      <c r="E7598" s="347" t="s">
        <v>1786</v>
      </c>
      <c r="F7598" s="20"/>
      <c r="G7598" s="101">
        <v>191.8</v>
      </c>
      <c r="H7598" s="218">
        <v>185.9</v>
      </c>
      <c r="I7598" s="51">
        <v>204.9</v>
      </c>
      <c r="J7598" s="453"/>
      <c r="K7598" s="296"/>
      <c r="L7598" s="100"/>
      <c r="M7598" s="526"/>
    </row>
    <row r="7599" spans="1:13" ht="18">
      <c r="A7599" s="384"/>
      <c r="B7599" s="384"/>
      <c r="C7599" s="387"/>
      <c r="E7599" s="347" t="s">
        <v>1955</v>
      </c>
      <c r="F7599" s="20"/>
      <c r="G7599" s="141">
        <v>152.4</v>
      </c>
      <c r="H7599" s="218" t="s">
        <v>6644</v>
      </c>
      <c r="I7599" s="51">
        <v>164.501</v>
      </c>
      <c r="J7599" s="453"/>
      <c r="K7599" s="442"/>
      <c r="L7599" s="774"/>
      <c r="M7599" s="526"/>
    </row>
    <row r="7600" spans="1:13" ht="18">
      <c r="A7600" s="457">
        <f>SUM(A7588:A7599)</f>
        <v>39301.800000000003</v>
      </c>
      <c r="B7600" s="456">
        <f>SUM(B7588:B7599)</f>
        <v>18217</v>
      </c>
      <c r="C7600" s="458">
        <f>SUM(C7588:C7599)</f>
        <v>23729.5</v>
      </c>
      <c r="E7600" s="391" t="s">
        <v>7219</v>
      </c>
      <c r="G7600" s="160" t="s">
        <v>5007</v>
      </c>
      <c r="H7600" s="160" t="s">
        <v>7030</v>
      </c>
      <c r="I7600" s="427">
        <f>SUM(I7588:I7599)</f>
        <v>1876.1769999999999</v>
      </c>
      <c r="J7600" s="453">
        <f>SUM(J7588:J7599)</f>
        <v>568.76900000000001</v>
      </c>
      <c r="K7600" s="310" t="s">
        <v>8175</v>
      </c>
    </row>
    <row r="7601" spans="1:12" ht="15.6">
      <c r="I7601" s="52"/>
    </row>
    <row r="7602" spans="1:12" ht="18">
      <c r="F7602" s="354">
        <v>44655</v>
      </c>
      <c r="G7602" s="354">
        <v>44661</v>
      </c>
      <c r="I7602" s="52"/>
    </row>
    <row r="7603" spans="1:12" ht="18">
      <c r="F7603" s="336" t="s">
        <v>6749</v>
      </c>
      <c r="G7603" s="336" t="s">
        <v>3449</v>
      </c>
      <c r="I7603" s="52"/>
    </row>
    <row r="7604" spans="1:12" ht="18">
      <c r="F7604" s="763" t="s">
        <v>8125</v>
      </c>
      <c r="G7604" s="160">
        <v>1.83</v>
      </c>
      <c r="I7604" s="52"/>
    </row>
    <row r="7605" spans="1:12" ht="18">
      <c r="F7605" s="737" t="s">
        <v>8131</v>
      </c>
      <c r="G7605" s="160">
        <v>1.3109999999999999</v>
      </c>
      <c r="I7605" s="52"/>
    </row>
    <row r="7606" spans="1:12" ht="18">
      <c r="F7606" s="737" t="s">
        <v>8126</v>
      </c>
      <c r="G7606" s="160">
        <v>1.845</v>
      </c>
      <c r="I7606" s="52"/>
    </row>
    <row r="7607" spans="1:12" ht="18">
      <c r="B7607" s="246" t="s">
        <v>8037</v>
      </c>
      <c r="C7607" s="246" t="s">
        <v>8036</v>
      </c>
      <c r="D7607" s="778"/>
      <c r="E7607" s="246" t="s">
        <v>8121</v>
      </c>
      <c r="F7607" s="737" t="s">
        <v>8127</v>
      </c>
      <c r="G7607" s="160">
        <v>1.96</v>
      </c>
      <c r="H7607" s="246" t="s">
        <v>8041</v>
      </c>
      <c r="I7607" s="246" t="s">
        <v>8038</v>
      </c>
      <c r="J7607" s="246" t="s">
        <v>8122</v>
      </c>
      <c r="K7607" s="463" t="s">
        <v>7842</v>
      </c>
      <c r="L7607" s="246" t="s">
        <v>8123</v>
      </c>
    </row>
    <row r="7608" spans="1:12" ht="15.6">
      <c r="I7608" s="52"/>
    </row>
    <row r="7609" spans="1:12" ht="15.6">
      <c r="A7609" s="70">
        <v>44652</v>
      </c>
      <c r="C7609" s="51">
        <v>1000</v>
      </c>
      <c r="F7609" s="51" t="s">
        <v>8128</v>
      </c>
      <c r="G7609" s="52"/>
      <c r="I7609" s="52"/>
      <c r="J7609" s="51">
        <v>100</v>
      </c>
      <c r="K7609" s="51" t="s">
        <v>3891</v>
      </c>
      <c r="L7609" s="141">
        <v>50</v>
      </c>
    </row>
    <row r="7610" spans="1:12" ht="15.6">
      <c r="A7610" s="70">
        <v>44652</v>
      </c>
      <c r="C7610" s="51">
        <v>1000</v>
      </c>
      <c r="F7610" s="51" t="s">
        <v>8128</v>
      </c>
      <c r="G7610" s="52"/>
      <c r="I7610" s="52"/>
      <c r="J7610" s="94">
        <v>100</v>
      </c>
      <c r="K7610" s="202" t="s">
        <v>8124</v>
      </c>
      <c r="L7610" s="141">
        <v>50</v>
      </c>
    </row>
    <row r="7611" spans="1:12" ht="15.6">
      <c r="A7611" s="70">
        <v>44655</v>
      </c>
      <c r="B7611" s="51">
        <v>1000</v>
      </c>
      <c r="C7611" s="52"/>
      <c r="F7611" s="51" t="s">
        <v>8129</v>
      </c>
      <c r="G7611" s="52"/>
      <c r="I7611" s="52"/>
      <c r="J7611" s="94">
        <v>100</v>
      </c>
      <c r="K7611" s="202" t="s">
        <v>8130</v>
      </c>
      <c r="L7611" s="141">
        <v>50</v>
      </c>
    </row>
    <row r="7612" spans="1:12" ht="15.6">
      <c r="A7612" s="70">
        <v>44652</v>
      </c>
      <c r="B7612" s="51">
        <v>1000</v>
      </c>
      <c r="F7612" s="51" t="s">
        <v>8129</v>
      </c>
      <c r="I7612" s="52"/>
      <c r="J7612" s="94">
        <v>100</v>
      </c>
      <c r="K7612" s="202" t="s">
        <v>2561</v>
      </c>
      <c r="L7612" s="141">
        <v>50</v>
      </c>
    </row>
    <row r="7613" spans="1:12" ht="15.6">
      <c r="A7613" s="70">
        <v>44652</v>
      </c>
      <c r="C7613" s="51">
        <v>1000</v>
      </c>
      <c r="F7613" s="51" t="s">
        <v>8128</v>
      </c>
      <c r="I7613" s="52"/>
      <c r="J7613" s="94">
        <v>100</v>
      </c>
      <c r="K7613" s="202" t="s">
        <v>2561</v>
      </c>
      <c r="L7613" s="141">
        <v>50</v>
      </c>
    </row>
    <row r="7614" spans="1:12" ht="15.6">
      <c r="A7614" s="70">
        <v>44655</v>
      </c>
      <c r="C7614" s="51">
        <v>1000</v>
      </c>
      <c r="F7614" s="51" t="s">
        <v>8128</v>
      </c>
      <c r="G7614" s="52"/>
      <c r="H7614" s="52"/>
      <c r="I7614" s="52"/>
      <c r="J7614" s="94">
        <v>100</v>
      </c>
      <c r="K7614" s="202" t="s">
        <v>3027</v>
      </c>
      <c r="L7614" s="141">
        <v>50</v>
      </c>
    </row>
    <row r="7615" spans="1:12" ht="15.6">
      <c r="A7615" s="70"/>
      <c r="C7615" s="52"/>
      <c r="F7615" s="52"/>
      <c r="I7615" s="52"/>
      <c r="J7615" s="238"/>
      <c r="K7615" s="296"/>
      <c r="L7615" s="141"/>
    </row>
    <row r="7616" spans="1:12" ht="18">
      <c r="F7616" s="354">
        <v>44662</v>
      </c>
      <c r="G7616" s="354">
        <v>44667</v>
      </c>
      <c r="I7616" s="52"/>
      <c r="L7616" s="672"/>
    </row>
    <row r="7617" spans="1:12" ht="18">
      <c r="F7617" s="336" t="s">
        <v>6749</v>
      </c>
      <c r="G7617" s="336" t="s">
        <v>3449</v>
      </c>
      <c r="H7617" s="20"/>
      <c r="I7617" s="52"/>
      <c r="L7617" s="672"/>
    </row>
    <row r="7618" spans="1:12" ht="18">
      <c r="F7618" s="464" t="s">
        <v>8133</v>
      </c>
      <c r="G7618" s="160">
        <v>1.776</v>
      </c>
      <c r="I7618" s="52"/>
      <c r="L7618" s="672"/>
    </row>
    <row r="7619" spans="1:12" ht="18">
      <c r="F7619" s="737" t="s">
        <v>8132</v>
      </c>
      <c r="G7619" s="160">
        <v>1.2609999999999999</v>
      </c>
      <c r="I7619" s="52"/>
      <c r="L7619" s="672"/>
    </row>
    <row r="7620" spans="1:12" ht="18">
      <c r="F7620" s="737" t="s">
        <v>8134</v>
      </c>
      <c r="G7620" s="160">
        <v>1.7809999999999999</v>
      </c>
      <c r="I7620" s="52"/>
      <c r="L7620" s="672"/>
    </row>
    <row r="7621" spans="1:12" ht="18">
      <c r="F7621" s="737" t="s">
        <v>8135</v>
      </c>
      <c r="G7621" s="160">
        <v>1.9219999999999999</v>
      </c>
      <c r="I7621" s="52"/>
      <c r="L7621" s="672"/>
    </row>
    <row r="7622" spans="1:12" ht="15.6">
      <c r="A7622" s="70"/>
      <c r="I7622" s="52"/>
      <c r="L7622" s="141"/>
    </row>
    <row r="7623" spans="1:12" ht="15.6">
      <c r="A7623" s="70">
        <v>44656</v>
      </c>
      <c r="C7623" s="51">
        <v>6000</v>
      </c>
      <c r="F7623" s="51" t="s">
        <v>8137</v>
      </c>
      <c r="H7623" s="51">
        <v>7566</v>
      </c>
      <c r="I7623" s="51">
        <v>8766</v>
      </c>
      <c r="J7623" s="51">
        <v>1200</v>
      </c>
      <c r="K7623" s="202" t="s">
        <v>3949</v>
      </c>
      <c r="L7623" s="141">
        <v>600</v>
      </c>
    </row>
    <row r="7624" spans="1:12" ht="15.6">
      <c r="A7624" s="70">
        <v>44657</v>
      </c>
      <c r="B7624" s="51">
        <v>2000</v>
      </c>
      <c r="F7624" s="51" t="s">
        <v>8136</v>
      </c>
      <c r="G7624" s="1"/>
      <c r="H7624" s="51">
        <v>3552</v>
      </c>
      <c r="I7624" s="51">
        <v>3652</v>
      </c>
      <c r="J7624" s="51">
        <v>100</v>
      </c>
      <c r="K7624" s="202" t="s">
        <v>3928</v>
      </c>
      <c r="L7624" s="141">
        <v>50</v>
      </c>
    </row>
    <row r="7625" spans="1:12" ht="15.6">
      <c r="A7625" s="70">
        <v>44662</v>
      </c>
      <c r="C7625" s="51">
        <v>4000</v>
      </c>
      <c r="F7625" s="51" t="s">
        <v>8138</v>
      </c>
      <c r="H7625" s="51">
        <v>5044</v>
      </c>
      <c r="I7625" s="51">
        <v>5244</v>
      </c>
      <c r="J7625" s="51">
        <v>200</v>
      </c>
      <c r="K7625" s="202" t="s">
        <v>4837</v>
      </c>
      <c r="L7625" s="141">
        <v>100</v>
      </c>
    </row>
    <row r="7626" spans="1:12" ht="15.6">
      <c r="A7626" s="70">
        <v>44663</v>
      </c>
      <c r="C7626" s="51">
        <v>1000</v>
      </c>
      <c r="F7626" s="51" t="s">
        <v>8139</v>
      </c>
      <c r="G7626" t="s">
        <v>1316</v>
      </c>
      <c r="H7626" s="51">
        <v>1261</v>
      </c>
      <c r="I7626" s="51">
        <v>1268</v>
      </c>
      <c r="J7626" s="51">
        <v>7</v>
      </c>
      <c r="K7626" s="202" t="s">
        <v>4275</v>
      </c>
      <c r="L7626" s="141">
        <v>3.5</v>
      </c>
    </row>
    <row r="7627" spans="1:12" ht="15.6">
      <c r="A7627" s="70">
        <v>44664</v>
      </c>
      <c r="C7627" s="51">
        <v>2000</v>
      </c>
      <c r="F7627" s="51" t="s">
        <v>8140</v>
      </c>
      <c r="H7627" s="51">
        <v>2522</v>
      </c>
      <c r="I7627" s="51">
        <v>2662</v>
      </c>
      <c r="J7627" s="51">
        <v>140</v>
      </c>
      <c r="K7627" s="775" t="s">
        <v>4330</v>
      </c>
      <c r="L7627" s="141">
        <v>70</v>
      </c>
    </row>
    <row r="7628" spans="1:12" ht="15.6">
      <c r="A7628" s="70">
        <v>44664</v>
      </c>
      <c r="B7628" s="50">
        <v>6773</v>
      </c>
      <c r="F7628" s="50" t="s">
        <v>8141</v>
      </c>
      <c r="H7628" s="50">
        <v>12028.85</v>
      </c>
      <c r="I7628" s="50">
        <v>12455.55</v>
      </c>
      <c r="J7628" s="50">
        <v>426.7</v>
      </c>
      <c r="K7628" s="148" t="s">
        <v>8142</v>
      </c>
      <c r="L7628" s="141">
        <v>142</v>
      </c>
    </row>
    <row r="7629" spans="1:12" ht="15.6">
      <c r="I7629" s="52"/>
      <c r="L7629" s="672"/>
    </row>
    <row r="7630" spans="1:12" ht="18">
      <c r="F7630" s="354">
        <v>44669</v>
      </c>
      <c r="G7630" s="354">
        <v>44676</v>
      </c>
      <c r="I7630" s="52"/>
      <c r="L7630" s="672"/>
    </row>
    <row r="7631" spans="1:12" ht="18">
      <c r="F7631" s="336" t="s">
        <v>6749</v>
      </c>
      <c r="G7631" s="336" t="s">
        <v>3449</v>
      </c>
      <c r="I7631" s="52"/>
      <c r="L7631" s="672"/>
    </row>
    <row r="7632" spans="1:12" ht="18">
      <c r="F7632" s="464" t="s">
        <v>8144</v>
      </c>
      <c r="G7632" s="160">
        <v>1.802</v>
      </c>
      <c r="I7632" s="52"/>
      <c r="L7632" s="672"/>
    </row>
    <row r="7633" spans="1:12" ht="18">
      <c r="F7633" s="737" t="s">
        <v>8145</v>
      </c>
      <c r="G7633" s="160">
        <v>1.2849999999999999</v>
      </c>
      <c r="I7633" s="52"/>
      <c r="L7633" s="672"/>
    </row>
    <row r="7634" spans="1:12" ht="18">
      <c r="F7634" s="737" t="s">
        <v>8146</v>
      </c>
      <c r="G7634" s="160">
        <v>1.8169999999999999</v>
      </c>
      <c r="I7634" s="52"/>
      <c r="L7634" s="672"/>
    </row>
    <row r="7635" spans="1:12" ht="18">
      <c r="F7635" s="737" t="s">
        <v>8147</v>
      </c>
      <c r="G7635" s="160">
        <v>1.9219999999999999</v>
      </c>
      <c r="I7635" s="52"/>
      <c r="L7635" s="672"/>
    </row>
    <row r="7636" spans="1:12" ht="15.6">
      <c r="I7636" s="52"/>
      <c r="L7636" s="672"/>
    </row>
    <row r="7637" spans="1:12" ht="15.6">
      <c r="A7637" s="70">
        <v>44669</v>
      </c>
      <c r="B7637" s="51">
        <v>2000</v>
      </c>
      <c r="F7637" s="51" t="s">
        <v>8148</v>
      </c>
      <c r="H7637" s="51">
        <v>3604</v>
      </c>
      <c r="I7637" s="51">
        <v>3744</v>
      </c>
      <c r="J7637" s="51">
        <v>140</v>
      </c>
      <c r="K7637" s="202" t="s">
        <v>7205</v>
      </c>
      <c r="L7637" s="141">
        <v>70</v>
      </c>
    </row>
    <row r="7638" spans="1:12" ht="15.6">
      <c r="A7638" s="70">
        <v>44670</v>
      </c>
      <c r="C7638" s="51">
        <v>2000</v>
      </c>
      <c r="F7638" s="51" t="s">
        <v>8150</v>
      </c>
      <c r="H7638" s="51">
        <v>2570</v>
      </c>
      <c r="I7638" s="51">
        <v>2682</v>
      </c>
      <c r="J7638" s="51">
        <v>112</v>
      </c>
      <c r="K7638" s="202" t="s">
        <v>8149</v>
      </c>
      <c r="L7638" s="141">
        <v>56</v>
      </c>
    </row>
    <row r="7639" spans="1:12" ht="15.6">
      <c r="A7639" s="70">
        <v>44670</v>
      </c>
      <c r="C7639" s="51">
        <v>5000</v>
      </c>
      <c r="F7639" s="51">
        <v>1.2667299999999999</v>
      </c>
      <c r="I7639" s="51" t="s">
        <v>8151</v>
      </c>
      <c r="J7639" s="51">
        <v>125</v>
      </c>
      <c r="K7639" s="202" t="s">
        <v>546</v>
      </c>
      <c r="L7639" s="141">
        <v>62.5</v>
      </c>
    </row>
    <row r="7640" spans="1:12" ht="15.6">
      <c r="A7640" s="70">
        <v>44671</v>
      </c>
      <c r="C7640" s="50">
        <v>1500</v>
      </c>
      <c r="F7640" s="50" t="s">
        <v>8152</v>
      </c>
      <c r="H7640" s="50">
        <v>2570</v>
      </c>
      <c r="I7640" s="50">
        <v>2728</v>
      </c>
      <c r="J7640" s="50">
        <v>158</v>
      </c>
      <c r="K7640" s="297" t="s">
        <v>8153</v>
      </c>
      <c r="L7640" s="141">
        <v>52.5</v>
      </c>
    </row>
    <row r="7641" spans="1:12" ht="15.6">
      <c r="A7641" s="70">
        <v>44671</v>
      </c>
      <c r="B7641" s="51">
        <v>2000</v>
      </c>
      <c r="F7641" s="51" t="s">
        <v>8154</v>
      </c>
      <c r="H7641" s="51">
        <v>3604</v>
      </c>
      <c r="I7641" s="51">
        <v>3724</v>
      </c>
      <c r="J7641" s="51">
        <v>120</v>
      </c>
      <c r="K7641" s="202" t="s">
        <v>8143</v>
      </c>
      <c r="L7641" s="141">
        <v>60</v>
      </c>
    </row>
    <row r="7642" spans="1:12" ht="15.6">
      <c r="A7642" s="70">
        <v>44671</v>
      </c>
      <c r="B7642" s="51">
        <v>2000</v>
      </c>
      <c r="F7642" s="51" t="s">
        <v>8155</v>
      </c>
      <c r="G7642" s="1"/>
      <c r="H7642" s="51">
        <v>3604</v>
      </c>
      <c r="I7642" s="51">
        <v>3744</v>
      </c>
      <c r="J7642" s="51">
        <v>140</v>
      </c>
      <c r="K7642" s="202" t="s">
        <v>6990</v>
      </c>
      <c r="L7642" s="141">
        <v>70</v>
      </c>
    </row>
    <row r="7643" spans="1:12" ht="15.6">
      <c r="A7643" s="70">
        <v>44671</v>
      </c>
      <c r="B7643" s="50">
        <v>3500</v>
      </c>
      <c r="F7643" s="50">
        <v>1.7470000000000001</v>
      </c>
      <c r="G7643" s="1"/>
      <c r="I7643" s="50">
        <v>6114.5</v>
      </c>
      <c r="J7643" s="50">
        <v>105</v>
      </c>
      <c r="K7643" s="297" t="s">
        <v>7203</v>
      </c>
      <c r="L7643" s="141">
        <v>52.5</v>
      </c>
    </row>
    <row r="7644" spans="1:12" ht="15.6">
      <c r="A7644" s="70">
        <v>44671</v>
      </c>
      <c r="C7644" s="51">
        <v>3000</v>
      </c>
      <c r="F7644" s="51">
        <v>1.2689999999999999</v>
      </c>
      <c r="G7644" s="1"/>
      <c r="I7644" s="51">
        <v>3807</v>
      </c>
      <c r="J7644" s="51">
        <v>60</v>
      </c>
      <c r="K7644" s="202" t="s">
        <v>7203</v>
      </c>
      <c r="L7644" s="141">
        <v>30</v>
      </c>
    </row>
    <row r="7645" spans="1:12" ht="15.6">
      <c r="A7645" s="70">
        <v>44671</v>
      </c>
      <c r="C7645" s="51">
        <v>3000</v>
      </c>
      <c r="F7645" s="51" t="s">
        <v>8156</v>
      </c>
      <c r="G7645" s="1"/>
      <c r="H7645" s="51">
        <v>3855</v>
      </c>
      <c r="I7645" s="51">
        <v>4287</v>
      </c>
      <c r="J7645" s="51">
        <v>432</v>
      </c>
      <c r="K7645" s="202" t="s">
        <v>1521</v>
      </c>
      <c r="L7645" s="141">
        <v>144</v>
      </c>
    </row>
    <row r="7646" spans="1:12" ht="15.6">
      <c r="A7646" s="70">
        <v>44672</v>
      </c>
      <c r="C7646" s="51">
        <v>2000</v>
      </c>
      <c r="F7646" s="51" t="s">
        <v>8157</v>
      </c>
      <c r="G7646" s="20" t="s">
        <v>4551</v>
      </c>
      <c r="H7646" s="51">
        <v>2570</v>
      </c>
      <c r="I7646" s="51">
        <v>2750</v>
      </c>
      <c r="J7646" s="51">
        <v>180</v>
      </c>
      <c r="K7646" s="202" t="s">
        <v>4729</v>
      </c>
      <c r="L7646" s="141">
        <v>90</v>
      </c>
    </row>
    <row r="7647" spans="1:12" ht="15.6">
      <c r="A7647" s="70">
        <v>44671</v>
      </c>
      <c r="B7647" s="51">
        <v>2000</v>
      </c>
      <c r="F7647" s="51" t="s">
        <v>8148</v>
      </c>
      <c r="G7647" s="20" t="s">
        <v>4551</v>
      </c>
      <c r="H7647" s="51">
        <v>3604</v>
      </c>
      <c r="I7647" s="51">
        <v>3744</v>
      </c>
      <c r="J7647" s="51">
        <v>140</v>
      </c>
      <c r="K7647" s="202" t="s">
        <v>7205</v>
      </c>
      <c r="L7647" s="141">
        <v>70</v>
      </c>
    </row>
    <row r="7648" spans="1:12" ht="15.6">
      <c r="A7648" s="70">
        <v>44672</v>
      </c>
      <c r="B7648" s="397">
        <v>1000</v>
      </c>
      <c r="F7648" s="51" t="s">
        <v>8158</v>
      </c>
      <c r="G7648" s="20" t="s">
        <v>4551</v>
      </c>
      <c r="H7648" s="51">
        <v>1802</v>
      </c>
      <c r="I7648" s="51">
        <v>1856</v>
      </c>
      <c r="J7648" s="51">
        <v>54</v>
      </c>
      <c r="K7648" s="202" t="s">
        <v>7593</v>
      </c>
      <c r="L7648" s="141">
        <v>27</v>
      </c>
    </row>
    <row r="7649" spans="1:12" ht="15.6">
      <c r="A7649" s="70">
        <v>44672</v>
      </c>
      <c r="C7649" s="51">
        <v>2000</v>
      </c>
      <c r="F7649" s="51" t="s">
        <v>8159</v>
      </c>
      <c r="G7649" s="20" t="s">
        <v>4551</v>
      </c>
      <c r="H7649" s="51">
        <v>2570</v>
      </c>
      <c r="I7649" s="51">
        <v>2730</v>
      </c>
      <c r="J7649" s="51">
        <v>160</v>
      </c>
      <c r="K7649" s="202" t="s">
        <v>8160</v>
      </c>
      <c r="L7649" s="141">
        <v>80</v>
      </c>
    </row>
    <row r="7650" spans="1:12" ht="15.6">
      <c r="I7650" s="52"/>
      <c r="L7650" s="672"/>
    </row>
    <row r="7651" spans="1:12" ht="18">
      <c r="F7651" s="354">
        <v>44677</v>
      </c>
      <c r="G7651" s="354">
        <v>44681</v>
      </c>
      <c r="I7651" s="52"/>
      <c r="L7651" s="672"/>
    </row>
    <row r="7652" spans="1:12" ht="18">
      <c r="F7652" s="336" t="s">
        <v>6749</v>
      </c>
      <c r="G7652" s="336" t="s">
        <v>3449</v>
      </c>
      <c r="I7652" s="52"/>
      <c r="L7652" s="672"/>
    </row>
    <row r="7653" spans="1:12" ht="18">
      <c r="F7653" s="464" t="s">
        <v>8163</v>
      </c>
      <c r="G7653" s="160">
        <v>1.8580000000000001</v>
      </c>
      <c r="I7653" s="52"/>
      <c r="L7653" s="672"/>
    </row>
    <row r="7654" spans="1:12" ht="18">
      <c r="F7654" s="737" t="s">
        <v>8164</v>
      </c>
      <c r="G7654" s="160">
        <v>1.3360000000000001</v>
      </c>
      <c r="I7654" s="52"/>
      <c r="L7654" s="672"/>
    </row>
    <row r="7655" spans="1:12" ht="18">
      <c r="F7655" s="737" t="s">
        <v>8165</v>
      </c>
      <c r="G7655" s="160">
        <v>1.9279999999999999</v>
      </c>
      <c r="I7655" s="52"/>
      <c r="L7655" s="672"/>
    </row>
    <row r="7656" spans="1:12" ht="18">
      <c r="F7656" s="737" t="s">
        <v>8166</v>
      </c>
      <c r="G7656" s="160">
        <v>1.956</v>
      </c>
      <c r="I7656" s="52"/>
      <c r="L7656" s="672"/>
    </row>
    <row r="7657" spans="1:12" ht="15.6">
      <c r="I7657" s="52"/>
      <c r="L7657" s="672"/>
    </row>
    <row r="7658" spans="1:12" ht="15.6">
      <c r="A7658" s="70">
        <v>44677</v>
      </c>
      <c r="C7658" s="51">
        <v>2000</v>
      </c>
      <c r="F7658" s="51" t="s">
        <v>8167</v>
      </c>
      <c r="H7658" s="51">
        <v>2672</v>
      </c>
      <c r="I7658" s="51">
        <v>2872</v>
      </c>
      <c r="J7658" s="51">
        <v>200</v>
      </c>
      <c r="K7658" s="202" t="s">
        <v>8161</v>
      </c>
      <c r="L7658" s="141">
        <v>100</v>
      </c>
    </row>
    <row r="7659" spans="1:12" ht="15.6">
      <c r="A7659" s="70">
        <v>44677</v>
      </c>
      <c r="C7659" s="51">
        <v>1500</v>
      </c>
      <c r="F7659" s="51" t="s">
        <v>8167</v>
      </c>
      <c r="H7659" s="51">
        <v>2004</v>
      </c>
      <c r="I7659" s="51">
        <v>2154</v>
      </c>
      <c r="J7659" s="51">
        <v>150</v>
      </c>
      <c r="K7659" s="202" t="s">
        <v>8162</v>
      </c>
      <c r="L7659" s="141">
        <v>75</v>
      </c>
    </row>
    <row r="7660" spans="1:12" ht="15.6">
      <c r="A7660" s="70"/>
      <c r="C7660" s="52"/>
      <c r="F7660" s="52"/>
      <c r="G7660" s="52"/>
      <c r="H7660" s="52"/>
      <c r="I7660" s="52"/>
      <c r="J7660" s="52"/>
      <c r="K7660" s="296"/>
      <c r="L7660" s="52"/>
    </row>
    <row r="7661" spans="1:12" ht="18">
      <c r="A7661" s="52" t="s">
        <v>280</v>
      </c>
      <c r="B7661" s="14">
        <f>SUM(B7609:B7660)</f>
        <v>23273</v>
      </c>
      <c r="C7661" s="14">
        <f>SUM(C7609:C7660)</f>
        <v>39000</v>
      </c>
      <c r="E7661" s="14">
        <f>SUM(E7609:E7660)</f>
        <v>0</v>
      </c>
      <c r="F7661" s="14">
        <f>SUM(B7661:E7661)</f>
        <v>62273</v>
      </c>
      <c r="I7661" s="52"/>
      <c r="J7661" s="14">
        <f>SUM(J7609:J7660)</f>
        <v>4949.7</v>
      </c>
      <c r="L7661" s="14">
        <f>SUM(L7609:L7660)</f>
        <v>2305</v>
      </c>
    </row>
    <row r="7662" spans="1:12" ht="15.6">
      <c r="I7662" s="52"/>
    </row>
    <row r="7663" spans="1:12" ht="15.6">
      <c r="A7663" s="106"/>
      <c r="B7663" s="641"/>
      <c r="C7663" s="641"/>
      <c r="D7663" s="641"/>
      <c r="E7663" s="641"/>
      <c r="F7663" s="641"/>
      <c r="G7663" s="641"/>
      <c r="H7663" s="641"/>
      <c r="I7663" s="420"/>
      <c r="J7663" s="641"/>
      <c r="K7663" s="642"/>
      <c r="L7663" s="641"/>
    </row>
    <row r="7664" spans="1:12" ht="15.6">
      <c r="I7664" s="52"/>
    </row>
    <row r="7665" spans="1:13" ht="39">
      <c r="B7665" s="449" t="s">
        <v>8120</v>
      </c>
      <c r="C7665" s="433">
        <v>2022</v>
      </c>
      <c r="E7665" s="431" t="s">
        <v>2510</v>
      </c>
      <c r="F7665" s="682"/>
      <c r="G7665" s="682"/>
      <c r="H7665" s="450"/>
      <c r="I7665" s="431" t="s">
        <v>2510</v>
      </c>
      <c r="J7665" s="432">
        <v>2022</v>
      </c>
      <c r="K7665" s="448" t="s">
        <v>7832</v>
      </c>
    </row>
    <row r="7666" spans="1:13" ht="15.6">
      <c r="I7666" s="52"/>
    </row>
    <row r="7667" spans="1:13" ht="78">
      <c r="A7667" s="434" t="s">
        <v>7833</v>
      </c>
      <c r="B7667" s="434" t="s">
        <v>7833</v>
      </c>
      <c r="C7667" s="434" t="s">
        <v>7833</v>
      </c>
      <c r="E7667" s="770" t="s">
        <v>1464</v>
      </c>
      <c r="F7667" s="439">
        <v>2022</v>
      </c>
      <c r="G7667" s="438" t="s">
        <v>2510</v>
      </c>
      <c r="H7667" s="771" t="s">
        <v>7849</v>
      </c>
      <c r="I7667" s="438" t="s">
        <v>2510</v>
      </c>
      <c r="J7667" s="439">
        <v>2022</v>
      </c>
      <c r="K7667" s="460" t="s">
        <v>8003</v>
      </c>
      <c r="L7667" s="434" t="s">
        <v>7833</v>
      </c>
      <c r="M7667" s="434" t="s">
        <v>7833</v>
      </c>
    </row>
    <row r="7668" spans="1:13" ht="25.2">
      <c r="A7668" s="389" t="s">
        <v>7844</v>
      </c>
      <c r="B7668" s="389" t="s">
        <v>8118</v>
      </c>
      <c r="C7668" s="389" t="s">
        <v>8117</v>
      </c>
      <c r="D7668" s="386"/>
      <c r="E7668" s="160" t="s">
        <v>6654</v>
      </c>
      <c r="F7668" s="160" t="s">
        <v>7835</v>
      </c>
      <c r="G7668" s="161">
        <v>2019</v>
      </c>
      <c r="H7668" s="161">
        <v>2020</v>
      </c>
      <c r="I7668" s="160">
        <v>2021</v>
      </c>
      <c r="J7668" s="161">
        <v>2022</v>
      </c>
      <c r="K7668" s="459" t="s">
        <v>8035</v>
      </c>
      <c r="L7668" s="444" t="s">
        <v>8119</v>
      </c>
      <c r="M7668" s="606" t="s">
        <v>7834</v>
      </c>
    </row>
    <row r="7669" spans="1:13" ht="18">
      <c r="A7669" s="455">
        <v>14791</v>
      </c>
      <c r="B7669" s="455">
        <v>6900.5</v>
      </c>
      <c r="C7669" s="387">
        <v>7890.5</v>
      </c>
      <c r="E7669" s="347" t="s">
        <v>647</v>
      </c>
      <c r="F7669" s="52" t="s">
        <v>3960</v>
      </c>
      <c r="G7669" s="141">
        <v>152.5</v>
      </c>
      <c r="H7669" s="218">
        <v>106.2</v>
      </c>
      <c r="I7669" s="51">
        <v>116.5</v>
      </c>
      <c r="J7669" s="453">
        <v>179.1</v>
      </c>
      <c r="K7669" s="461" t="s">
        <v>7944</v>
      </c>
      <c r="L7669" s="14" t="s">
        <v>7946</v>
      </c>
      <c r="M7669" s="50" t="s">
        <v>7945</v>
      </c>
    </row>
    <row r="7670" spans="1:13" ht="18">
      <c r="A7670" s="455">
        <v>10279.799999999999</v>
      </c>
      <c r="B7670" s="455">
        <v>4910.5</v>
      </c>
      <c r="C7670" s="387">
        <v>5369.3</v>
      </c>
      <c r="E7670" s="347" t="s">
        <v>648</v>
      </c>
      <c r="F7670" s="52" t="s">
        <v>8030</v>
      </c>
      <c r="G7670" s="141">
        <v>134.9</v>
      </c>
      <c r="H7670" s="218">
        <v>123.8</v>
      </c>
      <c r="I7670" s="51">
        <v>92.9</v>
      </c>
      <c r="J7670" s="453">
        <v>126.5</v>
      </c>
      <c r="K7670" s="461" t="s">
        <v>8029</v>
      </c>
      <c r="L7670" s="14" t="s">
        <v>8031</v>
      </c>
      <c r="M7670" s="154" t="s">
        <v>6850</v>
      </c>
    </row>
    <row r="7671" spans="1:13" ht="18">
      <c r="A7671" s="455">
        <v>14231</v>
      </c>
      <c r="B7671" s="455">
        <v>6406</v>
      </c>
      <c r="C7671" s="387">
        <v>7825</v>
      </c>
      <c r="E7671" s="347" t="s">
        <v>2310</v>
      </c>
      <c r="F7671" s="52" t="s">
        <v>5312</v>
      </c>
      <c r="G7671" s="141">
        <v>145.69999999999999</v>
      </c>
      <c r="H7671" s="218">
        <v>206.05</v>
      </c>
      <c r="I7671" s="51">
        <v>160.5</v>
      </c>
      <c r="J7671" s="153">
        <v>200.89599999999999</v>
      </c>
      <c r="K7671" s="461" t="s">
        <v>8116</v>
      </c>
      <c r="L7671" s="143" t="s">
        <v>8115</v>
      </c>
      <c r="M7671" s="50" t="s">
        <v>8114</v>
      </c>
    </row>
    <row r="7672" spans="1:13" ht="18">
      <c r="A7672" s="455">
        <v>4949.7</v>
      </c>
      <c r="B7672" s="455">
        <v>2305</v>
      </c>
      <c r="C7672" s="387">
        <v>2644.7</v>
      </c>
      <c r="E7672" s="347" t="s">
        <v>2428</v>
      </c>
      <c r="F7672" s="110" t="s">
        <v>8177</v>
      </c>
      <c r="G7672" s="141">
        <v>112.5</v>
      </c>
      <c r="H7672" s="218">
        <v>138.19999999999999</v>
      </c>
      <c r="I7672" s="51">
        <v>166.67599999999999</v>
      </c>
      <c r="J7672" s="453">
        <v>62.273000000000003</v>
      </c>
      <c r="K7672" s="296" t="s">
        <v>8175</v>
      </c>
      <c r="L7672" s="143" t="s">
        <v>8174</v>
      </c>
      <c r="M7672" s="216" t="s">
        <v>8176</v>
      </c>
    </row>
    <row r="7673" spans="1:13" ht="18">
      <c r="A7673" s="455">
        <v>12416</v>
      </c>
      <c r="B7673" s="455">
        <v>5918.5</v>
      </c>
      <c r="C7673" s="387">
        <v>6497.5</v>
      </c>
      <c r="E7673" s="347" t="s">
        <v>2510</v>
      </c>
      <c r="F7673" s="52" t="s">
        <v>5427</v>
      </c>
      <c r="G7673" s="147">
        <v>130.9</v>
      </c>
      <c r="H7673" s="218">
        <v>244.1</v>
      </c>
      <c r="I7673" s="51">
        <v>127.3</v>
      </c>
      <c r="J7673" s="453">
        <v>155.19999999999999</v>
      </c>
      <c r="K7673" s="296" t="s">
        <v>8258</v>
      </c>
      <c r="L7673" s="14" t="s">
        <v>8259</v>
      </c>
      <c r="M7673" s="154" t="s">
        <v>8260</v>
      </c>
    </row>
    <row r="7674" spans="1:13" ht="18">
      <c r="A7674" s="384"/>
      <c r="B7674" s="384"/>
      <c r="C7674" s="387"/>
      <c r="E7674" s="347" t="s">
        <v>2630</v>
      </c>
      <c r="F7674" s="20"/>
      <c r="G7674" s="147">
        <v>140.80000000000001</v>
      </c>
      <c r="H7674" s="218">
        <v>209.2</v>
      </c>
      <c r="I7674" s="51">
        <v>152.30000000000001</v>
      </c>
      <c r="J7674" s="453"/>
      <c r="K7674" s="296"/>
      <c r="L7674" s="602"/>
      <c r="M7674" s="526"/>
    </row>
    <row r="7675" spans="1:13" ht="18">
      <c r="A7675" s="384"/>
      <c r="B7675" s="384"/>
      <c r="C7675" s="387"/>
      <c r="E7675" s="347" t="s">
        <v>2798</v>
      </c>
      <c r="F7675" s="20"/>
      <c r="G7675" s="141">
        <v>153.6</v>
      </c>
      <c r="H7675" s="218">
        <v>135.5</v>
      </c>
      <c r="I7675" s="51">
        <v>115.3</v>
      </c>
      <c r="J7675" s="453"/>
      <c r="K7675" s="296"/>
      <c r="L7675" s="773"/>
      <c r="M7675" s="526"/>
    </row>
    <row r="7676" spans="1:13" ht="18">
      <c r="A7676" s="384"/>
      <c r="B7676" s="384"/>
      <c r="C7676" s="387"/>
      <c r="E7676" s="347" t="s">
        <v>4451</v>
      </c>
      <c r="F7676" s="20"/>
      <c r="G7676" s="141">
        <v>145</v>
      </c>
      <c r="H7676" s="218">
        <v>222.4</v>
      </c>
      <c r="I7676" s="51">
        <v>116.3</v>
      </c>
      <c r="J7676" s="453"/>
      <c r="K7676" s="296"/>
      <c r="L7676" s="774"/>
      <c r="M7676" s="526"/>
    </row>
    <row r="7677" spans="1:13" ht="18">
      <c r="A7677" s="384"/>
      <c r="B7677" s="384"/>
      <c r="C7677" s="387"/>
      <c r="E7677" s="347" t="s">
        <v>4555</v>
      </c>
      <c r="F7677" s="20"/>
      <c r="G7677" s="141">
        <v>176.9</v>
      </c>
      <c r="H7677" s="191">
        <v>334.1</v>
      </c>
      <c r="I7677" s="194">
        <v>266</v>
      </c>
      <c r="J7677" s="453"/>
      <c r="K7677" s="296"/>
      <c r="L7677" s="52"/>
      <c r="M7677" s="526"/>
    </row>
    <row r="7678" spans="1:13" ht="18">
      <c r="A7678" s="384"/>
      <c r="B7678" s="384"/>
      <c r="C7678" s="387"/>
      <c r="D7678" s="762"/>
      <c r="E7678" s="347" t="s">
        <v>4675</v>
      </c>
      <c r="F7678" s="20"/>
      <c r="G7678" s="141">
        <v>186</v>
      </c>
      <c r="H7678" s="218">
        <v>165.8</v>
      </c>
      <c r="I7678" s="51">
        <v>193</v>
      </c>
      <c r="J7678" s="453"/>
      <c r="K7678" s="296"/>
      <c r="L7678" s="52"/>
      <c r="M7678" s="526"/>
    </row>
    <row r="7679" spans="1:13" ht="18">
      <c r="A7679" s="384"/>
      <c r="B7679" s="384"/>
      <c r="C7679" s="387"/>
      <c r="E7679" s="347" t="s">
        <v>1786</v>
      </c>
      <c r="F7679" s="20"/>
      <c r="G7679" s="101">
        <v>191.8</v>
      </c>
      <c r="H7679" s="218">
        <v>185.9</v>
      </c>
      <c r="I7679" s="51">
        <v>204.9</v>
      </c>
      <c r="J7679" s="453"/>
      <c r="K7679" s="296"/>
      <c r="L7679" s="100"/>
      <c r="M7679" s="526"/>
    </row>
    <row r="7680" spans="1:13" ht="18">
      <c r="A7680" s="384"/>
      <c r="B7680" s="384"/>
      <c r="C7680" s="387"/>
      <c r="E7680" s="347" t="s">
        <v>1955</v>
      </c>
      <c r="F7680" s="20"/>
      <c r="G7680" s="141">
        <v>152.4</v>
      </c>
      <c r="H7680" s="218" t="s">
        <v>6644</v>
      </c>
      <c r="I7680" s="51">
        <v>164.501</v>
      </c>
      <c r="J7680" s="453"/>
      <c r="K7680" s="442"/>
      <c r="L7680" s="774"/>
      <c r="M7680" s="526"/>
    </row>
    <row r="7681" spans="1:12" ht="18">
      <c r="A7681" s="457">
        <f>SUM(A7669:A7680)</f>
        <v>56667.5</v>
      </c>
      <c r="B7681" s="456">
        <f>SUM(B7669:B7680)</f>
        <v>26440.5</v>
      </c>
      <c r="C7681" s="458">
        <f>SUM(C7669:C7680)</f>
        <v>30227</v>
      </c>
      <c r="E7681" s="391" t="s">
        <v>7219</v>
      </c>
      <c r="G7681" s="160" t="s">
        <v>5007</v>
      </c>
      <c r="H7681" s="160" t="s">
        <v>7030</v>
      </c>
      <c r="I7681" s="427">
        <f>SUM(I7669:I7680)</f>
        <v>1876.1769999999999</v>
      </c>
      <c r="J7681" s="453">
        <f>SUM(J7669:J7680)</f>
        <v>723.96900000000005</v>
      </c>
      <c r="K7681" s="310" t="s">
        <v>8258</v>
      </c>
    </row>
    <row r="7682" spans="1:12" ht="18">
      <c r="A7682" s="465"/>
      <c r="B7682" s="466"/>
      <c r="C7682" s="398"/>
      <c r="E7682" s="14"/>
      <c r="G7682" s="14"/>
      <c r="H7682" s="14"/>
      <c r="I7682" s="467"/>
      <c r="J7682" s="52"/>
      <c r="K7682" s="310"/>
    </row>
    <row r="7683" spans="1:12" ht="18">
      <c r="A7683" s="465"/>
      <c r="B7683" s="466"/>
      <c r="C7683" s="398"/>
      <c r="E7683" s="14"/>
      <c r="F7683" s="354">
        <v>44683</v>
      </c>
      <c r="G7683" s="354">
        <v>44689</v>
      </c>
      <c r="H7683" s="14"/>
      <c r="I7683" s="467"/>
      <c r="J7683" s="52"/>
      <c r="K7683" s="310"/>
    </row>
    <row r="7684" spans="1:12" ht="18">
      <c r="A7684" s="465"/>
      <c r="B7684" s="466"/>
      <c r="C7684" s="398"/>
      <c r="E7684" s="14"/>
      <c r="F7684" s="336" t="s">
        <v>6749</v>
      </c>
      <c r="G7684" s="336" t="s">
        <v>3449</v>
      </c>
      <c r="H7684" s="14"/>
      <c r="I7684" s="467"/>
      <c r="J7684" s="52"/>
      <c r="K7684" s="310"/>
    </row>
    <row r="7685" spans="1:12" ht="18">
      <c r="A7685" s="465"/>
      <c r="B7685" s="466"/>
      <c r="C7685" s="398"/>
      <c r="E7685" s="14"/>
      <c r="F7685" s="464" t="s">
        <v>8182</v>
      </c>
      <c r="G7685" s="160">
        <v>1.758</v>
      </c>
      <c r="H7685" s="14"/>
      <c r="I7685" s="467"/>
      <c r="J7685" s="52"/>
      <c r="K7685" s="310"/>
    </row>
    <row r="7686" spans="1:12" ht="18">
      <c r="A7686" s="465"/>
      <c r="B7686" s="466"/>
      <c r="C7686" s="398"/>
      <c r="E7686" s="14"/>
      <c r="F7686" s="737" t="s">
        <v>8179</v>
      </c>
      <c r="G7686" s="160">
        <v>1.375</v>
      </c>
      <c r="H7686" s="14"/>
      <c r="I7686" s="467"/>
      <c r="J7686" s="52"/>
      <c r="K7686" s="310"/>
    </row>
    <row r="7687" spans="1:12" ht="18">
      <c r="A7687" s="465"/>
      <c r="B7687" s="466"/>
      <c r="C7687" s="398"/>
      <c r="E7687" s="14"/>
      <c r="F7687" s="737" t="s">
        <v>8180</v>
      </c>
      <c r="G7687" s="160">
        <v>1.7629999999999999</v>
      </c>
      <c r="H7687" s="14"/>
      <c r="I7687" s="467"/>
      <c r="J7687" s="52"/>
      <c r="K7687" s="310"/>
    </row>
    <row r="7688" spans="1:12" ht="18">
      <c r="A7688" s="465"/>
      <c r="B7688" s="466"/>
      <c r="C7688" s="398"/>
      <c r="E7688" s="14"/>
      <c r="F7688" s="737" t="s">
        <v>8181</v>
      </c>
      <c r="G7688" s="160">
        <v>1.851</v>
      </c>
      <c r="H7688" s="14"/>
      <c r="I7688" s="467"/>
      <c r="J7688" s="52"/>
      <c r="K7688" s="310"/>
    </row>
    <row r="7689" spans="1:12" ht="18">
      <c r="A7689" s="465"/>
      <c r="B7689" s="466"/>
      <c r="C7689" s="398"/>
      <c r="E7689" s="14"/>
      <c r="G7689" s="14"/>
      <c r="H7689" s="14"/>
      <c r="I7689" s="467"/>
      <c r="J7689" s="52"/>
      <c r="K7689" s="310"/>
    </row>
    <row r="7690" spans="1:12" ht="15.6">
      <c r="I7690" s="52"/>
    </row>
    <row r="7691" spans="1:12" ht="15.6">
      <c r="A7691" s="70">
        <v>44683</v>
      </c>
      <c r="C7691" s="51">
        <v>1500</v>
      </c>
      <c r="F7691" s="51" t="s">
        <v>8183</v>
      </c>
      <c r="G7691" s="52"/>
      <c r="H7691" s="202">
        <v>2062.5</v>
      </c>
      <c r="I7691" s="202">
        <v>2182.5</v>
      </c>
      <c r="J7691" s="51">
        <v>120</v>
      </c>
      <c r="K7691" s="202" t="s">
        <v>8169</v>
      </c>
      <c r="L7691" s="141">
        <v>60</v>
      </c>
    </row>
    <row r="7692" spans="1:12" ht="15.6">
      <c r="A7692" s="70">
        <v>44683</v>
      </c>
      <c r="C7692" s="51">
        <v>2000</v>
      </c>
      <c r="F7692" s="51" t="s">
        <v>8184</v>
      </c>
      <c r="G7692" s="52"/>
      <c r="H7692" s="198">
        <v>2750</v>
      </c>
      <c r="I7692" s="198">
        <v>2910</v>
      </c>
      <c r="J7692" s="51">
        <v>160</v>
      </c>
      <c r="K7692" s="202" t="s">
        <v>8168</v>
      </c>
      <c r="L7692" s="141">
        <v>80</v>
      </c>
    </row>
    <row r="7693" spans="1:12" ht="15.6">
      <c r="A7693" s="70">
        <v>44683</v>
      </c>
      <c r="B7693" s="50">
        <v>6000</v>
      </c>
      <c r="F7693" s="50" t="s">
        <v>8190</v>
      </c>
      <c r="G7693" s="52"/>
      <c r="H7693" s="198">
        <v>10548</v>
      </c>
      <c r="I7693" s="198">
        <v>10914</v>
      </c>
      <c r="J7693" s="50">
        <v>366</v>
      </c>
      <c r="K7693" s="148" t="s">
        <v>8170</v>
      </c>
      <c r="L7693" s="141">
        <v>122</v>
      </c>
    </row>
    <row r="7694" spans="1:12" ht="15.6">
      <c r="A7694" s="70">
        <v>44683</v>
      </c>
      <c r="B7694" s="70"/>
      <c r="C7694" s="51">
        <v>2000</v>
      </c>
      <c r="D7694" s="70"/>
      <c r="E7694" s="70"/>
      <c r="F7694" s="83" t="s">
        <v>8183</v>
      </c>
      <c r="G7694" s="52"/>
      <c r="H7694" s="198">
        <v>2750</v>
      </c>
      <c r="I7694" s="198">
        <v>2910</v>
      </c>
      <c r="J7694" s="51">
        <v>160</v>
      </c>
      <c r="K7694" s="83" t="s">
        <v>8171</v>
      </c>
      <c r="L7694" s="141">
        <v>80</v>
      </c>
    </row>
    <row r="7695" spans="1:12" ht="15.6">
      <c r="A7695" s="70">
        <v>44683</v>
      </c>
      <c r="B7695" s="70"/>
      <c r="C7695" s="51">
        <v>4000</v>
      </c>
      <c r="D7695" s="70"/>
      <c r="E7695" s="70"/>
      <c r="F7695" s="83" t="s">
        <v>8185</v>
      </c>
      <c r="G7695" s="52"/>
      <c r="H7695" s="198">
        <v>5500</v>
      </c>
      <c r="I7695" s="198">
        <v>5740</v>
      </c>
      <c r="J7695" s="51">
        <v>240</v>
      </c>
      <c r="K7695" s="83" t="s">
        <v>3675</v>
      </c>
      <c r="L7695" s="141">
        <v>120</v>
      </c>
    </row>
    <row r="7696" spans="1:12" ht="15.6">
      <c r="A7696" s="70">
        <v>44683</v>
      </c>
      <c r="B7696" s="70"/>
      <c r="C7696" s="51">
        <v>1000</v>
      </c>
      <c r="D7696" s="70"/>
      <c r="E7696" s="70"/>
      <c r="F7696" s="83" t="s">
        <v>8186</v>
      </c>
      <c r="G7696" s="52"/>
      <c r="H7696" s="198">
        <v>1375</v>
      </c>
      <c r="I7696" s="198">
        <v>1475</v>
      </c>
      <c r="J7696" s="51">
        <v>100</v>
      </c>
      <c r="K7696" s="83" t="s">
        <v>4609</v>
      </c>
      <c r="L7696" s="141">
        <v>50</v>
      </c>
    </row>
    <row r="7697" spans="1:12" ht="15.6">
      <c r="A7697" s="70">
        <v>44683</v>
      </c>
      <c r="B7697" s="70"/>
      <c r="C7697" s="51">
        <v>7000</v>
      </c>
      <c r="D7697" s="70"/>
      <c r="E7697" s="70"/>
      <c r="F7697" s="83" t="s">
        <v>8186</v>
      </c>
      <c r="G7697" s="52"/>
      <c r="H7697" s="198">
        <v>9625</v>
      </c>
      <c r="I7697" s="198">
        <v>10325</v>
      </c>
      <c r="J7697" s="51">
        <v>700</v>
      </c>
      <c r="K7697" s="83" t="s">
        <v>8172</v>
      </c>
      <c r="L7697" s="141">
        <v>350</v>
      </c>
    </row>
    <row r="7698" spans="1:12" ht="15.6">
      <c r="A7698" s="70">
        <v>44683</v>
      </c>
      <c r="B7698" s="70"/>
      <c r="C7698" s="51">
        <v>1000</v>
      </c>
      <c r="D7698" s="70"/>
      <c r="E7698" s="70"/>
      <c r="F7698" s="83" t="s">
        <v>8186</v>
      </c>
      <c r="G7698" s="52"/>
      <c r="H7698" s="198">
        <v>1375</v>
      </c>
      <c r="I7698" s="198">
        <v>1475</v>
      </c>
      <c r="J7698" s="51">
        <v>100</v>
      </c>
      <c r="K7698" s="83" t="s">
        <v>3027</v>
      </c>
      <c r="L7698" s="141">
        <v>50</v>
      </c>
    </row>
    <row r="7699" spans="1:12" ht="15.6">
      <c r="A7699" s="70">
        <v>44683</v>
      </c>
      <c r="B7699" s="70"/>
      <c r="C7699" s="51">
        <v>2000</v>
      </c>
      <c r="D7699" s="70"/>
      <c r="E7699" s="70"/>
      <c r="F7699" s="83" t="s">
        <v>8186</v>
      </c>
      <c r="G7699" s="52"/>
      <c r="H7699" s="198">
        <v>2750</v>
      </c>
      <c r="I7699" s="198">
        <v>2950</v>
      </c>
      <c r="J7699" s="51">
        <v>200</v>
      </c>
      <c r="K7699" s="83" t="s">
        <v>8172</v>
      </c>
      <c r="L7699" s="141">
        <v>100</v>
      </c>
    </row>
    <row r="7700" spans="1:12" ht="15.6">
      <c r="A7700" s="70">
        <v>44683</v>
      </c>
      <c r="B7700" s="198">
        <v>2000</v>
      </c>
      <c r="C7700" s="70"/>
      <c r="D7700" s="70"/>
      <c r="E7700" s="70"/>
      <c r="F7700" s="83" t="s">
        <v>8189</v>
      </c>
      <c r="G7700" s="52"/>
      <c r="H7700" s="198">
        <v>3516</v>
      </c>
      <c r="I7700" s="198">
        <v>3616</v>
      </c>
      <c r="J7700" s="198">
        <v>100</v>
      </c>
      <c r="K7700" s="83" t="s">
        <v>4218</v>
      </c>
      <c r="L7700" s="141">
        <v>50</v>
      </c>
    </row>
    <row r="7701" spans="1:12" ht="15.6">
      <c r="A7701" s="70">
        <v>44683</v>
      </c>
      <c r="B7701" s="70"/>
      <c r="C7701" s="198">
        <v>1000</v>
      </c>
      <c r="D7701" s="70"/>
      <c r="E7701" s="70"/>
      <c r="F7701" s="83" t="s">
        <v>8186</v>
      </c>
      <c r="G7701" s="52"/>
      <c r="H7701" s="198">
        <v>1375</v>
      </c>
      <c r="I7701" s="198">
        <v>1475</v>
      </c>
      <c r="J7701" s="51">
        <v>100</v>
      </c>
      <c r="K7701" s="83" t="s">
        <v>7009</v>
      </c>
      <c r="L7701" s="141">
        <v>50</v>
      </c>
    </row>
    <row r="7702" spans="1:12" ht="15.6">
      <c r="A7702" s="70">
        <v>44685</v>
      </c>
      <c r="B7702" s="198">
        <v>2000</v>
      </c>
      <c r="C7702" s="52"/>
      <c r="D7702" s="70"/>
      <c r="E7702" s="70"/>
      <c r="F7702" s="83" t="s">
        <v>8193</v>
      </c>
      <c r="G7702" s="52"/>
      <c r="H7702" s="51">
        <v>3516</v>
      </c>
      <c r="I7702" s="51">
        <v>3676</v>
      </c>
      <c r="J7702" s="198">
        <v>160</v>
      </c>
      <c r="K7702" s="83" t="s">
        <v>7205</v>
      </c>
      <c r="L7702" s="141">
        <v>80</v>
      </c>
    </row>
    <row r="7703" spans="1:12" ht="15.6">
      <c r="A7703" s="70">
        <v>44684</v>
      </c>
      <c r="B7703" s="70"/>
      <c r="C7703" s="198">
        <v>5000</v>
      </c>
      <c r="D7703" s="70"/>
      <c r="E7703" s="70"/>
      <c r="F7703" s="83" t="s">
        <v>8191</v>
      </c>
      <c r="G7703" s="52"/>
      <c r="H7703" s="198">
        <v>6875</v>
      </c>
      <c r="I7703" s="198">
        <v>7025</v>
      </c>
      <c r="J7703" s="198">
        <v>150</v>
      </c>
      <c r="K7703" s="83" t="s">
        <v>8192</v>
      </c>
      <c r="L7703" s="141">
        <v>75</v>
      </c>
    </row>
    <row r="7704" spans="1:12" ht="15.6">
      <c r="A7704" s="70">
        <v>44685</v>
      </c>
      <c r="B7704" s="70"/>
      <c r="C7704" s="198">
        <v>1000</v>
      </c>
      <c r="D7704" s="70"/>
      <c r="E7704" s="70"/>
      <c r="F7704" s="83" t="s">
        <v>8186</v>
      </c>
      <c r="G7704" s="52"/>
      <c r="H7704" s="198">
        <v>1375</v>
      </c>
      <c r="I7704" s="198">
        <v>1475</v>
      </c>
      <c r="J7704" s="198">
        <v>100</v>
      </c>
      <c r="K7704" s="83" t="s">
        <v>3891</v>
      </c>
      <c r="L7704" s="141">
        <v>50</v>
      </c>
    </row>
    <row r="7705" spans="1:12" ht="15.6">
      <c r="A7705" s="70">
        <v>44685</v>
      </c>
      <c r="B7705" s="70"/>
      <c r="C7705" s="51">
        <v>1500</v>
      </c>
      <c r="D7705" s="70"/>
      <c r="E7705" s="70"/>
      <c r="F7705" s="83" t="s">
        <v>8187</v>
      </c>
      <c r="G7705" s="52"/>
      <c r="H7705" s="202">
        <v>2062.5</v>
      </c>
      <c r="I7705" s="202">
        <v>2212.5</v>
      </c>
      <c r="J7705" s="51">
        <v>150</v>
      </c>
      <c r="K7705" s="83" t="s">
        <v>8178</v>
      </c>
      <c r="L7705" s="141">
        <v>75</v>
      </c>
    </row>
    <row r="7706" spans="1:12" ht="15.6">
      <c r="A7706" s="70">
        <v>44685</v>
      </c>
      <c r="B7706" s="198">
        <v>2000</v>
      </c>
      <c r="C7706" s="52"/>
      <c r="D7706" s="70"/>
      <c r="E7706" s="70"/>
      <c r="F7706" s="83" t="s">
        <v>8188</v>
      </c>
      <c r="G7706" s="52"/>
      <c r="H7706" s="198">
        <v>3516</v>
      </c>
      <c r="I7706" s="198">
        <v>3716</v>
      </c>
      <c r="J7706" s="198">
        <v>200</v>
      </c>
      <c r="K7706" s="83" t="s">
        <v>8178</v>
      </c>
      <c r="L7706" s="141">
        <v>100</v>
      </c>
    </row>
    <row r="7707" spans="1:12" ht="15.6">
      <c r="A7707" s="70">
        <v>44685</v>
      </c>
      <c r="B7707" s="70"/>
      <c r="C7707" s="51">
        <v>5000</v>
      </c>
      <c r="D7707" s="70"/>
      <c r="E7707" s="70"/>
      <c r="F7707" s="83" t="s">
        <v>8195</v>
      </c>
      <c r="G7707" s="52"/>
      <c r="H7707" s="198">
        <v>6875</v>
      </c>
      <c r="I7707" s="198">
        <v>7275</v>
      </c>
      <c r="J7707" s="198">
        <v>400</v>
      </c>
      <c r="K7707" s="83" t="s">
        <v>8194</v>
      </c>
      <c r="L7707" s="141">
        <v>200</v>
      </c>
    </row>
    <row r="7708" spans="1:12" ht="15.6">
      <c r="A7708" s="70">
        <v>44686</v>
      </c>
      <c r="B7708" s="198">
        <v>2000</v>
      </c>
      <c r="C7708" s="52"/>
      <c r="D7708" s="70"/>
      <c r="E7708" s="70"/>
      <c r="F7708" s="83" t="s">
        <v>8189</v>
      </c>
      <c r="G7708" s="52"/>
      <c r="H7708" s="198">
        <v>3516</v>
      </c>
      <c r="I7708" s="198">
        <v>3616</v>
      </c>
      <c r="J7708" s="198">
        <v>100</v>
      </c>
      <c r="K7708" s="83" t="s">
        <v>7593</v>
      </c>
      <c r="L7708" s="141">
        <v>50</v>
      </c>
    </row>
    <row r="7709" spans="1:12" ht="15.6">
      <c r="A7709" s="70">
        <v>44686</v>
      </c>
      <c r="B7709" s="70"/>
      <c r="C7709" s="198">
        <v>2200</v>
      </c>
      <c r="D7709" s="70"/>
      <c r="E7709" s="70"/>
      <c r="F7709" s="83" t="s">
        <v>8197</v>
      </c>
      <c r="G7709" s="52"/>
      <c r="H7709" s="198">
        <v>3025</v>
      </c>
      <c r="I7709" s="198">
        <v>3465</v>
      </c>
      <c r="J7709" s="198">
        <v>440</v>
      </c>
      <c r="K7709" s="83" t="s">
        <v>8196</v>
      </c>
      <c r="L7709" s="141">
        <v>220</v>
      </c>
    </row>
    <row r="7710" spans="1:12" ht="15.6">
      <c r="A7710" s="70"/>
      <c r="B7710" s="70"/>
      <c r="C7710" s="185"/>
      <c r="D7710" s="70"/>
      <c r="E7710" s="70"/>
      <c r="F7710" s="70"/>
      <c r="G7710" s="52"/>
      <c r="H7710" s="185"/>
      <c r="I7710" s="185"/>
      <c r="J7710" s="185"/>
      <c r="K7710" s="70"/>
      <c r="L7710" s="141"/>
    </row>
    <row r="7711" spans="1:12" ht="18">
      <c r="A7711" s="70"/>
      <c r="B7711" s="70"/>
      <c r="C7711" s="185"/>
      <c r="D7711" s="70"/>
      <c r="E7711" s="70"/>
      <c r="F7711" s="354">
        <v>44690</v>
      </c>
      <c r="G7711" s="354">
        <v>44696</v>
      </c>
      <c r="H7711" s="185"/>
      <c r="I7711" s="185"/>
      <c r="J7711" s="185"/>
      <c r="K7711" s="70"/>
      <c r="L7711" s="141"/>
    </row>
    <row r="7712" spans="1:12" ht="18">
      <c r="A7712" s="70"/>
      <c r="B7712" s="70"/>
      <c r="C7712" s="185"/>
      <c r="D7712" s="70"/>
      <c r="E7712" s="70"/>
      <c r="F7712" s="336" t="s">
        <v>6749</v>
      </c>
      <c r="G7712" s="336" t="s">
        <v>3449</v>
      </c>
      <c r="H7712" s="185"/>
      <c r="I7712" s="185"/>
      <c r="J7712" s="185"/>
      <c r="K7712" s="70"/>
      <c r="L7712" s="141"/>
    </row>
    <row r="7713" spans="1:12" ht="18">
      <c r="A7713" s="70"/>
      <c r="B7713" s="70"/>
      <c r="C7713" s="185"/>
      <c r="D7713" s="70"/>
      <c r="E7713" s="70"/>
      <c r="F7713" s="464" t="s">
        <v>8201</v>
      </c>
      <c r="G7713" s="160">
        <v>1.76</v>
      </c>
      <c r="H7713" s="185"/>
      <c r="I7713" s="185"/>
      <c r="J7713" s="185"/>
      <c r="K7713" s="70"/>
      <c r="L7713" s="141"/>
    </row>
    <row r="7714" spans="1:12" ht="18">
      <c r="A7714" s="70"/>
      <c r="B7714" s="70"/>
      <c r="C7714" s="185"/>
      <c r="D7714" s="70"/>
      <c r="E7714" s="70"/>
      <c r="F7714" s="737" t="s">
        <v>8202</v>
      </c>
      <c r="G7714" s="160">
        <v>1.39</v>
      </c>
      <c r="H7714" s="185"/>
      <c r="I7714" s="185"/>
      <c r="J7714" s="185"/>
      <c r="K7714" s="70"/>
      <c r="L7714" s="141"/>
    </row>
    <row r="7715" spans="1:12" ht="18">
      <c r="A7715" s="70"/>
      <c r="B7715" s="70"/>
      <c r="C7715" s="185"/>
      <c r="D7715" s="70"/>
      <c r="E7715" s="70"/>
      <c r="F7715" s="737" t="s">
        <v>8203</v>
      </c>
      <c r="G7715" s="160">
        <v>1.7649999999999999</v>
      </c>
      <c r="H7715" s="185"/>
      <c r="I7715" s="185"/>
      <c r="J7715" s="185"/>
      <c r="K7715" s="70"/>
      <c r="L7715" s="141"/>
    </row>
    <row r="7716" spans="1:12" ht="18">
      <c r="A7716" s="70"/>
      <c r="B7716" s="70"/>
      <c r="C7716" s="185"/>
      <c r="D7716" s="70"/>
      <c r="E7716" s="70"/>
      <c r="F7716" s="737" t="s">
        <v>8204</v>
      </c>
      <c r="G7716" s="160">
        <v>1.903</v>
      </c>
      <c r="H7716" s="185"/>
      <c r="I7716" s="185"/>
      <c r="J7716" s="185"/>
      <c r="K7716" s="70"/>
      <c r="L7716" s="141"/>
    </row>
    <row r="7717" spans="1:12" ht="15.6">
      <c r="A7717" s="70"/>
      <c r="B7717" s="70"/>
      <c r="C7717" s="185"/>
      <c r="D7717" s="70"/>
      <c r="E7717" s="70"/>
      <c r="F7717" s="70"/>
      <c r="G7717" s="52"/>
      <c r="H7717" s="185"/>
      <c r="I7717" s="185"/>
      <c r="J7717" s="185"/>
      <c r="K7717" s="70"/>
      <c r="L7717" s="141"/>
    </row>
    <row r="7718" spans="1:12" ht="15.6">
      <c r="A7718" s="70">
        <v>44686</v>
      </c>
      <c r="B7718" s="198">
        <v>600</v>
      </c>
      <c r="C7718" s="185"/>
      <c r="D7718" s="70"/>
      <c r="E7718" s="70"/>
      <c r="F7718" s="83" t="s">
        <v>8209</v>
      </c>
      <c r="H7718" s="198">
        <v>1056</v>
      </c>
      <c r="I7718" s="198">
        <v>1104</v>
      </c>
      <c r="J7718" s="198">
        <v>60</v>
      </c>
      <c r="K7718" s="83" t="s">
        <v>8198</v>
      </c>
      <c r="L7718" s="141">
        <v>30</v>
      </c>
    </row>
    <row r="7719" spans="1:12" ht="15.6">
      <c r="A7719" s="70">
        <v>44690</v>
      </c>
      <c r="B7719" s="70"/>
      <c r="C7719" s="198">
        <v>2000</v>
      </c>
      <c r="D7719" s="70"/>
      <c r="E7719" s="70"/>
      <c r="F7719" s="468" t="s">
        <v>8205</v>
      </c>
      <c r="G7719" s="70"/>
      <c r="H7719" s="198">
        <v>2780</v>
      </c>
      <c r="I7719" s="198">
        <v>2940</v>
      </c>
      <c r="J7719" s="198">
        <v>160</v>
      </c>
      <c r="K7719" s="83" t="s">
        <v>8199</v>
      </c>
      <c r="L7719" s="141">
        <v>80</v>
      </c>
    </row>
    <row r="7720" spans="1:12" ht="15.6">
      <c r="A7720" s="70">
        <v>44690</v>
      </c>
      <c r="B7720" s="70"/>
      <c r="C7720" s="198">
        <v>1000</v>
      </c>
      <c r="D7720" s="70"/>
      <c r="E7720" s="70"/>
      <c r="F7720" s="468" t="s">
        <v>8206</v>
      </c>
      <c r="G7720" s="70"/>
      <c r="H7720" s="198">
        <v>1390</v>
      </c>
      <c r="I7720" s="198">
        <v>1490</v>
      </c>
      <c r="J7720" s="198">
        <v>100</v>
      </c>
      <c r="K7720" s="83" t="s">
        <v>8200</v>
      </c>
      <c r="L7720" s="141">
        <v>50</v>
      </c>
    </row>
    <row r="7721" spans="1:12" ht="15.6">
      <c r="A7721" s="70">
        <v>44690</v>
      </c>
      <c r="B7721" s="198">
        <v>1000</v>
      </c>
      <c r="C7721" s="185"/>
      <c r="D7721" s="70"/>
      <c r="E7721" s="70"/>
      <c r="F7721" s="83" t="s">
        <v>8207</v>
      </c>
      <c r="G7721" s="70"/>
      <c r="H7721" s="198">
        <v>1760</v>
      </c>
      <c r="I7721" s="198">
        <v>1860</v>
      </c>
      <c r="J7721" s="198">
        <v>100</v>
      </c>
      <c r="K7721" s="83" t="s">
        <v>1410</v>
      </c>
      <c r="L7721" s="141">
        <v>50</v>
      </c>
    </row>
    <row r="7722" spans="1:12" ht="15.6">
      <c r="A7722" s="70">
        <v>44690</v>
      </c>
      <c r="B7722" s="70"/>
      <c r="C7722" s="198">
        <v>2000</v>
      </c>
      <c r="D7722" s="70"/>
      <c r="E7722" s="70"/>
      <c r="F7722" s="83" t="s">
        <v>8208</v>
      </c>
      <c r="G7722" s="70"/>
      <c r="H7722" s="198">
        <v>2780</v>
      </c>
      <c r="I7722" s="198">
        <v>3078</v>
      </c>
      <c r="J7722" s="198">
        <v>298</v>
      </c>
      <c r="K7722" s="198" t="s">
        <v>4735</v>
      </c>
      <c r="L7722" s="141">
        <v>99.5</v>
      </c>
    </row>
    <row r="7723" spans="1:12" ht="15.6">
      <c r="A7723" s="70">
        <v>44690</v>
      </c>
      <c r="B7723" s="70"/>
      <c r="C7723" s="187">
        <v>2000</v>
      </c>
      <c r="D7723" s="70"/>
      <c r="E7723" s="70"/>
      <c r="F7723" s="203" t="s">
        <v>8212</v>
      </c>
      <c r="G7723" s="70"/>
      <c r="H7723" s="187">
        <v>2780</v>
      </c>
      <c r="I7723" s="187">
        <v>2950</v>
      </c>
      <c r="J7723" s="187">
        <v>170</v>
      </c>
      <c r="K7723" s="203" t="s">
        <v>3722</v>
      </c>
      <c r="L7723" s="141">
        <v>85</v>
      </c>
    </row>
    <row r="7724" spans="1:12" ht="15.6">
      <c r="A7724" s="70">
        <v>44692</v>
      </c>
      <c r="B7724" s="70"/>
      <c r="C7724" s="198">
        <v>4000</v>
      </c>
      <c r="D7724" s="70"/>
      <c r="E7724" s="70"/>
      <c r="F7724" s="83" t="s">
        <v>8206</v>
      </c>
      <c r="G7724" s="70"/>
      <c r="H7724" s="198">
        <v>5560</v>
      </c>
      <c r="I7724" s="198">
        <v>5960</v>
      </c>
      <c r="J7724" s="198">
        <v>400</v>
      </c>
      <c r="K7724" s="83" t="s">
        <v>8218</v>
      </c>
      <c r="L7724" s="141">
        <v>200</v>
      </c>
    </row>
    <row r="7725" spans="1:12" ht="15.6">
      <c r="A7725" s="70">
        <v>44692</v>
      </c>
      <c r="B7725" s="70"/>
      <c r="C7725" s="70"/>
      <c r="D7725" s="70"/>
      <c r="E7725" s="198">
        <v>1500</v>
      </c>
      <c r="F7725" s="83" t="s">
        <v>8213</v>
      </c>
      <c r="G7725" s="70"/>
      <c r="H7725" s="202">
        <v>2854.5</v>
      </c>
      <c r="I7725" s="202">
        <v>3295.5</v>
      </c>
      <c r="J7725" s="198">
        <v>441</v>
      </c>
      <c r="K7725" s="83" t="s">
        <v>8218</v>
      </c>
      <c r="L7725" s="141">
        <v>220.5</v>
      </c>
    </row>
    <row r="7726" spans="1:12" ht="15.6">
      <c r="A7726" s="70"/>
      <c r="B7726" s="70"/>
      <c r="C7726" s="185"/>
      <c r="D7726" s="70"/>
      <c r="E7726" s="70"/>
      <c r="F7726" s="70"/>
      <c r="G7726" s="70"/>
      <c r="H7726" s="185"/>
      <c r="I7726" s="185"/>
      <c r="J7726" s="185"/>
      <c r="K7726" s="70"/>
      <c r="L7726" s="141"/>
    </row>
    <row r="7727" spans="1:12" ht="18">
      <c r="A7727" s="70"/>
      <c r="B7727" s="70"/>
      <c r="C7727" s="185"/>
      <c r="D7727" s="70"/>
      <c r="E7727" s="70"/>
      <c r="F7727" s="354">
        <v>44697</v>
      </c>
      <c r="G7727" s="354">
        <v>44703</v>
      </c>
      <c r="H7727" s="185"/>
      <c r="I7727" s="185"/>
      <c r="J7727" s="185"/>
      <c r="K7727" s="70"/>
      <c r="L7727" s="141"/>
    </row>
    <row r="7728" spans="1:12" ht="18">
      <c r="A7728" s="70"/>
      <c r="B7728" s="70"/>
      <c r="C7728" s="185"/>
      <c r="D7728" s="70"/>
      <c r="E7728" s="70"/>
      <c r="F7728" s="336" t="s">
        <v>6749</v>
      </c>
      <c r="G7728" s="336" t="s">
        <v>3449</v>
      </c>
      <c r="H7728" s="185"/>
      <c r="I7728" s="185"/>
      <c r="J7728" s="185"/>
      <c r="K7728" s="70"/>
      <c r="L7728" s="141"/>
    </row>
    <row r="7729" spans="1:12" ht="18">
      <c r="A7729" s="70"/>
      <c r="B7729" s="70"/>
      <c r="C7729" s="185"/>
      <c r="D7729" s="70"/>
      <c r="E7729" s="70"/>
      <c r="F7729" s="464" t="s">
        <v>8219</v>
      </c>
      <c r="G7729" s="160">
        <v>1.704</v>
      </c>
      <c r="H7729" s="185"/>
      <c r="I7729" s="185"/>
      <c r="J7729" s="185"/>
      <c r="K7729" s="70"/>
      <c r="L7729" s="141"/>
    </row>
    <row r="7730" spans="1:12" ht="18">
      <c r="A7730" s="70"/>
      <c r="B7730" s="70"/>
      <c r="C7730" s="185"/>
      <c r="D7730" s="70"/>
      <c r="E7730" s="70"/>
      <c r="F7730" s="737" t="s">
        <v>8220</v>
      </c>
      <c r="G7730" s="160">
        <v>1.34</v>
      </c>
      <c r="H7730" s="185"/>
      <c r="I7730" s="185"/>
      <c r="J7730" s="185"/>
      <c r="K7730" s="70"/>
      <c r="L7730" s="141"/>
    </row>
    <row r="7731" spans="1:12" ht="18">
      <c r="A7731" s="70"/>
      <c r="B7731" s="70"/>
      <c r="C7731" s="185"/>
      <c r="D7731" s="70"/>
      <c r="E7731" s="70"/>
      <c r="F7731" s="737" t="s">
        <v>8221</v>
      </c>
      <c r="G7731" s="160">
        <v>1.7090000000000001</v>
      </c>
      <c r="H7731" s="185"/>
      <c r="I7731" s="185"/>
      <c r="J7731" s="185"/>
      <c r="K7731" s="70"/>
      <c r="L7731" s="141"/>
    </row>
    <row r="7732" spans="1:12" ht="18">
      <c r="A7732" s="70"/>
      <c r="B7732" s="70"/>
      <c r="C7732" s="185"/>
      <c r="D7732" s="70"/>
      <c r="E7732" s="70"/>
      <c r="F7732" s="737" t="s">
        <v>8222</v>
      </c>
      <c r="G7732" s="160">
        <v>1.9430000000000001</v>
      </c>
      <c r="H7732" s="185"/>
      <c r="I7732" s="185"/>
      <c r="J7732" s="185"/>
      <c r="K7732" s="70"/>
      <c r="L7732" s="141"/>
    </row>
    <row r="7733" spans="1:12" ht="15.6">
      <c r="A7733" s="70"/>
      <c r="B7733" s="70"/>
      <c r="C7733" s="185"/>
      <c r="D7733" s="70"/>
      <c r="E7733" s="70"/>
      <c r="F7733" s="70"/>
      <c r="G7733" s="70"/>
      <c r="H7733" s="185"/>
      <c r="I7733" s="185"/>
      <c r="J7733" s="185"/>
      <c r="K7733" s="70"/>
      <c r="L7733" s="141"/>
    </row>
    <row r="7734" spans="1:12" ht="15.6">
      <c r="A7734" s="70"/>
      <c r="B7734" s="70"/>
      <c r="C7734" s="185"/>
      <c r="D7734" s="70"/>
      <c r="E7734" s="70"/>
      <c r="F7734" s="70"/>
      <c r="G7734" s="70"/>
      <c r="H7734" s="185"/>
      <c r="I7734" s="70"/>
      <c r="J7734" s="185"/>
      <c r="K7734" s="70"/>
      <c r="L7734" s="141"/>
    </row>
    <row r="7735" spans="1:12" ht="15.6">
      <c r="A7735" s="70">
        <v>44698</v>
      </c>
      <c r="B7735" s="70"/>
      <c r="C7735" s="187">
        <v>2000</v>
      </c>
      <c r="D7735" s="70"/>
      <c r="E7735" s="70"/>
      <c r="F7735" s="203" t="s">
        <v>8225</v>
      </c>
      <c r="G7735" s="70"/>
      <c r="H7735" s="187">
        <v>2680</v>
      </c>
      <c r="I7735" s="187">
        <v>2828</v>
      </c>
      <c r="J7735" s="187">
        <v>168</v>
      </c>
      <c r="K7735" s="203" t="s">
        <v>8210</v>
      </c>
      <c r="L7735" s="141">
        <v>84</v>
      </c>
    </row>
    <row r="7736" spans="1:12" ht="15.6">
      <c r="A7736" s="70">
        <v>44698</v>
      </c>
      <c r="B7736" s="187">
        <v>4000</v>
      </c>
      <c r="C7736" s="185"/>
      <c r="D7736" s="70"/>
      <c r="E7736" s="70"/>
      <c r="F7736" s="203" t="s">
        <v>8224</v>
      </c>
      <c r="G7736" s="70"/>
      <c r="H7736" s="187">
        <v>6816</v>
      </c>
      <c r="I7736" s="187">
        <v>7136</v>
      </c>
      <c r="J7736" s="187">
        <v>320</v>
      </c>
      <c r="K7736" s="203" t="s">
        <v>8210</v>
      </c>
      <c r="L7736" s="141">
        <v>140</v>
      </c>
    </row>
    <row r="7737" spans="1:12" ht="15.6">
      <c r="A7737" s="70">
        <v>44698</v>
      </c>
      <c r="B7737" s="187">
        <v>5000</v>
      </c>
      <c r="C7737" s="185"/>
      <c r="F7737" s="203" t="s">
        <v>8226</v>
      </c>
      <c r="G7737" s="70"/>
      <c r="H7737" s="187">
        <v>8520</v>
      </c>
      <c r="I7737" s="187">
        <v>8845</v>
      </c>
      <c r="J7737" s="187">
        <v>325</v>
      </c>
      <c r="K7737" s="148" t="s">
        <v>8211</v>
      </c>
      <c r="L7737" s="141">
        <v>108.5</v>
      </c>
    </row>
    <row r="7738" spans="1:12" ht="15.6">
      <c r="A7738" s="70">
        <v>44693</v>
      </c>
      <c r="B7738" s="198">
        <v>2000</v>
      </c>
      <c r="C7738" s="70"/>
      <c r="D7738" s="70"/>
      <c r="F7738" s="83" t="s">
        <v>8227</v>
      </c>
      <c r="G7738" s="70"/>
      <c r="H7738" s="198">
        <v>3408</v>
      </c>
      <c r="I7738" s="198">
        <v>3418</v>
      </c>
      <c r="J7738" s="198">
        <v>100</v>
      </c>
      <c r="K7738" s="83" t="s">
        <v>8214</v>
      </c>
      <c r="L7738" s="141">
        <v>50</v>
      </c>
    </row>
    <row r="7739" spans="1:12" ht="15.6">
      <c r="A7739" s="70">
        <v>44694</v>
      </c>
      <c r="B7739" s="185"/>
      <c r="C7739" s="198">
        <v>2000</v>
      </c>
      <c r="F7739" s="83" t="s">
        <v>8229</v>
      </c>
      <c r="G7739" s="70"/>
      <c r="H7739" s="198">
        <v>2680</v>
      </c>
      <c r="I7739" s="198">
        <v>2978</v>
      </c>
      <c r="J7739" s="198">
        <v>298</v>
      </c>
      <c r="K7739" s="83" t="s">
        <v>1521</v>
      </c>
      <c r="L7739" s="141">
        <v>99.5</v>
      </c>
    </row>
    <row r="7740" spans="1:12" ht="15.6">
      <c r="A7740" s="70">
        <v>44694</v>
      </c>
      <c r="B7740" s="185"/>
      <c r="C7740" s="198">
        <v>2000</v>
      </c>
      <c r="F7740" s="83" t="s">
        <v>8230</v>
      </c>
      <c r="G7740" s="70"/>
      <c r="H7740" s="198">
        <v>2680</v>
      </c>
      <c r="I7740" s="198">
        <v>2880</v>
      </c>
      <c r="J7740" s="198">
        <v>200</v>
      </c>
      <c r="K7740" s="198" t="s">
        <v>8215</v>
      </c>
      <c r="L7740" s="141">
        <v>100</v>
      </c>
    </row>
    <row r="7741" spans="1:12" ht="15.6">
      <c r="A7741" s="70">
        <v>44694</v>
      </c>
      <c r="B7741" s="185"/>
      <c r="C7741" s="198">
        <v>5000</v>
      </c>
      <c r="F7741" s="83" t="s">
        <v>8231</v>
      </c>
      <c r="G7741" s="70"/>
      <c r="H7741" s="198">
        <v>6700</v>
      </c>
      <c r="I7741" s="198">
        <v>7100</v>
      </c>
      <c r="J7741" s="198">
        <v>400</v>
      </c>
      <c r="K7741" s="83" t="s">
        <v>8216</v>
      </c>
      <c r="L7741" s="141">
        <v>200</v>
      </c>
    </row>
    <row r="7742" spans="1:12" ht="15.6">
      <c r="A7742" s="70">
        <v>44694</v>
      </c>
      <c r="B7742" s="185"/>
      <c r="C7742" s="198">
        <v>6000</v>
      </c>
      <c r="F7742" s="83" t="s">
        <v>8232</v>
      </c>
      <c r="G7742" s="70"/>
      <c r="H7742" s="198">
        <v>8040</v>
      </c>
      <c r="I7742" s="198">
        <v>8370</v>
      </c>
      <c r="J7742" s="198">
        <v>330</v>
      </c>
      <c r="K7742" s="83" t="s">
        <v>8217</v>
      </c>
      <c r="L7742" s="141">
        <v>165</v>
      </c>
    </row>
    <row r="7743" spans="1:12" ht="15.6">
      <c r="A7743" s="70">
        <v>44694</v>
      </c>
      <c r="B7743" s="198">
        <v>1500</v>
      </c>
      <c r="C7743" s="185"/>
      <c r="F7743" s="83" t="s">
        <v>8233</v>
      </c>
      <c r="G7743" s="70"/>
      <c r="H7743" s="198">
        <v>2556</v>
      </c>
      <c r="I7743" s="198">
        <v>2646</v>
      </c>
      <c r="J7743" s="198">
        <v>90</v>
      </c>
      <c r="K7743" s="83" t="s">
        <v>8217</v>
      </c>
      <c r="L7743" s="141">
        <v>45</v>
      </c>
    </row>
    <row r="7744" spans="1:12" ht="15.6">
      <c r="A7744" s="70">
        <v>44694</v>
      </c>
      <c r="B7744" s="185"/>
      <c r="C7744" s="198">
        <v>2000</v>
      </c>
      <c r="F7744" s="83" t="s">
        <v>8230</v>
      </c>
      <c r="G7744" s="70"/>
      <c r="H7744" s="198">
        <v>2680</v>
      </c>
      <c r="I7744" s="198">
        <v>2880</v>
      </c>
      <c r="J7744" s="198">
        <v>200</v>
      </c>
      <c r="K7744" s="83" t="s">
        <v>3781</v>
      </c>
      <c r="L7744" s="141">
        <v>100</v>
      </c>
    </row>
    <row r="7745" spans="1:12" ht="15.6">
      <c r="A7745" s="70">
        <v>44697</v>
      </c>
      <c r="B7745" s="198">
        <v>2000</v>
      </c>
      <c r="C7745" s="185"/>
      <c r="F7745" s="83" t="s">
        <v>8234</v>
      </c>
      <c r="G7745" s="70"/>
      <c r="H7745" s="198">
        <v>3408</v>
      </c>
      <c r="I7745" s="198">
        <v>3608</v>
      </c>
      <c r="J7745" s="198">
        <v>200</v>
      </c>
      <c r="K7745" s="83" t="s">
        <v>3607</v>
      </c>
      <c r="L7745" s="141">
        <v>100</v>
      </c>
    </row>
    <row r="7746" spans="1:12" ht="15.6">
      <c r="A7746" s="70">
        <v>44697</v>
      </c>
      <c r="B7746" s="185"/>
      <c r="C7746" s="198">
        <v>4000</v>
      </c>
      <c r="F7746" s="83" t="s">
        <v>8235</v>
      </c>
      <c r="G7746" s="70"/>
      <c r="H7746" s="198">
        <v>5360</v>
      </c>
      <c r="I7746" s="198">
        <v>5940</v>
      </c>
      <c r="J7746" s="198">
        <v>580</v>
      </c>
      <c r="K7746" s="83" t="s">
        <v>8223</v>
      </c>
      <c r="L7746" s="141">
        <v>290</v>
      </c>
    </row>
    <row r="7747" spans="1:12" ht="15.6">
      <c r="A7747" s="70">
        <v>44699</v>
      </c>
      <c r="B7747" s="185"/>
      <c r="C7747" s="187">
        <v>10000</v>
      </c>
      <c r="F7747" s="50">
        <v>1.30402</v>
      </c>
      <c r="G7747" s="70"/>
      <c r="H7747" s="185"/>
      <c r="I7747" s="187">
        <v>0</v>
      </c>
      <c r="J7747" s="187">
        <v>200</v>
      </c>
      <c r="K7747" s="297" t="s">
        <v>7773</v>
      </c>
      <c r="L7747" s="141">
        <v>100</v>
      </c>
    </row>
    <row r="7748" spans="1:12" ht="15.6">
      <c r="A7748" s="70">
        <v>44699</v>
      </c>
      <c r="B7748" s="185"/>
      <c r="C7748" s="187">
        <v>5000</v>
      </c>
      <c r="F7748" s="50">
        <v>1.30402</v>
      </c>
      <c r="G7748" s="70"/>
      <c r="H7748" s="185"/>
      <c r="I7748" s="297" t="s">
        <v>8236</v>
      </c>
      <c r="J7748" s="187">
        <v>100</v>
      </c>
      <c r="K7748" s="297" t="s">
        <v>7773</v>
      </c>
      <c r="L7748" s="141">
        <v>50</v>
      </c>
    </row>
    <row r="7749" spans="1:12" ht="15.6">
      <c r="A7749" s="70">
        <v>44693</v>
      </c>
      <c r="B7749" s="185"/>
      <c r="C7749" s="185"/>
      <c r="E7749" s="51">
        <v>500</v>
      </c>
      <c r="F7749" s="83" t="s">
        <v>8228</v>
      </c>
      <c r="G7749" s="70"/>
      <c r="H7749" s="469">
        <v>971.5</v>
      </c>
      <c r="I7749" s="198">
        <v>999</v>
      </c>
      <c r="J7749" s="198">
        <v>55</v>
      </c>
      <c r="K7749" s="83" t="s">
        <v>8214</v>
      </c>
      <c r="L7749" s="141">
        <v>27.5</v>
      </c>
    </row>
    <row r="7750" spans="1:12" ht="15.6">
      <c r="A7750" s="70">
        <v>44694</v>
      </c>
      <c r="B7750" s="198">
        <v>1500</v>
      </c>
      <c r="C7750" s="185"/>
      <c r="F7750" s="83" t="s">
        <v>8237</v>
      </c>
      <c r="G7750" s="70"/>
      <c r="H7750" s="198">
        <v>2556</v>
      </c>
      <c r="I7750" s="198">
        <v>2616</v>
      </c>
      <c r="J7750" s="198">
        <v>60</v>
      </c>
      <c r="K7750" s="83" t="s">
        <v>4218</v>
      </c>
      <c r="L7750" s="141">
        <v>30</v>
      </c>
    </row>
    <row r="7751" spans="1:12" ht="15.6">
      <c r="A7751" s="70">
        <v>44700</v>
      </c>
      <c r="B7751" s="185"/>
      <c r="C7751" s="198">
        <v>1000</v>
      </c>
      <c r="F7751" s="83" t="s">
        <v>8230</v>
      </c>
      <c r="G7751" s="70"/>
      <c r="H7751" s="198">
        <v>1340</v>
      </c>
      <c r="I7751" s="198">
        <v>1440</v>
      </c>
      <c r="J7751" s="198">
        <v>100</v>
      </c>
      <c r="K7751" s="202" t="s">
        <v>6392</v>
      </c>
      <c r="L7751" s="141">
        <v>50</v>
      </c>
    </row>
    <row r="7752" spans="1:12" ht="15.6">
      <c r="A7752" s="70">
        <v>44700</v>
      </c>
      <c r="B7752" s="185"/>
      <c r="C7752" s="198">
        <v>1500</v>
      </c>
      <c r="F7752" s="51" t="s">
        <v>8231</v>
      </c>
      <c r="G7752" s="70"/>
      <c r="H7752" s="198">
        <v>2010</v>
      </c>
      <c r="I7752" s="198">
        <v>2130</v>
      </c>
      <c r="J7752" s="198">
        <v>120</v>
      </c>
      <c r="K7752" s="202" t="s">
        <v>8238</v>
      </c>
      <c r="L7752" s="141">
        <v>60</v>
      </c>
    </row>
    <row r="7753" spans="1:12" ht="15.6">
      <c r="B7753" s="185"/>
      <c r="C7753" s="185"/>
      <c r="H7753" s="185"/>
      <c r="I7753" s="70"/>
      <c r="J7753" s="70"/>
      <c r="L7753" s="141"/>
    </row>
    <row r="7754" spans="1:12" ht="18">
      <c r="B7754" s="185"/>
      <c r="C7754" s="185"/>
      <c r="F7754" s="354">
        <v>44704</v>
      </c>
      <c r="G7754" s="354">
        <v>44710</v>
      </c>
      <c r="H7754" s="185"/>
      <c r="I7754" s="70"/>
      <c r="J7754" s="70"/>
      <c r="L7754" s="141"/>
    </row>
    <row r="7755" spans="1:12" ht="18">
      <c r="B7755" s="185"/>
      <c r="C7755" s="185"/>
      <c r="F7755" s="336" t="s">
        <v>6749</v>
      </c>
      <c r="G7755" s="336" t="s">
        <v>3449</v>
      </c>
      <c r="H7755" s="185"/>
      <c r="I7755" s="70"/>
      <c r="J7755" s="70"/>
      <c r="L7755" s="141"/>
    </row>
    <row r="7756" spans="1:12" ht="18">
      <c r="B7756" s="185"/>
      <c r="C7756" s="185"/>
      <c r="F7756" s="464" t="s">
        <v>8239</v>
      </c>
      <c r="G7756" s="160">
        <v>1.6759999999999999</v>
      </c>
      <c r="H7756" s="185"/>
      <c r="I7756" s="70"/>
      <c r="J7756" s="70"/>
      <c r="L7756" s="141"/>
    </row>
    <row r="7757" spans="1:12" ht="18">
      <c r="B7757" s="185"/>
      <c r="C7757" s="185"/>
      <c r="F7757" s="737" t="s">
        <v>8240</v>
      </c>
      <c r="G7757" s="160">
        <v>1.3129999999999999</v>
      </c>
      <c r="H7757" s="185"/>
      <c r="I7757" s="70"/>
      <c r="J7757" s="70"/>
      <c r="L7757" s="141"/>
    </row>
    <row r="7758" spans="1:12" ht="18">
      <c r="B7758" s="185"/>
      <c r="C7758" s="185"/>
      <c r="F7758" s="737" t="s">
        <v>8241</v>
      </c>
      <c r="G7758" s="160">
        <v>1.681</v>
      </c>
      <c r="H7758" s="185"/>
      <c r="I7758" s="70"/>
      <c r="J7758" s="70"/>
      <c r="L7758" s="141"/>
    </row>
    <row r="7759" spans="1:12" ht="18">
      <c r="B7759" s="185"/>
      <c r="C7759" s="185"/>
      <c r="F7759" s="737" t="s">
        <v>8242</v>
      </c>
      <c r="G7759" s="160">
        <v>2.0150000000000001</v>
      </c>
      <c r="H7759" s="185"/>
      <c r="I7759" s="70"/>
      <c r="J7759" s="70"/>
      <c r="L7759" s="141"/>
    </row>
    <row r="7760" spans="1:12" ht="15.6">
      <c r="B7760" s="185"/>
      <c r="C7760" s="185"/>
      <c r="H7760" s="185"/>
      <c r="I7760" s="70"/>
      <c r="J7760" s="70"/>
      <c r="L7760" s="141"/>
    </row>
    <row r="7761" spans="1:12" ht="15.6">
      <c r="A7761" s="70">
        <v>44702</v>
      </c>
      <c r="B7761" s="185"/>
      <c r="C7761" s="198">
        <v>2000</v>
      </c>
      <c r="F7761" s="51" t="s">
        <v>8244</v>
      </c>
      <c r="G7761" s="1" t="s">
        <v>100</v>
      </c>
      <c r="H7761" s="198">
        <v>2626</v>
      </c>
      <c r="I7761" s="198">
        <v>2826</v>
      </c>
      <c r="J7761" s="198">
        <v>200</v>
      </c>
      <c r="K7761" s="202" t="s">
        <v>4227</v>
      </c>
      <c r="L7761" s="141">
        <v>100</v>
      </c>
    </row>
    <row r="7762" spans="1:12" ht="15.6">
      <c r="A7762" s="70">
        <v>44704</v>
      </c>
      <c r="B7762" s="198">
        <v>2000</v>
      </c>
      <c r="F7762" s="51" t="s">
        <v>8245</v>
      </c>
      <c r="G7762" s="1" t="s">
        <v>100</v>
      </c>
      <c r="H7762" s="198">
        <v>3352</v>
      </c>
      <c r="I7762" s="198">
        <v>3552</v>
      </c>
      <c r="J7762" s="198">
        <v>200</v>
      </c>
      <c r="K7762" s="202" t="s">
        <v>982</v>
      </c>
      <c r="L7762" s="141">
        <v>100</v>
      </c>
    </row>
    <row r="7763" spans="1:12" ht="15.6">
      <c r="A7763" s="70">
        <v>44705</v>
      </c>
      <c r="B7763" s="185"/>
      <c r="C7763" s="198">
        <v>1500</v>
      </c>
      <c r="F7763" s="51" t="s">
        <v>8244</v>
      </c>
      <c r="G7763" s="1" t="s">
        <v>100</v>
      </c>
      <c r="H7763" s="202">
        <v>1969.5</v>
      </c>
      <c r="I7763" s="202">
        <v>2119.5</v>
      </c>
      <c r="J7763" s="198">
        <v>150</v>
      </c>
      <c r="K7763" s="202" t="s">
        <v>8162</v>
      </c>
      <c r="L7763" s="141">
        <v>75</v>
      </c>
    </row>
    <row r="7764" spans="1:12" ht="15.6">
      <c r="A7764" s="70">
        <v>44704</v>
      </c>
      <c r="B7764" s="185"/>
      <c r="C7764" s="198">
        <v>2500</v>
      </c>
      <c r="F7764" s="51" t="s">
        <v>8243</v>
      </c>
      <c r="G7764" s="52" t="s">
        <v>100</v>
      </c>
      <c r="H7764" s="202">
        <v>3282.5</v>
      </c>
      <c r="I7764" s="202">
        <v>3497.5</v>
      </c>
      <c r="J7764" s="198">
        <v>215</v>
      </c>
      <c r="K7764" s="202" t="s">
        <v>3080</v>
      </c>
      <c r="L7764" s="141">
        <v>107.5</v>
      </c>
    </row>
    <row r="7765" spans="1:12" ht="15.6">
      <c r="A7765" s="70">
        <v>44708</v>
      </c>
      <c r="B7765" s="185"/>
      <c r="C7765" s="198">
        <v>1000</v>
      </c>
      <c r="F7765" s="51" t="s">
        <v>8248</v>
      </c>
      <c r="G7765" s="1" t="s">
        <v>4904</v>
      </c>
      <c r="H7765" s="198">
        <v>1313</v>
      </c>
      <c r="I7765" s="198">
        <v>1433</v>
      </c>
      <c r="J7765" s="198">
        <v>120</v>
      </c>
      <c r="K7765" s="202" t="s">
        <v>6459</v>
      </c>
      <c r="L7765" s="141">
        <v>60</v>
      </c>
    </row>
    <row r="7766" spans="1:12" ht="15.6">
      <c r="A7766" s="70">
        <v>44708</v>
      </c>
      <c r="B7766" s="185"/>
      <c r="C7766" s="198">
        <v>3000</v>
      </c>
      <c r="F7766" s="51" t="s">
        <v>8246</v>
      </c>
      <c r="G7766" s="1" t="s">
        <v>4904</v>
      </c>
      <c r="H7766" s="198">
        <v>3870</v>
      </c>
      <c r="I7766" s="198">
        <v>3897</v>
      </c>
      <c r="J7766" s="198">
        <v>54</v>
      </c>
      <c r="K7766" s="202" t="s">
        <v>2825</v>
      </c>
      <c r="L7766" s="141">
        <v>27</v>
      </c>
    </row>
    <row r="7767" spans="1:12" ht="15.6">
      <c r="A7767" s="70">
        <v>44708</v>
      </c>
      <c r="B7767" s="198">
        <v>3400</v>
      </c>
      <c r="C7767" s="185"/>
      <c r="F7767" s="51" t="s">
        <v>8247</v>
      </c>
      <c r="G7767" s="1" t="s">
        <v>4904</v>
      </c>
      <c r="H7767" s="198">
        <v>5593</v>
      </c>
      <c r="I7767" s="198">
        <v>5627</v>
      </c>
      <c r="J7767" s="198">
        <v>68</v>
      </c>
      <c r="K7767" s="202" t="s">
        <v>2825</v>
      </c>
      <c r="L7767" s="141">
        <v>34</v>
      </c>
    </row>
    <row r="7768" spans="1:12" ht="15.6">
      <c r="A7768" s="70">
        <v>44708</v>
      </c>
      <c r="B7768" s="185"/>
      <c r="C7768" s="198">
        <v>2000</v>
      </c>
      <c r="F7768" s="51" t="s">
        <v>8243</v>
      </c>
      <c r="G7768" s="1" t="s">
        <v>4904</v>
      </c>
      <c r="H7768" s="198">
        <v>2626</v>
      </c>
      <c r="I7768" s="198">
        <v>2858</v>
      </c>
      <c r="J7768" s="198">
        <v>232</v>
      </c>
      <c r="K7768" s="202" t="s">
        <v>6967</v>
      </c>
      <c r="L7768" s="141">
        <v>116</v>
      </c>
    </row>
    <row r="7769" spans="1:12" ht="15.6">
      <c r="A7769" s="70">
        <v>44708</v>
      </c>
      <c r="B7769" s="185"/>
      <c r="C7769" s="198">
        <v>7000</v>
      </c>
      <c r="D7769" s="185"/>
      <c r="E7769" s="185"/>
      <c r="F7769" s="198" t="s">
        <v>8244</v>
      </c>
      <c r="G7769" s="1" t="s">
        <v>4904</v>
      </c>
      <c r="H7769" s="198">
        <v>9191</v>
      </c>
      <c r="I7769" s="198">
        <v>9891</v>
      </c>
      <c r="J7769" s="198">
        <v>700</v>
      </c>
      <c r="K7769" s="198" t="s">
        <v>8250</v>
      </c>
      <c r="L7769" s="141">
        <v>350</v>
      </c>
    </row>
    <row r="7770" spans="1:12" ht="15.6">
      <c r="A7770" s="70"/>
      <c r="B7770" s="185"/>
      <c r="C7770" s="185"/>
      <c r="D7770" s="185"/>
      <c r="E7770" s="185"/>
      <c r="F7770" s="185"/>
      <c r="G7770" s="185"/>
      <c r="H7770" s="185"/>
      <c r="I7770" s="185"/>
      <c r="J7770" s="185"/>
      <c r="K7770" s="185"/>
      <c r="L7770" s="141"/>
    </row>
    <row r="7771" spans="1:12" ht="18">
      <c r="A7771" s="70"/>
      <c r="B7771" s="185"/>
      <c r="C7771" s="185"/>
      <c r="D7771" s="185"/>
      <c r="E7771" s="185"/>
      <c r="F7771" s="354">
        <v>44711</v>
      </c>
      <c r="G7771" s="354">
        <v>44712</v>
      </c>
      <c r="H7771" s="185"/>
      <c r="I7771" s="185"/>
      <c r="J7771" s="185"/>
      <c r="K7771" s="185"/>
      <c r="L7771" s="141"/>
    </row>
    <row r="7772" spans="1:12" ht="18">
      <c r="A7772" s="70"/>
      <c r="B7772" s="185"/>
      <c r="C7772" s="185"/>
      <c r="D7772" s="185"/>
      <c r="E7772" s="185"/>
      <c r="F7772" s="336" t="s">
        <v>6749</v>
      </c>
      <c r="G7772" s="336" t="s">
        <v>3449</v>
      </c>
      <c r="H7772" s="185"/>
      <c r="I7772" s="185"/>
      <c r="J7772" s="185"/>
      <c r="K7772" s="185"/>
      <c r="L7772" s="141"/>
    </row>
    <row r="7773" spans="1:12" ht="18">
      <c r="A7773" s="70"/>
      <c r="B7773" s="185"/>
      <c r="C7773" s="185"/>
      <c r="D7773" s="185"/>
      <c r="E7773" s="185"/>
      <c r="F7773" s="464" t="s">
        <v>8252</v>
      </c>
      <c r="G7773" s="160">
        <v>1.708</v>
      </c>
      <c r="H7773" s="185"/>
      <c r="I7773" s="185"/>
      <c r="J7773" s="185"/>
      <c r="K7773" s="185"/>
      <c r="L7773" s="141"/>
    </row>
    <row r="7774" spans="1:12" ht="18">
      <c r="A7774" s="70"/>
      <c r="B7774" s="185"/>
      <c r="C7774" s="185"/>
      <c r="D7774" s="185"/>
      <c r="E7774" s="185"/>
      <c r="F7774" s="737" t="s">
        <v>8251</v>
      </c>
      <c r="G7774" s="160">
        <v>1.343</v>
      </c>
      <c r="H7774" s="185"/>
      <c r="I7774" s="185"/>
      <c r="J7774" s="185"/>
      <c r="K7774" s="185"/>
      <c r="L7774" s="141"/>
    </row>
    <row r="7775" spans="1:12" ht="18">
      <c r="A7775" s="70"/>
      <c r="B7775" s="185"/>
      <c r="C7775" s="185"/>
      <c r="D7775" s="185"/>
      <c r="E7775" s="185"/>
      <c r="F7775" s="737" t="s">
        <v>8253</v>
      </c>
      <c r="G7775" s="160">
        <v>1.7130000000000001</v>
      </c>
      <c r="H7775" s="185"/>
      <c r="I7775" s="185"/>
      <c r="J7775" s="185"/>
      <c r="K7775" s="185"/>
      <c r="L7775" s="141"/>
    </row>
    <row r="7776" spans="1:12" ht="18">
      <c r="A7776" s="70"/>
      <c r="B7776" s="185"/>
      <c r="C7776" s="185"/>
      <c r="D7776" s="185"/>
      <c r="E7776" s="185"/>
      <c r="F7776" s="737" t="s">
        <v>8254</v>
      </c>
      <c r="G7776" s="160">
        <v>2.0390000000000001</v>
      </c>
      <c r="H7776" s="185"/>
      <c r="I7776" s="185"/>
      <c r="J7776" s="185"/>
      <c r="K7776" s="185"/>
      <c r="L7776" s="141"/>
    </row>
    <row r="7777" spans="1:13" ht="15.6">
      <c r="A7777" s="70"/>
      <c r="B7777" s="185"/>
      <c r="C7777" s="185"/>
      <c r="D7777" s="185"/>
      <c r="E7777" s="185"/>
      <c r="F7777" s="185"/>
      <c r="G7777" s="185"/>
      <c r="H7777" s="185"/>
      <c r="I7777" s="185"/>
      <c r="J7777" s="185"/>
      <c r="K7777" s="185"/>
      <c r="L7777" s="141"/>
    </row>
    <row r="7778" spans="1:13" ht="15.6">
      <c r="A7778" s="70">
        <v>44711</v>
      </c>
      <c r="B7778" s="185"/>
      <c r="C7778" s="198">
        <v>2000</v>
      </c>
      <c r="D7778" s="185"/>
      <c r="E7778" s="185"/>
      <c r="F7778" s="198" t="s">
        <v>8255</v>
      </c>
      <c r="G7778" s="185"/>
      <c r="H7778" s="198">
        <v>2686</v>
      </c>
      <c r="I7778" s="198">
        <v>3018</v>
      </c>
      <c r="J7778" s="198">
        <v>332</v>
      </c>
      <c r="K7778" s="198" t="s">
        <v>4735</v>
      </c>
      <c r="L7778" s="141">
        <v>110.5</v>
      </c>
    </row>
    <row r="7779" spans="1:13" ht="15.6">
      <c r="A7779" s="70">
        <v>44711</v>
      </c>
      <c r="B7779" s="198">
        <v>2000</v>
      </c>
      <c r="C7779" s="185"/>
      <c r="D7779" s="185"/>
      <c r="E7779" s="185"/>
      <c r="F7779" s="198" t="s">
        <v>8256</v>
      </c>
      <c r="G7779" s="185"/>
      <c r="H7779" s="198">
        <v>3416</v>
      </c>
      <c r="I7779" s="198">
        <v>3632</v>
      </c>
      <c r="J7779" s="198">
        <v>216</v>
      </c>
      <c r="K7779" s="198" t="s">
        <v>7205</v>
      </c>
      <c r="L7779" s="141">
        <v>108</v>
      </c>
    </row>
    <row r="7780" spans="1:13" ht="15.6">
      <c r="A7780" s="70">
        <v>44711</v>
      </c>
      <c r="B7780" s="185"/>
      <c r="C7780" s="198">
        <v>5500</v>
      </c>
      <c r="D7780" s="185"/>
      <c r="E7780" s="185"/>
      <c r="F7780" s="198" t="s">
        <v>8257</v>
      </c>
      <c r="G7780" s="185"/>
      <c r="H7780" s="202">
        <v>7386.5</v>
      </c>
      <c r="I7780" s="202">
        <v>7694.5</v>
      </c>
      <c r="J7780" s="198">
        <v>308</v>
      </c>
      <c r="K7780" s="198" t="s">
        <v>2509</v>
      </c>
      <c r="L7780" s="141">
        <v>154</v>
      </c>
    </row>
    <row r="7781" spans="1:13" ht="15.6">
      <c r="A7781" s="70"/>
      <c r="B7781" s="185"/>
      <c r="C7781" s="185"/>
      <c r="D7781" s="185"/>
      <c r="E7781" s="185"/>
      <c r="F7781" s="185"/>
      <c r="G7781" s="185"/>
      <c r="H7781" s="185"/>
      <c r="I7781" s="185"/>
      <c r="J7781" s="185"/>
      <c r="K7781" s="185"/>
      <c r="L7781" s="141"/>
    </row>
    <row r="7782" spans="1:13" ht="15.6">
      <c r="B7782" s="185"/>
      <c r="C7782" s="185"/>
      <c r="H7782" s="185"/>
      <c r="I7782" s="70"/>
      <c r="J7782" s="70"/>
      <c r="L7782" s="141"/>
    </row>
    <row r="7783" spans="1:13" ht="21">
      <c r="A7783" s="14" t="s">
        <v>7219</v>
      </c>
      <c r="B7783" s="14">
        <f>SUM(B7691:B7782)</f>
        <v>39000</v>
      </c>
      <c r="C7783" s="14">
        <f>SUM(C7691:C7782)</f>
        <v>114200</v>
      </c>
      <c r="E7783" s="14">
        <f>SUM(E7691:E7782)</f>
        <v>2000</v>
      </c>
      <c r="F7783" s="21">
        <f>SUM(B7783:E7783)</f>
        <v>155200</v>
      </c>
      <c r="I7783" s="52"/>
      <c r="J7783" s="14">
        <f>SUM(J7691:J7782)</f>
        <v>12416</v>
      </c>
      <c r="L7783" s="14">
        <f>SUM(L7691:L7782)</f>
        <v>5918.5</v>
      </c>
    </row>
    <row r="7784" spans="1:13" ht="15.6">
      <c r="I7784" s="52"/>
    </row>
    <row r="7785" spans="1:13" ht="15.6">
      <c r="A7785" s="363"/>
      <c r="B7785" s="673"/>
      <c r="C7785" s="673"/>
      <c r="D7785" s="673"/>
      <c r="E7785" s="673"/>
      <c r="F7785" s="673"/>
      <c r="G7785" s="673"/>
      <c r="H7785" s="673"/>
      <c r="I7785" s="470"/>
      <c r="J7785" s="673"/>
      <c r="K7785" s="752"/>
      <c r="L7785" s="673"/>
    </row>
    <row r="7786" spans="1:13" ht="15.6">
      <c r="I7786" s="52"/>
    </row>
    <row r="7787" spans="1:13" ht="15.6">
      <c r="I7787" s="52"/>
    </row>
    <row r="7788" spans="1:13" ht="39">
      <c r="B7788" s="449" t="s">
        <v>8120</v>
      </c>
      <c r="C7788" s="433">
        <v>2022</v>
      </c>
      <c r="E7788" s="431" t="s">
        <v>2630</v>
      </c>
      <c r="F7788" s="682"/>
      <c r="G7788" s="682"/>
      <c r="H7788" s="450"/>
      <c r="I7788" s="431" t="s">
        <v>2630</v>
      </c>
      <c r="J7788" s="432">
        <v>2022</v>
      </c>
      <c r="K7788" s="448" t="s">
        <v>7832</v>
      </c>
    </row>
    <row r="7789" spans="1:13" ht="15.6">
      <c r="I7789" s="52"/>
    </row>
    <row r="7790" spans="1:13" ht="78">
      <c r="A7790" s="434" t="s">
        <v>7833</v>
      </c>
      <c r="B7790" s="434" t="s">
        <v>7833</v>
      </c>
      <c r="C7790" s="434" t="s">
        <v>7833</v>
      </c>
      <c r="E7790" s="770" t="s">
        <v>1464</v>
      </c>
      <c r="F7790" s="439">
        <v>2022</v>
      </c>
      <c r="G7790" s="438" t="s">
        <v>2630</v>
      </c>
      <c r="H7790" s="771" t="s">
        <v>7849</v>
      </c>
      <c r="I7790" s="438" t="s">
        <v>8249</v>
      </c>
      <c r="J7790" s="439">
        <v>2022</v>
      </c>
      <c r="K7790" s="460" t="s">
        <v>8003</v>
      </c>
      <c r="L7790" s="434" t="s">
        <v>7833</v>
      </c>
      <c r="M7790" s="434" t="s">
        <v>7833</v>
      </c>
    </row>
    <row r="7791" spans="1:13" ht="25.2">
      <c r="A7791" s="389" t="s">
        <v>7844</v>
      </c>
      <c r="B7791" s="389" t="s">
        <v>8320</v>
      </c>
      <c r="C7791" s="389" t="s">
        <v>8117</v>
      </c>
      <c r="D7791" s="386"/>
      <c r="E7791" s="160" t="s">
        <v>6654</v>
      </c>
      <c r="F7791" s="160" t="s">
        <v>7835</v>
      </c>
      <c r="G7791" s="161">
        <v>2019</v>
      </c>
      <c r="H7791" s="161">
        <v>2020</v>
      </c>
      <c r="I7791" s="160">
        <v>2021</v>
      </c>
      <c r="J7791" s="161">
        <v>2022</v>
      </c>
      <c r="K7791" s="459" t="s">
        <v>8035</v>
      </c>
      <c r="L7791" s="444" t="s">
        <v>8119</v>
      </c>
      <c r="M7791" s="606" t="s">
        <v>7834</v>
      </c>
    </row>
    <row r="7792" spans="1:13" ht="18">
      <c r="A7792" s="455">
        <v>14791</v>
      </c>
      <c r="B7792" s="455">
        <v>6900.5</v>
      </c>
      <c r="C7792" s="387">
        <v>7890.5</v>
      </c>
      <c r="E7792" s="347" t="s">
        <v>647</v>
      </c>
      <c r="F7792" s="52" t="s">
        <v>3960</v>
      </c>
      <c r="G7792" s="141">
        <v>152.5</v>
      </c>
      <c r="H7792" s="218">
        <v>106.2</v>
      </c>
      <c r="I7792" s="51">
        <v>116.5</v>
      </c>
      <c r="J7792" s="453">
        <v>179.1</v>
      </c>
      <c r="K7792" s="461" t="s">
        <v>7944</v>
      </c>
      <c r="L7792" s="14" t="s">
        <v>7946</v>
      </c>
      <c r="M7792" s="50" t="s">
        <v>7945</v>
      </c>
    </row>
    <row r="7793" spans="1:13" ht="18">
      <c r="A7793" s="455">
        <v>10279.799999999999</v>
      </c>
      <c r="B7793" s="455">
        <v>4910.5</v>
      </c>
      <c r="C7793" s="387">
        <v>5369.3</v>
      </c>
      <c r="E7793" s="347" t="s">
        <v>648</v>
      </c>
      <c r="F7793" s="52" t="s">
        <v>8030</v>
      </c>
      <c r="G7793" s="141">
        <v>134.9</v>
      </c>
      <c r="H7793" s="218">
        <v>123.8</v>
      </c>
      <c r="I7793" s="51">
        <v>92.9</v>
      </c>
      <c r="J7793" s="453">
        <v>126.5</v>
      </c>
      <c r="K7793" s="461" t="s">
        <v>8029</v>
      </c>
      <c r="L7793" s="14" t="s">
        <v>8031</v>
      </c>
      <c r="M7793" s="154" t="s">
        <v>6850</v>
      </c>
    </row>
    <row r="7794" spans="1:13" ht="18">
      <c r="A7794" s="455">
        <v>14231</v>
      </c>
      <c r="B7794" s="455">
        <v>6406</v>
      </c>
      <c r="C7794" s="387">
        <v>7825</v>
      </c>
      <c r="E7794" s="347" t="s">
        <v>2310</v>
      </c>
      <c r="F7794" s="52" t="s">
        <v>5312</v>
      </c>
      <c r="G7794" s="141">
        <v>145.69999999999999</v>
      </c>
      <c r="H7794" s="218">
        <v>206.05</v>
      </c>
      <c r="I7794" s="51">
        <v>160.5</v>
      </c>
      <c r="J7794" s="153">
        <v>200.89599999999999</v>
      </c>
      <c r="K7794" s="461" t="s">
        <v>8116</v>
      </c>
      <c r="L7794" s="143" t="s">
        <v>8115</v>
      </c>
      <c r="M7794" s="50" t="s">
        <v>8114</v>
      </c>
    </row>
    <row r="7795" spans="1:13" ht="18">
      <c r="A7795" s="455">
        <v>4949.7</v>
      </c>
      <c r="B7795" s="455">
        <v>2305</v>
      </c>
      <c r="C7795" s="387">
        <v>2644.7</v>
      </c>
      <c r="E7795" s="347" t="s">
        <v>2428</v>
      </c>
      <c r="F7795" s="110" t="s">
        <v>8177</v>
      </c>
      <c r="G7795" s="141">
        <v>112.5</v>
      </c>
      <c r="H7795" s="218">
        <v>138.19999999999999</v>
      </c>
      <c r="I7795" s="51">
        <v>166.67599999999999</v>
      </c>
      <c r="J7795" s="471">
        <v>62.273000000000003</v>
      </c>
      <c r="K7795" s="296" t="s">
        <v>8175</v>
      </c>
      <c r="L7795" s="143" t="s">
        <v>8174</v>
      </c>
      <c r="M7795" s="216" t="s">
        <v>8176</v>
      </c>
    </row>
    <row r="7796" spans="1:13" ht="18">
      <c r="A7796" s="455">
        <v>12416</v>
      </c>
      <c r="B7796" s="455">
        <v>5918.5</v>
      </c>
      <c r="C7796" s="387">
        <v>6497.5</v>
      </c>
      <c r="E7796" s="347" t="s">
        <v>2510</v>
      </c>
      <c r="F7796" s="52" t="s">
        <v>5427</v>
      </c>
      <c r="G7796" s="147">
        <v>130.9</v>
      </c>
      <c r="H7796" s="218">
        <v>244.1</v>
      </c>
      <c r="I7796" s="51">
        <v>127.3</v>
      </c>
      <c r="J7796" s="453">
        <v>155.19999999999999</v>
      </c>
      <c r="K7796" s="296" t="s">
        <v>8258</v>
      </c>
      <c r="L7796" s="14" t="s">
        <v>8259</v>
      </c>
      <c r="M7796" s="154" t="s">
        <v>8260</v>
      </c>
    </row>
    <row r="7797" spans="1:13" ht="18">
      <c r="A7797" s="455">
        <v>9575</v>
      </c>
      <c r="B7797" s="455">
        <v>4497</v>
      </c>
      <c r="C7797" s="387">
        <v>5078</v>
      </c>
      <c r="E7797" s="347" t="s">
        <v>2630</v>
      </c>
      <c r="F7797" s="59" t="s">
        <v>8336</v>
      </c>
      <c r="G7797" s="147">
        <v>140.80000000000001</v>
      </c>
      <c r="H7797" s="218">
        <v>209.2</v>
      </c>
      <c r="I7797" s="51">
        <v>152.30000000000001</v>
      </c>
      <c r="J7797" s="471">
        <v>106.5</v>
      </c>
      <c r="K7797" s="296" t="s">
        <v>8333</v>
      </c>
      <c r="L7797" s="14" t="s">
        <v>8334</v>
      </c>
      <c r="M7797" s="154" t="s">
        <v>8335</v>
      </c>
    </row>
    <row r="7798" spans="1:13" ht="18">
      <c r="A7798" s="384"/>
      <c r="B7798" s="384"/>
      <c r="C7798" s="387"/>
      <c r="E7798" s="347" t="s">
        <v>2798</v>
      </c>
      <c r="F7798" s="20"/>
      <c r="G7798" s="141">
        <v>153.6</v>
      </c>
      <c r="H7798" s="218">
        <v>135.5</v>
      </c>
      <c r="I7798" s="51">
        <v>115.3</v>
      </c>
      <c r="J7798" s="453"/>
      <c r="K7798" s="296"/>
      <c r="L7798" s="773"/>
      <c r="M7798" s="526"/>
    </row>
    <row r="7799" spans="1:13" ht="18">
      <c r="A7799" s="384"/>
      <c r="B7799" s="384"/>
      <c r="C7799" s="387"/>
      <c r="E7799" s="347" t="s">
        <v>4451</v>
      </c>
      <c r="F7799" s="20"/>
      <c r="G7799" s="141">
        <v>145</v>
      </c>
      <c r="H7799" s="218">
        <v>222.4</v>
      </c>
      <c r="I7799" s="51">
        <v>116.3</v>
      </c>
      <c r="J7799" s="453"/>
      <c r="K7799" s="296"/>
      <c r="L7799" s="774"/>
      <c r="M7799" s="526"/>
    </row>
    <row r="7800" spans="1:13" ht="18">
      <c r="A7800" s="384"/>
      <c r="B7800" s="384"/>
      <c r="C7800" s="387"/>
      <c r="E7800" s="347" t="s">
        <v>4555</v>
      </c>
      <c r="F7800" s="20"/>
      <c r="G7800" s="141">
        <v>176.9</v>
      </c>
      <c r="H7800" s="191">
        <v>334.1</v>
      </c>
      <c r="I7800" s="194">
        <v>266</v>
      </c>
      <c r="J7800" s="453"/>
      <c r="K7800" s="296"/>
      <c r="L7800" s="52"/>
      <c r="M7800" s="526"/>
    </row>
    <row r="7801" spans="1:13" ht="18">
      <c r="A7801" s="384"/>
      <c r="B7801" s="384"/>
      <c r="C7801" s="387"/>
      <c r="D7801" s="762"/>
      <c r="E7801" s="347" t="s">
        <v>4675</v>
      </c>
      <c r="F7801" s="20"/>
      <c r="G7801" s="141">
        <v>186</v>
      </c>
      <c r="H7801" s="218">
        <v>165.8</v>
      </c>
      <c r="I7801" s="51">
        <v>193</v>
      </c>
      <c r="J7801" s="453"/>
      <c r="K7801" s="296"/>
      <c r="L7801" s="52"/>
      <c r="M7801" s="526"/>
    </row>
    <row r="7802" spans="1:13" ht="18">
      <c r="A7802" s="384"/>
      <c r="B7802" s="384"/>
      <c r="C7802" s="387"/>
      <c r="E7802" s="347" t="s">
        <v>1786</v>
      </c>
      <c r="F7802" s="20"/>
      <c r="G7802" s="101">
        <v>191.8</v>
      </c>
      <c r="H7802" s="218">
        <v>185.9</v>
      </c>
      <c r="I7802" s="51">
        <v>204.9</v>
      </c>
      <c r="J7802" s="453"/>
      <c r="K7802" s="296"/>
      <c r="L7802" s="100"/>
      <c r="M7802" s="526"/>
    </row>
    <row r="7803" spans="1:13" ht="18">
      <c r="A7803" s="384"/>
      <c r="B7803" s="384"/>
      <c r="C7803" s="387"/>
      <c r="E7803" s="347" t="s">
        <v>1955</v>
      </c>
      <c r="F7803" s="20"/>
      <c r="G7803" s="141">
        <v>152.4</v>
      </c>
      <c r="H7803" s="218" t="s">
        <v>6644</v>
      </c>
      <c r="I7803" s="51">
        <v>164.501</v>
      </c>
      <c r="J7803" s="453"/>
      <c r="K7803" s="296"/>
      <c r="L7803" s="774"/>
      <c r="M7803" s="526"/>
    </row>
    <row r="7804" spans="1:13" ht="18">
      <c r="A7804" s="457">
        <f>SUM(A7792:A7803)</f>
        <v>66242.5</v>
      </c>
      <c r="B7804" s="456">
        <f>SUM(B7792:B7803)</f>
        <v>30937.5</v>
      </c>
      <c r="C7804" s="458">
        <f>SUM(C7792:C7803)</f>
        <v>35305</v>
      </c>
      <c r="E7804" s="391" t="s">
        <v>7219</v>
      </c>
      <c r="G7804" s="160" t="s">
        <v>5007</v>
      </c>
      <c r="H7804" s="160" t="s">
        <v>7030</v>
      </c>
      <c r="I7804" s="427">
        <f>SUM(I7792:I7803)</f>
        <v>1876.1769999999999</v>
      </c>
      <c r="J7804" s="453">
        <f>SUM(J7792:J7803)</f>
        <v>830.46900000000005</v>
      </c>
      <c r="K7804" s="310" t="s">
        <v>8333</v>
      </c>
    </row>
    <row r="7805" spans="1:13" ht="18">
      <c r="I7805" s="52"/>
      <c r="K7805" s="310"/>
    </row>
    <row r="7806" spans="1:13" ht="18">
      <c r="F7806" s="354">
        <v>44713</v>
      </c>
      <c r="G7806" s="354">
        <v>44717</v>
      </c>
      <c r="I7806" s="52"/>
    </row>
    <row r="7807" spans="1:13" ht="18">
      <c r="F7807" s="336" t="s">
        <v>6749</v>
      </c>
      <c r="G7807" s="336" t="s">
        <v>3449</v>
      </c>
      <c r="I7807" s="52"/>
    </row>
    <row r="7808" spans="1:13" ht="18">
      <c r="F7808" s="464" t="s">
        <v>8252</v>
      </c>
      <c r="G7808" s="160">
        <v>1.708</v>
      </c>
      <c r="I7808" s="52"/>
    </row>
    <row r="7809" spans="1:12" ht="18">
      <c r="F7809" s="737" t="s">
        <v>8251</v>
      </c>
      <c r="G7809" s="160">
        <v>1.343</v>
      </c>
      <c r="I7809" s="52"/>
    </row>
    <row r="7810" spans="1:12" ht="18">
      <c r="F7810" s="737" t="s">
        <v>8253</v>
      </c>
      <c r="G7810" s="160">
        <v>1.7130000000000001</v>
      </c>
      <c r="I7810" s="52"/>
    </row>
    <row r="7811" spans="1:12" ht="18">
      <c r="F7811" s="737" t="s">
        <v>8254</v>
      </c>
      <c r="G7811" s="160">
        <v>2.0390000000000001</v>
      </c>
      <c r="I7811" s="52"/>
    </row>
    <row r="7812" spans="1:12" ht="15.6">
      <c r="I7812" s="52"/>
    </row>
    <row r="7813" spans="1:12" ht="15.6">
      <c r="A7813" s="70">
        <v>44713</v>
      </c>
      <c r="C7813" s="51">
        <v>1000</v>
      </c>
      <c r="E7813" s="1"/>
      <c r="F7813" s="51" t="s">
        <v>8261</v>
      </c>
      <c r="H7813" s="51">
        <v>1343</v>
      </c>
      <c r="I7813" s="51">
        <v>1385</v>
      </c>
      <c r="J7813" s="51">
        <v>42</v>
      </c>
      <c r="K7813" s="202" t="s">
        <v>4248</v>
      </c>
      <c r="L7813" s="141">
        <v>21</v>
      </c>
    </row>
    <row r="7814" spans="1:12" ht="15.6">
      <c r="A7814" s="70">
        <v>44713</v>
      </c>
      <c r="B7814" s="50">
        <v>6000</v>
      </c>
      <c r="F7814" s="50" t="s">
        <v>8262</v>
      </c>
      <c r="H7814" s="50">
        <v>10248</v>
      </c>
      <c r="I7814" s="50">
        <v>10674</v>
      </c>
      <c r="J7814" s="41">
        <v>426</v>
      </c>
      <c r="K7814" s="148" t="s">
        <v>8263</v>
      </c>
      <c r="L7814" s="141">
        <v>142</v>
      </c>
    </row>
    <row r="7815" spans="1:12" ht="15.6">
      <c r="A7815" s="70">
        <v>44713</v>
      </c>
      <c r="B7815" s="50">
        <v>3000</v>
      </c>
      <c r="F7815" s="50" t="s">
        <v>8264</v>
      </c>
      <c r="H7815" s="50">
        <v>5124</v>
      </c>
      <c r="I7815" s="50">
        <v>5382</v>
      </c>
      <c r="J7815" s="50">
        <v>258</v>
      </c>
      <c r="K7815" s="297" t="s">
        <v>7334</v>
      </c>
      <c r="L7815" s="141">
        <v>86</v>
      </c>
    </row>
    <row r="7816" spans="1:12" ht="15.6">
      <c r="A7816" s="70">
        <v>44713</v>
      </c>
      <c r="C7816" s="50">
        <v>1500</v>
      </c>
      <c r="F7816" s="50" t="s">
        <v>8265</v>
      </c>
      <c r="H7816" s="50">
        <v>2014.5</v>
      </c>
      <c r="I7816" s="50">
        <v>2119.5</v>
      </c>
      <c r="J7816" s="50">
        <v>105</v>
      </c>
      <c r="K7816" s="297" t="s">
        <v>6953</v>
      </c>
      <c r="L7816" s="141">
        <v>52.5</v>
      </c>
    </row>
    <row r="7817" spans="1:12" ht="15.6">
      <c r="A7817" s="70">
        <v>44713</v>
      </c>
      <c r="B7817" s="50">
        <v>500</v>
      </c>
      <c r="F7817" s="50" t="s">
        <v>8266</v>
      </c>
      <c r="H7817" s="50">
        <v>854</v>
      </c>
      <c r="I7817" s="50">
        <v>904</v>
      </c>
      <c r="J7817" s="41">
        <v>50</v>
      </c>
      <c r="K7817" s="297" t="s">
        <v>6953</v>
      </c>
      <c r="L7817" s="141">
        <v>25</v>
      </c>
    </row>
    <row r="7818" spans="1:12" ht="15.6">
      <c r="A7818" s="70">
        <v>44713</v>
      </c>
      <c r="C7818" s="51">
        <v>2000</v>
      </c>
      <c r="F7818" s="51" t="s">
        <v>8267</v>
      </c>
      <c r="H7818" s="51">
        <v>3416</v>
      </c>
      <c r="I7818" s="51">
        <v>3496</v>
      </c>
      <c r="J7818" s="51">
        <v>80</v>
      </c>
      <c r="K7818" s="202" t="s">
        <v>7593</v>
      </c>
      <c r="L7818" s="141">
        <v>40</v>
      </c>
    </row>
    <row r="7819" spans="1:12" ht="15.6">
      <c r="A7819" s="70">
        <v>44713</v>
      </c>
      <c r="C7819" s="51">
        <v>3000</v>
      </c>
      <c r="F7819" s="51" t="s">
        <v>8266</v>
      </c>
      <c r="H7819" s="51">
        <v>5124</v>
      </c>
      <c r="I7819" s="51">
        <v>5424</v>
      </c>
      <c r="J7819" s="51">
        <v>300</v>
      </c>
      <c r="K7819" s="202" t="s">
        <v>6990</v>
      </c>
      <c r="L7819" s="141">
        <v>150</v>
      </c>
    </row>
    <row r="7820" spans="1:12" ht="15.6">
      <c r="A7820" s="70">
        <v>44713</v>
      </c>
      <c r="B7820" s="51">
        <v>1000</v>
      </c>
      <c r="F7820" s="51" t="s">
        <v>8269</v>
      </c>
      <c r="H7820" s="51">
        <v>1708</v>
      </c>
      <c r="I7820" s="51">
        <v>1758</v>
      </c>
      <c r="J7820" s="51">
        <v>50</v>
      </c>
      <c r="K7820" s="775" t="s">
        <v>8270</v>
      </c>
      <c r="L7820" s="141">
        <v>25</v>
      </c>
    </row>
    <row r="7821" spans="1:12" ht="15.6">
      <c r="A7821" s="70">
        <v>44713</v>
      </c>
      <c r="C7821" s="51">
        <v>4500</v>
      </c>
      <c r="E7821" s="1"/>
      <c r="F7821" s="51" t="s">
        <v>8271</v>
      </c>
      <c r="H7821" s="51">
        <v>6043.5</v>
      </c>
      <c r="I7821" s="51">
        <v>6268.5</v>
      </c>
      <c r="J7821" s="51">
        <v>225</v>
      </c>
      <c r="K7821" s="775" t="s">
        <v>8270</v>
      </c>
      <c r="L7821" s="141">
        <v>112.5</v>
      </c>
    </row>
    <row r="7822" spans="1:12" ht="15.6">
      <c r="A7822" s="70">
        <v>44714</v>
      </c>
      <c r="C7822" s="51">
        <v>1000</v>
      </c>
      <c r="F7822" s="51" t="s">
        <v>8272</v>
      </c>
      <c r="G7822" s="20" t="s">
        <v>100</v>
      </c>
      <c r="H7822" s="51">
        <v>1343</v>
      </c>
      <c r="I7822" s="51">
        <v>1388</v>
      </c>
      <c r="J7822" s="51">
        <v>45</v>
      </c>
      <c r="K7822" s="202" t="s">
        <v>8273</v>
      </c>
      <c r="L7822" s="141">
        <v>22.5</v>
      </c>
    </row>
    <row r="7823" spans="1:12" ht="15.6">
      <c r="A7823" s="70">
        <v>44714</v>
      </c>
      <c r="B7823" s="51">
        <v>2000</v>
      </c>
      <c r="F7823" s="51" t="s">
        <v>8266</v>
      </c>
      <c r="G7823" s="20" t="s">
        <v>100</v>
      </c>
      <c r="H7823" s="51">
        <v>3416</v>
      </c>
      <c r="I7823" s="51">
        <v>3616</v>
      </c>
      <c r="J7823" s="51">
        <v>200</v>
      </c>
      <c r="K7823" s="202" t="s">
        <v>7205</v>
      </c>
      <c r="L7823" s="147">
        <v>100</v>
      </c>
    </row>
    <row r="7824" spans="1:12" ht="15.6">
      <c r="A7824" s="70">
        <v>44714</v>
      </c>
      <c r="C7824" s="51">
        <v>2000</v>
      </c>
      <c r="F7824" s="51" t="s">
        <v>8268</v>
      </c>
      <c r="G7824" s="20" t="s">
        <v>100</v>
      </c>
      <c r="H7824" s="51">
        <v>2686</v>
      </c>
      <c r="I7824" s="51">
        <v>2886</v>
      </c>
      <c r="J7824" s="51">
        <v>200</v>
      </c>
      <c r="K7824" s="202" t="s">
        <v>7205</v>
      </c>
      <c r="L7824" s="147">
        <v>100</v>
      </c>
    </row>
    <row r="7825" spans="1:12" ht="15.6">
      <c r="A7825" s="70">
        <v>44714</v>
      </c>
      <c r="C7825" s="51">
        <v>1500</v>
      </c>
      <c r="F7825" s="51" t="s">
        <v>8274</v>
      </c>
      <c r="G7825" s="20" t="s">
        <v>100</v>
      </c>
      <c r="H7825" s="51">
        <v>2014.5</v>
      </c>
      <c r="I7825" s="51">
        <v>2134.5</v>
      </c>
      <c r="J7825" s="51">
        <v>120</v>
      </c>
      <c r="K7825" s="202" t="s">
        <v>7094</v>
      </c>
      <c r="L7825" s="141">
        <v>60</v>
      </c>
    </row>
    <row r="7826" spans="1:12" ht="15.6">
      <c r="A7826" s="70">
        <v>44714</v>
      </c>
      <c r="C7826" s="51">
        <v>1500</v>
      </c>
      <c r="F7826" s="51" t="s">
        <v>8274</v>
      </c>
      <c r="G7826" s="20" t="s">
        <v>100</v>
      </c>
      <c r="H7826" s="51">
        <v>2014.5</v>
      </c>
      <c r="I7826" s="51">
        <v>2134.5</v>
      </c>
      <c r="J7826" s="51">
        <v>120</v>
      </c>
      <c r="K7826" s="202" t="s">
        <v>8275</v>
      </c>
      <c r="L7826" s="141">
        <v>60</v>
      </c>
    </row>
    <row r="7827" spans="1:12" ht="15.6">
      <c r="A7827" s="70">
        <v>44714</v>
      </c>
      <c r="C7827" s="51">
        <v>5000</v>
      </c>
      <c r="F7827" s="51" t="s">
        <v>8276</v>
      </c>
      <c r="G7827" s="20" t="s">
        <v>100</v>
      </c>
      <c r="H7827" s="51">
        <v>6715</v>
      </c>
      <c r="I7827" s="51">
        <v>7495</v>
      </c>
      <c r="J7827" s="51">
        <v>780</v>
      </c>
      <c r="K7827" s="202" t="s">
        <v>6988</v>
      </c>
      <c r="L7827" s="141">
        <v>390</v>
      </c>
    </row>
    <row r="7828" spans="1:12" ht="15.6">
      <c r="A7828" s="70">
        <v>44714</v>
      </c>
      <c r="C7828" s="51">
        <v>4000</v>
      </c>
      <c r="F7828" s="51">
        <v>1.32436</v>
      </c>
      <c r="G7828" s="20" t="s">
        <v>4056</v>
      </c>
      <c r="H7828" s="51"/>
      <c r="I7828" s="51">
        <v>5297.44</v>
      </c>
      <c r="J7828" s="51">
        <v>120</v>
      </c>
      <c r="K7828" s="202" t="s">
        <v>7893</v>
      </c>
      <c r="L7828" s="141">
        <v>60</v>
      </c>
    </row>
    <row r="7829" spans="1:12" ht="15.6">
      <c r="A7829" s="70">
        <v>44714</v>
      </c>
      <c r="C7829" s="51">
        <v>4000</v>
      </c>
      <c r="F7829" s="51" t="s">
        <v>8277</v>
      </c>
      <c r="G7829" s="20" t="s">
        <v>4056</v>
      </c>
      <c r="H7829" s="51">
        <v>5372</v>
      </c>
      <c r="I7829" s="51">
        <v>5592</v>
      </c>
      <c r="J7829" s="51">
        <v>220</v>
      </c>
      <c r="K7829" s="202" t="s">
        <v>8278</v>
      </c>
      <c r="L7829" s="141">
        <v>110</v>
      </c>
    </row>
    <row r="7830" spans="1:12" ht="15.6">
      <c r="A7830" s="70">
        <v>44714</v>
      </c>
      <c r="B7830" s="51">
        <v>2000</v>
      </c>
      <c r="F7830" s="51" t="s">
        <v>8279</v>
      </c>
      <c r="G7830" s="20" t="s">
        <v>4056</v>
      </c>
      <c r="H7830" s="51">
        <v>3416</v>
      </c>
      <c r="I7830" s="51">
        <v>3596</v>
      </c>
      <c r="J7830" s="51">
        <v>180</v>
      </c>
      <c r="K7830" s="202" t="s">
        <v>8278</v>
      </c>
      <c r="L7830" s="141">
        <v>90</v>
      </c>
    </row>
    <row r="7831" spans="1:12" ht="15.6">
      <c r="I7831" s="52"/>
      <c r="L7831" s="141"/>
    </row>
    <row r="7832" spans="1:12" ht="18">
      <c r="F7832" s="354">
        <v>44718</v>
      </c>
      <c r="G7832" s="354">
        <v>44724</v>
      </c>
      <c r="I7832" s="52"/>
      <c r="L7832" s="141"/>
    </row>
    <row r="7833" spans="1:12" ht="18">
      <c r="F7833" s="336" t="s">
        <v>6749</v>
      </c>
      <c r="G7833" s="336" t="s">
        <v>3449</v>
      </c>
      <c r="I7833" s="52"/>
      <c r="L7833" s="141"/>
    </row>
    <row r="7834" spans="1:12" ht="18">
      <c r="F7834" s="464" t="s">
        <v>8281</v>
      </c>
      <c r="G7834" s="160">
        <v>1.8149999999999999</v>
      </c>
      <c r="I7834" s="52"/>
      <c r="L7834" s="141"/>
    </row>
    <row r="7835" spans="1:12" ht="18">
      <c r="F7835" s="737" t="s">
        <v>8282</v>
      </c>
      <c r="G7835" s="160">
        <v>1.444</v>
      </c>
      <c r="I7835" s="52"/>
      <c r="L7835" s="141"/>
    </row>
    <row r="7836" spans="1:12" ht="18">
      <c r="F7836" s="737" t="s">
        <v>8283</v>
      </c>
      <c r="G7836" s="160">
        <v>1.82</v>
      </c>
      <c r="I7836" s="52"/>
      <c r="L7836" s="141"/>
    </row>
    <row r="7837" spans="1:12" ht="18">
      <c r="F7837" s="737" t="s">
        <v>8284</v>
      </c>
      <c r="G7837" s="160">
        <v>2.1709999999999998</v>
      </c>
      <c r="I7837" s="52"/>
      <c r="L7837" s="141"/>
    </row>
    <row r="7838" spans="1:12" ht="15.6">
      <c r="I7838" s="52"/>
      <c r="L7838" s="141"/>
    </row>
    <row r="7839" spans="1:12" ht="15.6">
      <c r="A7839" s="70">
        <v>44718</v>
      </c>
      <c r="C7839" s="51">
        <v>2000</v>
      </c>
      <c r="F7839" s="51" t="s">
        <v>8285</v>
      </c>
      <c r="H7839" s="51">
        <v>2888</v>
      </c>
      <c r="I7839" s="51">
        <v>3088</v>
      </c>
      <c r="J7839" s="51">
        <v>200</v>
      </c>
      <c r="K7839" s="202" t="s">
        <v>4227</v>
      </c>
      <c r="L7839" s="141">
        <v>100</v>
      </c>
    </row>
    <row r="7840" spans="1:12" ht="15.6">
      <c r="A7840" s="70">
        <v>44718</v>
      </c>
      <c r="C7840" s="51">
        <v>1500</v>
      </c>
      <c r="F7840" s="51" t="s">
        <v>8285</v>
      </c>
      <c r="H7840" s="51">
        <v>2166</v>
      </c>
      <c r="I7840" s="51">
        <v>2316</v>
      </c>
      <c r="J7840" s="51">
        <v>150</v>
      </c>
      <c r="K7840" s="202" t="s">
        <v>8280</v>
      </c>
      <c r="L7840" s="141">
        <v>75</v>
      </c>
    </row>
    <row r="7841" spans="1:12" ht="15.6">
      <c r="A7841" s="70">
        <v>44719</v>
      </c>
      <c r="C7841" s="51">
        <v>4000</v>
      </c>
      <c r="F7841" s="51" t="s">
        <v>8285</v>
      </c>
      <c r="H7841" s="51">
        <v>5776</v>
      </c>
      <c r="I7841" s="51">
        <v>6176</v>
      </c>
      <c r="J7841" s="51">
        <v>400</v>
      </c>
      <c r="K7841" s="202" t="s">
        <v>8286</v>
      </c>
      <c r="L7841" s="141">
        <v>200</v>
      </c>
    </row>
    <row r="7842" spans="1:12" ht="15.6">
      <c r="A7842" s="73">
        <v>44719</v>
      </c>
      <c r="C7842" s="51">
        <v>1000</v>
      </c>
      <c r="F7842" s="51" t="s">
        <v>8287</v>
      </c>
      <c r="H7842" s="51">
        <v>1444</v>
      </c>
      <c r="I7842" s="51">
        <v>1524</v>
      </c>
      <c r="J7842" s="51">
        <v>80</v>
      </c>
      <c r="K7842" s="202" t="s">
        <v>7932</v>
      </c>
      <c r="L7842" s="141">
        <v>40</v>
      </c>
    </row>
    <row r="7843" spans="1:12" ht="15.6">
      <c r="A7843" s="70">
        <v>44719</v>
      </c>
      <c r="C7843" s="51">
        <v>1000</v>
      </c>
      <c r="F7843" s="51" t="s">
        <v>8285</v>
      </c>
      <c r="H7843" s="51">
        <v>1444</v>
      </c>
      <c r="I7843" s="51">
        <v>1544</v>
      </c>
      <c r="J7843" s="51">
        <v>100</v>
      </c>
      <c r="K7843" s="202" t="s">
        <v>8288</v>
      </c>
      <c r="L7843" s="141">
        <v>50</v>
      </c>
    </row>
    <row r="7844" spans="1:12" ht="15.6">
      <c r="A7844" s="70">
        <v>44719</v>
      </c>
      <c r="B7844" s="51">
        <v>500</v>
      </c>
      <c r="F7844" s="51" t="s">
        <v>8289</v>
      </c>
      <c r="H7844" s="51">
        <v>907.5</v>
      </c>
      <c r="I7844" s="51">
        <v>957.5</v>
      </c>
      <c r="J7844" s="51">
        <v>50</v>
      </c>
      <c r="K7844" s="202" t="s">
        <v>8288</v>
      </c>
      <c r="L7844" s="141">
        <v>25</v>
      </c>
    </row>
    <row r="7845" spans="1:12" ht="15.6">
      <c r="A7845" s="70">
        <v>44720</v>
      </c>
      <c r="B7845" s="51">
        <v>2000</v>
      </c>
      <c r="F7845" s="51" t="s">
        <v>8290</v>
      </c>
      <c r="H7845" s="51">
        <v>3630</v>
      </c>
      <c r="I7845" s="51">
        <v>3830</v>
      </c>
      <c r="J7845" s="51">
        <v>200</v>
      </c>
      <c r="K7845" s="202" t="s">
        <v>982</v>
      </c>
      <c r="L7845" s="141">
        <v>100</v>
      </c>
    </row>
    <row r="7846" spans="1:12" ht="15.6">
      <c r="A7846" s="70">
        <v>44720</v>
      </c>
      <c r="B7846" s="50">
        <v>3000</v>
      </c>
      <c r="F7846" s="50" t="s">
        <v>8292</v>
      </c>
      <c r="H7846" s="50">
        <v>5445</v>
      </c>
      <c r="I7846" s="50">
        <v>5667</v>
      </c>
      <c r="J7846" s="50">
        <v>222</v>
      </c>
      <c r="K7846" s="148" t="s">
        <v>8291</v>
      </c>
      <c r="L7846" s="141">
        <v>74</v>
      </c>
    </row>
    <row r="7847" spans="1:12" ht="15.6">
      <c r="A7847" s="70">
        <v>44720</v>
      </c>
      <c r="B7847" s="51">
        <v>500</v>
      </c>
      <c r="F7847" s="51">
        <v>1.8149999999999999</v>
      </c>
      <c r="I7847" s="51">
        <v>907.5</v>
      </c>
      <c r="J7847" s="51">
        <v>10</v>
      </c>
      <c r="K7847" s="202" t="s">
        <v>7203</v>
      </c>
      <c r="L7847" s="141">
        <v>5</v>
      </c>
    </row>
    <row r="7848" spans="1:12" ht="15.6">
      <c r="A7848" s="70">
        <v>44720</v>
      </c>
      <c r="C7848" s="51">
        <v>2000</v>
      </c>
      <c r="F7848" s="51">
        <v>1.444</v>
      </c>
      <c r="I7848" s="51">
        <v>2888</v>
      </c>
      <c r="J7848" s="51">
        <v>40</v>
      </c>
      <c r="K7848" s="202" t="s">
        <v>7203</v>
      </c>
      <c r="L7848" s="141">
        <v>20</v>
      </c>
    </row>
    <row r="7849" spans="1:12" ht="15.6">
      <c r="A7849" s="70">
        <v>44720</v>
      </c>
      <c r="C7849" s="51">
        <v>2000</v>
      </c>
      <c r="F7849" s="51" t="s">
        <v>8293</v>
      </c>
      <c r="H7849" s="51">
        <v>3630</v>
      </c>
      <c r="I7849" s="51">
        <v>3710</v>
      </c>
      <c r="J7849" s="51">
        <v>80</v>
      </c>
      <c r="K7849" s="202" t="s">
        <v>7593</v>
      </c>
      <c r="L7849" s="141">
        <v>40</v>
      </c>
    </row>
    <row r="7850" spans="1:12" ht="15.6">
      <c r="A7850" s="70">
        <v>44720</v>
      </c>
      <c r="C7850" s="51">
        <v>1500</v>
      </c>
      <c r="F7850" s="51" t="s">
        <v>8294</v>
      </c>
      <c r="H7850" s="51">
        <v>2166</v>
      </c>
      <c r="I7850" s="51">
        <v>2241</v>
      </c>
      <c r="J7850" s="51">
        <v>75</v>
      </c>
      <c r="K7850" s="202" t="s">
        <v>8295</v>
      </c>
      <c r="L7850" s="141">
        <v>37.5</v>
      </c>
    </row>
    <row r="7851" spans="1:12" ht="15.6">
      <c r="A7851" s="70">
        <v>44720</v>
      </c>
      <c r="C7851" s="51">
        <v>1000</v>
      </c>
      <c r="F7851" s="51" t="s">
        <v>8285</v>
      </c>
      <c r="H7851" s="51">
        <v>1444</v>
      </c>
      <c r="I7851" s="51">
        <v>1544</v>
      </c>
      <c r="J7851" s="51">
        <v>100</v>
      </c>
      <c r="K7851" s="202" t="s">
        <v>8296</v>
      </c>
      <c r="L7851" s="141">
        <v>50</v>
      </c>
    </row>
    <row r="7852" spans="1:12" ht="15.6">
      <c r="A7852" s="70"/>
      <c r="C7852" s="52"/>
      <c r="F7852" s="52"/>
      <c r="G7852" s="52"/>
      <c r="H7852" s="52"/>
      <c r="I7852" s="52"/>
      <c r="J7852" s="52"/>
      <c r="K7852" s="296"/>
      <c r="L7852" s="141"/>
    </row>
    <row r="7853" spans="1:12" ht="18">
      <c r="A7853" s="70"/>
      <c r="C7853" s="52"/>
      <c r="F7853" s="354">
        <v>44725</v>
      </c>
      <c r="G7853" s="354">
        <v>44731</v>
      </c>
      <c r="H7853" s="52"/>
      <c r="I7853" s="52"/>
      <c r="J7853" s="52"/>
      <c r="K7853" s="296"/>
      <c r="L7853" s="141"/>
    </row>
    <row r="7854" spans="1:12" ht="18">
      <c r="A7854" s="70"/>
      <c r="C7854" s="52"/>
      <c r="F7854" s="336" t="s">
        <v>6749</v>
      </c>
      <c r="G7854" s="336" t="s">
        <v>3449</v>
      </c>
      <c r="H7854" s="52"/>
      <c r="I7854" s="52"/>
      <c r="J7854" s="52"/>
      <c r="K7854" s="296"/>
      <c r="L7854" s="141"/>
    </row>
    <row r="7855" spans="1:12" ht="18">
      <c r="A7855" s="70"/>
      <c r="C7855" s="52"/>
      <c r="F7855" s="464" t="s">
        <v>8297</v>
      </c>
      <c r="G7855" s="160">
        <v>1.9550000000000001</v>
      </c>
      <c r="H7855" s="52"/>
      <c r="I7855" s="52"/>
      <c r="J7855" s="52"/>
      <c r="K7855" s="296"/>
      <c r="L7855" s="141"/>
    </row>
    <row r="7856" spans="1:12" ht="18">
      <c r="A7856" s="70"/>
      <c r="C7856" s="52"/>
      <c r="F7856" s="737" t="s">
        <v>8299</v>
      </c>
      <c r="G7856" s="160">
        <v>1.573</v>
      </c>
      <c r="H7856" s="52"/>
      <c r="I7856" s="52"/>
      <c r="J7856" s="52"/>
      <c r="K7856" s="296"/>
      <c r="L7856" s="141"/>
    </row>
    <row r="7857" spans="1:12" ht="18">
      <c r="A7857" s="70"/>
      <c r="C7857" s="52"/>
      <c r="F7857" s="737" t="s">
        <v>8298</v>
      </c>
      <c r="G7857" s="160">
        <v>1.96</v>
      </c>
      <c r="H7857" s="52"/>
      <c r="I7857" s="52"/>
      <c r="J7857" s="52"/>
      <c r="K7857" s="296"/>
      <c r="L7857" s="141"/>
    </row>
    <row r="7858" spans="1:12" ht="18">
      <c r="A7858" s="70"/>
      <c r="C7858" s="52"/>
      <c r="F7858" s="737" t="s">
        <v>8300</v>
      </c>
      <c r="G7858" s="160">
        <v>2.1429999999999998</v>
      </c>
      <c r="H7858" s="52"/>
      <c r="I7858" s="52"/>
      <c r="J7858" s="52"/>
      <c r="K7858" s="296"/>
      <c r="L7858" s="141"/>
    </row>
    <row r="7859" spans="1:12" ht="15.6">
      <c r="A7859" s="70"/>
      <c r="C7859" s="52"/>
      <c r="F7859" s="52"/>
      <c r="G7859" s="52"/>
      <c r="H7859" s="52"/>
      <c r="I7859" s="52"/>
      <c r="J7859" s="52"/>
      <c r="K7859" s="296"/>
      <c r="L7859" s="141"/>
    </row>
    <row r="7860" spans="1:12" ht="15.6">
      <c r="A7860" s="70">
        <v>44721</v>
      </c>
      <c r="C7860" s="51">
        <v>1000</v>
      </c>
      <c r="E7860" s="20"/>
      <c r="F7860" s="51" t="s">
        <v>8301</v>
      </c>
      <c r="G7860" s="52"/>
      <c r="H7860" s="51">
        <v>1573</v>
      </c>
      <c r="I7860" s="51">
        <v>1623</v>
      </c>
      <c r="J7860" s="51">
        <v>50</v>
      </c>
      <c r="K7860" s="202" t="s">
        <v>546</v>
      </c>
      <c r="L7860" s="141">
        <v>25</v>
      </c>
    </row>
    <row r="7861" spans="1:12" ht="15.6">
      <c r="A7861" s="70">
        <v>44725</v>
      </c>
      <c r="C7861" s="51">
        <v>2000</v>
      </c>
      <c r="E7861" s="20"/>
      <c r="F7861" s="51" t="s">
        <v>8302</v>
      </c>
      <c r="G7861" s="52"/>
      <c r="H7861" s="51">
        <v>3146</v>
      </c>
      <c r="I7861" s="51">
        <v>3246</v>
      </c>
      <c r="J7861" s="51">
        <v>100</v>
      </c>
      <c r="K7861" s="202" t="s">
        <v>527</v>
      </c>
      <c r="L7861" s="141">
        <v>50</v>
      </c>
    </row>
    <row r="7862" spans="1:12" ht="15.6">
      <c r="A7862" s="70">
        <v>44727</v>
      </c>
      <c r="C7862" s="50">
        <v>5000</v>
      </c>
      <c r="F7862" s="50" t="s">
        <v>8305</v>
      </c>
      <c r="G7862" s="52" t="s">
        <v>3433</v>
      </c>
      <c r="H7862" s="50">
        <v>7865</v>
      </c>
      <c r="I7862" s="50">
        <v>8370</v>
      </c>
      <c r="J7862" s="50">
        <v>505</v>
      </c>
      <c r="K7862" s="297" t="s">
        <v>8304</v>
      </c>
      <c r="L7862" s="141">
        <v>168.5</v>
      </c>
    </row>
    <row r="7863" spans="1:12" ht="15.6">
      <c r="A7863" s="70">
        <v>44727</v>
      </c>
      <c r="B7863" s="51">
        <v>1000</v>
      </c>
      <c r="C7863" s="52"/>
      <c r="F7863" s="51" t="s">
        <v>8303</v>
      </c>
      <c r="G7863" s="52" t="s">
        <v>3433</v>
      </c>
      <c r="H7863" s="51">
        <v>1955</v>
      </c>
      <c r="I7863" s="51">
        <v>2055</v>
      </c>
      <c r="J7863" s="51">
        <v>100</v>
      </c>
      <c r="K7863" s="202" t="s">
        <v>2561</v>
      </c>
      <c r="L7863" s="141">
        <v>50</v>
      </c>
    </row>
    <row r="7864" spans="1:12" ht="15.6">
      <c r="A7864" s="70">
        <v>44727</v>
      </c>
      <c r="C7864" s="51">
        <v>2000</v>
      </c>
      <c r="F7864" s="51" t="s">
        <v>8306</v>
      </c>
      <c r="G7864" s="52" t="s">
        <v>3433</v>
      </c>
      <c r="H7864" s="51">
        <v>3146</v>
      </c>
      <c r="I7864" s="51">
        <v>3478</v>
      </c>
      <c r="J7864" s="51">
        <v>332</v>
      </c>
      <c r="K7864" s="202" t="s">
        <v>8307</v>
      </c>
      <c r="L7864" s="141">
        <v>110.5</v>
      </c>
    </row>
    <row r="7865" spans="1:12" ht="15.6">
      <c r="A7865" s="70"/>
      <c r="L7865" s="141"/>
    </row>
    <row r="7866" spans="1:12" ht="18">
      <c r="A7866" s="70"/>
      <c r="F7866" s="354">
        <v>44732</v>
      </c>
      <c r="G7866" s="354">
        <v>44738</v>
      </c>
      <c r="L7866" s="141"/>
    </row>
    <row r="7867" spans="1:12" ht="18">
      <c r="A7867" s="70"/>
      <c r="F7867" s="336" t="s">
        <v>6749</v>
      </c>
      <c r="G7867" s="336" t="s">
        <v>3449</v>
      </c>
      <c r="L7867" s="141"/>
    </row>
    <row r="7868" spans="1:12" ht="18">
      <c r="A7868" s="70"/>
      <c r="F7868" s="464" t="s">
        <v>8310</v>
      </c>
      <c r="G7868" s="160">
        <v>2.008</v>
      </c>
      <c r="L7868" s="141"/>
    </row>
    <row r="7869" spans="1:12" ht="18">
      <c r="A7869" s="70"/>
      <c r="F7869" s="737" t="s">
        <v>8311</v>
      </c>
      <c r="G7869" s="160">
        <v>1.625</v>
      </c>
      <c r="L7869" s="141"/>
    </row>
    <row r="7870" spans="1:12" ht="18">
      <c r="A7870" s="70"/>
      <c r="F7870" s="737" t="s">
        <v>8312</v>
      </c>
      <c r="G7870" s="160">
        <v>2.0129999999999999</v>
      </c>
      <c r="L7870" s="141"/>
    </row>
    <row r="7871" spans="1:12" ht="18">
      <c r="A7871" s="70"/>
      <c r="F7871" s="737" t="s">
        <v>8313</v>
      </c>
      <c r="G7871" s="160">
        <v>2.0750000000000002</v>
      </c>
      <c r="L7871" s="141"/>
    </row>
    <row r="7872" spans="1:12" ht="15.6">
      <c r="A7872" s="70"/>
      <c r="L7872" s="141"/>
    </row>
    <row r="7873" spans="1:12" ht="15.6">
      <c r="A7873" s="70">
        <v>44732</v>
      </c>
      <c r="B7873" s="51">
        <v>2000</v>
      </c>
      <c r="F7873" s="51" t="s">
        <v>8314</v>
      </c>
      <c r="H7873" s="51">
        <v>4016</v>
      </c>
      <c r="I7873" s="51">
        <v>4216</v>
      </c>
      <c r="J7873" s="51">
        <v>200</v>
      </c>
      <c r="K7873" s="51" t="s">
        <v>7205</v>
      </c>
      <c r="L7873" s="141">
        <v>100</v>
      </c>
    </row>
    <row r="7874" spans="1:12" ht="15.6">
      <c r="A7874" s="70">
        <v>44732</v>
      </c>
      <c r="C7874" s="51">
        <v>2000</v>
      </c>
      <c r="F7874" s="51" t="s">
        <v>8315</v>
      </c>
      <c r="H7874" s="51">
        <v>3250</v>
      </c>
      <c r="I7874" s="51">
        <v>3450</v>
      </c>
      <c r="J7874" s="51">
        <v>200</v>
      </c>
      <c r="K7874" s="51" t="s">
        <v>8308</v>
      </c>
      <c r="L7874" s="141">
        <v>100</v>
      </c>
    </row>
    <row r="7875" spans="1:12" ht="15.6">
      <c r="A7875" s="70">
        <v>44732</v>
      </c>
      <c r="E7875" s="51">
        <v>1500</v>
      </c>
      <c r="F7875" s="51" t="s">
        <v>8317</v>
      </c>
      <c r="H7875" s="51">
        <v>3112.5</v>
      </c>
      <c r="I7875" s="51">
        <v>3412.5</v>
      </c>
      <c r="J7875" s="51">
        <v>300</v>
      </c>
      <c r="K7875" s="51" t="s">
        <v>8308</v>
      </c>
      <c r="L7875" s="141">
        <v>150</v>
      </c>
    </row>
    <row r="7876" spans="1:12" ht="15.6">
      <c r="A7876" s="70">
        <v>44732</v>
      </c>
      <c r="E7876" s="51">
        <v>500</v>
      </c>
      <c r="F7876" s="51" t="s">
        <v>8318</v>
      </c>
      <c r="H7876" s="51">
        <v>1037.5</v>
      </c>
      <c r="I7876" s="51">
        <v>1062.5</v>
      </c>
      <c r="J7876" s="51">
        <v>25</v>
      </c>
      <c r="K7876" s="51" t="s">
        <v>8309</v>
      </c>
      <c r="L7876" s="141">
        <v>12.5</v>
      </c>
    </row>
    <row r="7877" spans="1:12" ht="15.6">
      <c r="A7877" s="70">
        <v>44732</v>
      </c>
      <c r="C7877" s="51">
        <v>2000</v>
      </c>
      <c r="F7877" s="51" t="s">
        <v>8316</v>
      </c>
      <c r="H7877" s="51">
        <v>3250</v>
      </c>
      <c r="I7877" s="51">
        <v>3350</v>
      </c>
      <c r="J7877" s="51">
        <v>100</v>
      </c>
      <c r="K7877" s="51" t="s">
        <v>6143</v>
      </c>
      <c r="L7877" s="141">
        <v>50</v>
      </c>
    </row>
    <row r="7878" spans="1:12" ht="15.6">
      <c r="A7878" s="70">
        <v>44733</v>
      </c>
      <c r="C7878" s="51">
        <v>4500</v>
      </c>
      <c r="F7878" s="51" t="s">
        <v>8319</v>
      </c>
      <c r="H7878" s="51">
        <v>7312.5</v>
      </c>
      <c r="I7878" s="51">
        <v>7960.5</v>
      </c>
      <c r="J7878" s="51">
        <v>648</v>
      </c>
      <c r="K7878" s="51" t="s">
        <v>7910</v>
      </c>
      <c r="L7878" s="141">
        <v>324</v>
      </c>
    </row>
    <row r="7879" spans="1:12" ht="15.6">
      <c r="A7879" s="70">
        <v>44733</v>
      </c>
      <c r="C7879" s="51">
        <v>1000</v>
      </c>
      <c r="F7879" s="51" t="s">
        <v>8315</v>
      </c>
      <c r="H7879" s="51">
        <v>1625</v>
      </c>
      <c r="I7879" s="51">
        <v>1725</v>
      </c>
      <c r="J7879" s="51">
        <v>100</v>
      </c>
      <c r="K7879" s="202" t="s">
        <v>3425</v>
      </c>
      <c r="L7879" s="141">
        <v>50</v>
      </c>
    </row>
    <row r="7880" spans="1:12" ht="15.6">
      <c r="A7880" s="70">
        <v>44733</v>
      </c>
      <c r="C7880" s="51">
        <v>1000</v>
      </c>
      <c r="F7880" s="51" t="s">
        <v>8315</v>
      </c>
      <c r="H7880" s="51">
        <v>1625</v>
      </c>
      <c r="I7880" s="51">
        <v>1725</v>
      </c>
      <c r="J7880" s="51">
        <v>100</v>
      </c>
      <c r="K7880" s="202" t="s">
        <v>7166</v>
      </c>
      <c r="L7880" s="141">
        <v>50</v>
      </c>
    </row>
    <row r="7881" spans="1:12" ht="15.6">
      <c r="A7881" s="70">
        <v>44734</v>
      </c>
      <c r="B7881" s="51">
        <v>2000</v>
      </c>
      <c r="C7881" s="52"/>
      <c r="F7881" s="51" t="s">
        <v>8321</v>
      </c>
      <c r="H7881" s="51">
        <v>4016</v>
      </c>
      <c r="I7881" s="51">
        <v>4136</v>
      </c>
      <c r="J7881" s="51">
        <v>120</v>
      </c>
      <c r="K7881" s="202" t="s">
        <v>8322</v>
      </c>
      <c r="L7881" s="141">
        <v>60</v>
      </c>
    </row>
    <row r="7882" spans="1:12" ht="15.6">
      <c r="A7882" s="70"/>
      <c r="B7882" s="52"/>
      <c r="C7882" s="52"/>
      <c r="F7882" s="52"/>
      <c r="G7882" s="52"/>
      <c r="H7882" s="52"/>
      <c r="I7882" s="52"/>
      <c r="J7882" s="52"/>
      <c r="K7882" s="296"/>
      <c r="L7882" s="141"/>
    </row>
    <row r="7883" spans="1:12" ht="18">
      <c r="A7883" s="70"/>
      <c r="B7883" s="52"/>
      <c r="C7883" s="52"/>
      <c r="F7883" s="354">
        <v>44739</v>
      </c>
      <c r="G7883" s="354">
        <v>44742</v>
      </c>
      <c r="H7883" s="52"/>
      <c r="I7883" s="52"/>
      <c r="J7883" s="52"/>
      <c r="K7883" s="296"/>
      <c r="L7883" s="141"/>
    </row>
    <row r="7884" spans="1:12" ht="18">
      <c r="A7884" s="70"/>
      <c r="B7884" s="52"/>
      <c r="C7884" s="52"/>
      <c r="F7884" s="336" t="s">
        <v>6749</v>
      </c>
      <c r="G7884" s="336" t="s">
        <v>3449</v>
      </c>
      <c r="H7884" s="52"/>
      <c r="I7884" s="52"/>
      <c r="J7884" s="52"/>
      <c r="K7884" s="296"/>
      <c r="L7884" s="141"/>
    </row>
    <row r="7885" spans="1:12" ht="18">
      <c r="A7885" s="70"/>
      <c r="B7885" s="52"/>
      <c r="C7885" s="52"/>
      <c r="F7885" s="464" t="s">
        <v>8323</v>
      </c>
      <c r="G7885" s="160">
        <v>1.978</v>
      </c>
      <c r="H7885" s="52"/>
      <c r="I7885" s="52"/>
      <c r="J7885" s="52"/>
      <c r="K7885" s="296"/>
      <c r="L7885" s="141"/>
    </row>
    <row r="7886" spans="1:12" ht="18">
      <c r="A7886" s="70"/>
      <c r="B7886" s="52"/>
      <c r="C7886" s="52"/>
      <c r="F7886" s="737" t="s">
        <v>8325</v>
      </c>
      <c r="G7886" s="160">
        <v>1.597</v>
      </c>
      <c r="H7886" s="52"/>
      <c r="I7886" s="52"/>
      <c r="J7886" s="52"/>
      <c r="K7886" s="296"/>
      <c r="L7886" s="141"/>
    </row>
    <row r="7887" spans="1:12" ht="18">
      <c r="A7887" s="70"/>
      <c r="B7887" s="52"/>
      <c r="C7887" s="52"/>
      <c r="F7887" s="737" t="s">
        <v>8326</v>
      </c>
      <c r="G7887" s="160">
        <v>1.9830000000000001</v>
      </c>
      <c r="H7887" s="52"/>
      <c r="I7887" s="52"/>
      <c r="J7887" s="52"/>
      <c r="K7887" s="296"/>
      <c r="L7887" s="141"/>
    </row>
    <row r="7888" spans="1:12" ht="18">
      <c r="A7888" s="70"/>
      <c r="B7888" s="52"/>
      <c r="C7888" s="52"/>
      <c r="F7888" s="737" t="s">
        <v>8327</v>
      </c>
      <c r="G7888" s="160">
        <v>2.0720000000000001</v>
      </c>
      <c r="H7888" s="52"/>
      <c r="I7888" s="52"/>
      <c r="J7888" s="52"/>
      <c r="K7888" s="296"/>
      <c r="L7888" s="141"/>
    </row>
    <row r="7889" spans="1:13" ht="15.6">
      <c r="A7889" s="70"/>
      <c r="B7889" s="52"/>
      <c r="C7889" s="52"/>
      <c r="F7889" s="52"/>
      <c r="G7889" s="52"/>
      <c r="H7889" s="52"/>
      <c r="I7889" s="52"/>
      <c r="J7889" s="52"/>
      <c r="K7889" s="296"/>
      <c r="L7889" s="141"/>
    </row>
    <row r="7890" spans="1:13" ht="15.6">
      <c r="A7890" s="70">
        <v>44739</v>
      </c>
      <c r="B7890" s="52"/>
      <c r="C7890" s="51">
        <v>4000</v>
      </c>
      <c r="F7890" s="51" t="s">
        <v>8330</v>
      </c>
      <c r="G7890" s="52"/>
      <c r="H7890" s="51">
        <v>6388</v>
      </c>
      <c r="I7890" s="51">
        <v>6628</v>
      </c>
      <c r="J7890" s="51">
        <v>240</v>
      </c>
      <c r="K7890" s="202" t="s">
        <v>5430</v>
      </c>
      <c r="L7890" s="141">
        <v>120</v>
      </c>
    </row>
    <row r="7891" spans="1:13" ht="15.6">
      <c r="A7891" s="70">
        <v>44739</v>
      </c>
      <c r="B7891" s="51">
        <v>1500</v>
      </c>
      <c r="C7891" s="52"/>
      <c r="F7891" s="51" t="s">
        <v>8329</v>
      </c>
      <c r="G7891" s="52"/>
      <c r="H7891" s="51">
        <v>2967</v>
      </c>
      <c r="I7891" s="51">
        <v>3042</v>
      </c>
      <c r="J7891" s="51">
        <v>75</v>
      </c>
      <c r="K7891" s="202" t="s">
        <v>7593</v>
      </c>
      <c r="L7891" s="141">
        <v>37.5</v>
      </c>
    </row>
    <row r="7892" spans="1:13" ht="15.6">
      <c r="A7892" s="70">
        <v>44739</v>
      </c>
      <c r="B7892" s="52"/>
      <c r="C7892" s="51">
        <v>6000</v>
      </c>
      <c r="F7892" s="51" t="s">
        <v>8328</v>
      </c>
      <c r="G7892" s="52"/>
      <c r="H7892" s="51">
        <v>9582</v>
      </c>
      <c r="I7892" s="51">
        <v>10734</v>
      </c>
      <c r="J7892" s="51">
        <v>1152</v>
      </c>
      <c r="K7892" s="202" t="s">
        <v>8324</v>
      </c>
      <c r="L7892" s="141">
        <v>576</v>
      </c>
    </row>
    <row r="7893" spans="1:13" ht="15.6">
      <c r="A7893" s="70"/>
      <c r="B7893" s="52"/>
      <c r="E7893" s="20"/>
      <c r="F7893" s="20"/>
      <c r="G7893" s="52"/>
      <c r="H7893" s="20"/>
      <c r="I7893" s="20"/>
      <c r="J7893" s="20"/>
      <c r="K7893" s="20"/>
      <c r="L7893" s="141"/>
    </row>
    <row r="7894" spans="1:13" ht="15.6">
      <c r="I7894" s="52"/>
      <c r="L7894" s="141"/>
    </row>
    <row r="7895" spans="1:13" ht="18">
      <c r="A7895" s="52" t="s">
        <v>280</v>
      </c>
      <c r="B7895" s="14">
        <f>SUM(B7814:B7894)</f>
        <v>27000</v>
      </c>
      <c r="C7895" s="231">
        <f>SUM(C7813:D7894)</f>
        <v>77500</v>
      </c>
      <c r="E7895" s="14">
        <f>SUM(E7813:E7894)</f>
        <v>2000</v>
      </c>
      <c r="F7895" s="14">
        <f>SUM(B7895:E7895)</f>
        <v>106500</v>
      </c>
      <c r="G7895" t="s">
        <v>474</v>
      </c>
      <c r="I7895" s="52"/>
      <c r="J7895" s="231">
        <f>SUM(J7813:J7894)</f>
        <v>9575</v>
      </c>
      <c r="L7895" s="14">
        <f>SUM(L7813:L7894)</f>
        <v>4497</v>
      </c>
    </row>
    <row r="7896" spans="1:13" ht="15.6">
      <c r="I7896" s="52"/>
    </row>
    <row r="7897" spans="1:13" ht="15.6">
      <c r="A7897" s="106"/>
      <c r="B7897" s="641"/>
      <c r="C7897" s="641"/>
      <c r="D7897" s="641"/>
      <c r="E7897" s="641"/>
      <c r="F7897" s="641"/>
      <c r="G7897" s="641"/>
      <c r="H7897" s="641"/>
      <c r="I7897" s="420"/>
      <c r="J7897" s="641"/>
      <c r="K7897" s="642"/>
      <c r="L7897" s="641"/>
      <c r="M7897" s="641"/>
    </row>
    <row r="7898" spans="1:13" ht="15.6">
      <c r="I7898" s="52"/>
    </row>
    <row r="7899" spans="1:13" ht="15.6">
      <c r="I7899" s="52"/>
    </row>
    <row r="7900" spans="1:13" ht="39">
      <c r="B7900" s="449" t="s">
        <v>8120</v>
      </c>
      <c r="C7900" s="433">
        <v>2022</v>
      </c>
      <c r="E7900" s="431" t="s">
        <v>2798</v>
      </c>
      <c r="F7900" s="682"/>
      <c r="G7900" s="682"/>
      <c r="H7900" s="450"/>
      <c r="I7900" s="431" t="s">
        <v>2798</v>
      </c>
      <c r="J7900" s="432">
        <v>2022</v>
      </c>
      <c r="K7900" s="448" t="s">
        <v>7832</v>
      </c>
    </row>
    <row r="7901" spans="1:13" ht="15.6">
      <c r="I7901" s="52"/>
    </row>
    <row r="7902" spans="1:13" ht="78">
      <c r="A7902" s="434" t="s">
        <v>7833</v>
      </c>
      <c r="B7902" s="434" t="s">
        <v>7833</v>
      </c>
      <c r="C7902" s="434" t="s">
        <v>7833</v>
      </c>
      <c r="E7902" s="770" t="s">
        <v>1464</v>
      </c>
      <c r="F7902" s="439">
        <v>2022</v>
      </c>
      <c r="G7902" s="438" t="s">
        <v>2798</v>
      </c>
      <c r="H7902" s="771" t="s">
        <v>7849</v>
      </c>
      <c r="I7902" s="438" t="s">
        <v>2798</v>
      </c>
      <c r="J7902" s="439">
        <v>2022</v>
      </c>
      <c r="K7902" s="460" t="s">
        <v>8003</v>
      </c>
      <c r="L7902" s="434" t="s">
        <v>7833</v>
      </c>
      <c r="M7902" s="434" t="s">
        <v>7833</v>
      </c>
    </row>
    <row r="7903" spans="1:13" ht="25.2">
      <c r="A7903" s="389" t="s">
        <v>7844</v>
      </c>
      <c r="B7903" s="389" t="s">
        <v>8320</v>
      </c>
      <c r="C7903" s="389" t="s">
        <v>8117</v>
      </c>
      <c r="D7903" s="386"/>
      <c r="E7903" s="160" t="s">
        <v>6654</v>
      </c>
      <c r="F7903" s="160" t="s">
        <v>7835</v>
      </c>
      <c r="G7903" s="161">
        <v>2019</v>
      </c>
      <c r="H7903" s="161">
        <v>2020</v>
      </c>
      <c r="I7903" s="160">
        <v>2021</v>
      </c>
      <c r="J7903" s="161">
        <v>2022</v>
      </c>
      <c r="K7903" s="459" t="s">
        <v>8035</v>
      </c>
      <c r="L7903" s="444" t="s">
        <v>8119</v>
      </c>
      <c r="M7903" s="606" t="s">
        <v>7834</v>
      </c>
    </row>
    <row r="7904" spans="1:13" ht="18">
      <c r="A7904" s="455">
        <v>14791</v>
      </c>
      <c r="B7904" s="455">
        <v>6900.5</v>
      </c>
      <c r="C7904" s="387">
        <v>7890.5</v>
      </c>
      <c r="E7904" s="347" t="s">
        <v>647</v>
      </c>
      <c r="F7904" s="52" t="s">
        <v>3960</v>
      </c>
      <c r="G7904" s="141">
        <v>152.5</v>
      </c>
      <c r="H7904" s="218">
        <v>106.2</v>
      </c>
      <c r="I7904" s="51">
        <v>116.5</v>
      </c>
      <c r="J7904" s="453">
        <v>179.1</v>
      </c>
      <c r="K7904" s="461" t="s">
        <v>7944</v>
      </c>
      <c r="L7904" s="14" t="s">
        <v>7946</v>
      </c>
      <c r="M7904" s="50" t="s">
        <v>7945</v>
      </c>
    </row>
    <row r="7905" spans="1:13" ht="18">
      <c r="A7905" s="455">
        <v>10279.799999999999</v>
      </c>
      <c r="B7905" s="455">
        <v>4910.5</v>
      </c>
      <c r="C7905" s="387">
        <v>5369.3</v>
      </c>
      <c r="E7905" s="347" t="s">
        <v>648</v>
      </c>
      <c r="F7905" s="52" t="s">
        <v>8030</v>
      </c>
      <c r="G7905" s="141">
        <v>134.9</v>
      </c>
      <c r="H7905" s="218">
        <v>123.8</v>
      </c>
      <c r="I7905" s="51">
        <v>92.9</v>
      </c>
      <c r="J7905" s="453">
        <v>126.5</v>
      </c>
      <c r="K7905" s="461" t="s">
        <v>8029</v>
      </c>
      <c r="L7905" s="14" t="s">
        <v>8031</v>
      </c>
      <c r="M7905" s="154" t="s">
        <v>6850</v>
      </c>
    </row>
    <row r="7906" spans="1:13" ht="18">
      <c r="A7906" s="455">
        <v>14231</v>
      </c>
      <c r="B7906" s="455">
        <v>6406</v>
      </c>
      <c r="C7906" s="387">
        <v>7825</v>
      </c>
      <c r="E7906" s="347" t="s">
        <v>2310</v>
      </c>
      <c r="F7906" s="52" t="s">
        <v>5312</v>
      </c>
      <c r="G7906" s="141">
        <v>145.69999999999999</v>
      </c>
      <c r="H7906" s="218">
        <v>206.05</v>
      </c>
      <c r="I7906" s="51">
        <v>160.5</v>
      </c>
      <c r="J7906" s="153">
        <v>200.89599999999999</v>
      </c>
      <c r="K7906" s="461" t="s">
        <v>8116</v>
      </c>
      <c r="L7906" s="143" t="s">
        <v>8115</v>
      </c>
      <c r="M7906" s="50" t="s">
        <v>8114</v>
      </c>
    </row>
    <row r="7907" spans="1:13" ht="18">
      <c r="A7907" s="455">
        <v>4949.7</v>
      </c>
      <c r="B7907" s="455">
        <v>2305</v>
      </c>
      <c r="C7907" s="387">
        <v>2644.7</v>
      </c>
      <c r="E7907" s="347" t="s">
        <v>2428</v>
      </c>
      <c r="F7907" s="110" t="s">
        <v>8177</v>
      </c>
      <c r="G7907" s="141">
        <v>112.5</v>
      </c>
      <c r="H7907" s="218">
        <v>138.19999999999999</v>
      </c>
      <c r="I7907" s="51">
        <v>166.67599999999999</v>
      </c>
      <c r="J7907" s="471">
        <v>62.273000000000003</v>
      </c>
      <c r="K7907" s="296" t="s">
        <v>8175</v>
      </c>
      <c r="L7907" s="143" t="s">
        <v>8174</v>
      </c>
      <c r="M7907" s="216" t="s">
        <v>8176</v>
      </c>
    </row>
    <row r="7908" spans="1:13" ht="18">
      <c r="A7908" s="455">
        <v>12416</v>
      </c>
      <c r="B7908" s="455">
        <v>5918.5</v>
      </c>
      <c r="C7908" s="387">
        <v>6497.5</v>
      </c>
      <c r="E7908" s="347" t="s">
        <v>2510</v>
      </c>
      <c r="F7908" s="52" t="s">
        <v>5427</v>
      </c>
      <c r="G7908" s="147">
        <v>130.9</v>
      </c>
      <c r="H7908" s="218">
        <v>244.1</v>
      </c>
      <c r="I7908" s="51">
        <v>127.3</v>
      </c>
      <c r="J7908" s="453">
        <v>155.19999999999999</v>
      </c>
      <c r="K7908" s="296" t="s">
        <v>8258</v>
      </c>
      <c r="L7908" s="14" t="s">
        <v>8259</v>
      </c>
      <c r="M7908" s="154" t="s">
        <v>8260</v>
      </c>
    </row>
    <row r="7909" spans="1:13" ht="18">
      <c r="A7909" s="455">
        <v>9575</v>
      </c>
      <c r="B7909" s="455">
        <v>4497</v>
      </c>
      <c r="C7909" s="387">
        <v>5078</v>
      </c>
      <c r="E7909" s="347" t="s">
        <v>2630</v>
      </c>
      <c r="F7909" s="59" t="s">
        <v>8336</v>
      </c>
      <c r="G7909" s="147">
        <v>140.80000000000001</v>
      </c>
      <c r="H7909" s="218">
        <v>209.2</v>
      </c>
      <c r="I7909" s="51">
        <v>152.30000000000001</v>
      </c>
      <c r="J7909" s="471">
        <v>106.5</v>
      </c>
      <c r="K7909" s="296" t="s">
        <v>8333</v>
      </c>
      <c r="L7909" s="14" t="s">
        <v>8334</v>
      </c>
      <c r="M7909" s="154" t="s">
        <v>8335</v>
      </c>
    </row>
    <row r="7910" spans="1:13" ht="18">
      <c r="A7910" s="455">
        <v>10402</v>
      </c>
      <c r="B7910" s="455">
        <v>4569</v>
      </c>
      <c r="C7910" s="387">
        <v>5833</v>
      </c>
      <c r="E7910" s="347" t="s">
        <v>2798</v>
      </c>
      <c r="F7910" s="20" t="s">
        <v>8412</v>
      </c>
      <c r="G7910" s="141">
        <v>153.6</v>
      </c>
      <c r="H7910" s="218">
        <v>135.5</v>
      </c>
      <c r="I7910" s="51">
        <v>115.3</v>
      </c>
      <c r="J7910" s="453">
        <v>121.7</v>
      </c>
      <c r="K7910" s="296" t="s">
        <v>8410</v>
      </c>
      <c r="L7910" s="143" t="s">
        <v>8411</v>
      </c>
      <c r="M7910" s="154" t="s">
        <v>8413</v>
      </c>
    </row>
    <row r="7911" spans="1:13" ht="18">
      <c r="A7911" s="384"/>
      <c r="B7911" s="384"/>
      <c r="C7911" s="387"/>
      <c r="E7911" s="347" t="s">
        <v>4451</v>
      </c>
      <c r="F7911" s="20"/>
      <c r="G7911" s="141">
        <v>145</v>
      </c>
      <c r="H7911" s="218">
        <v>222.4</v>
      </c>
      <c r="I7911" s="51">
        <v>116.3</v>
      </c>
      <c r="J7911" s="453"/>
      <c r="K7911" s="296"/>
      <c r="L7911" s="774"/>
      <c r="M7911" s="526"/>
    </row>
    <row r="7912" spans="1:13" ht="18">
      <c r="A7912" s="384"/>
      <c r="B7912" s="384"/>
      <c r="C7912" s="387"/>
      <c r="E7912" s="347" t="s">
        <v>4555</v>
      </c>
      <c r="F7912" s="20"/>
      <c r="G7912" s="141">
        <v>176.9</v>
      </c>
      <c r="H7912" s="191">
        <v>334.1</v>
      </c>
      <c r="I7912" s="194">
        <v>266</v>
      </c>
      <c r="J7912" s="453"/>
      <c r="K7912" s="296"/>
      <c r="L7912" s="52"/>
      <c r="M7912" s="526"/>
    </row>
    <row r="7913" spans="1:13" ht="18">
      <c r="A7913" s="384"/>
      <c r="B7913" s="384"/>
      <c r="C7913" s="387"/>
      <c r="D7913" s="762"/>
      <c r="E7913" s="347" t="s">
        <v>4675</v>
      </c>
      <c r="F7913" s="20"/>
      <c r="G7913" s="141">
        <v>186</v>
      </c>
      <c r="H7913" s="218">
        <v>165.8</v>
      </c>
      <c r="I7913" s="51">
        <v>193</v>
      </c>
      <c r="J7913" s="453"/>
      <c r="K7913" s="296"/>
      <c r="L7913" s="52"/>
      <c r="M7913" s="526"/>
    </row>
    <row r="7914" spans="1:13" ht="18">
      <c r="A7914" s="384"/>
      <c r="B7914" s="384"/>
      <c r="C7914" s="387"/>
      <c r="E7914" s="347" t="s">
        <v>1786</v>
      </c>
      <c r="F7914" s="20"/>
      <c r="G7914" s="101">
        <v>191.8</v>
      </c>
      <c r="H7914" s="218">
        <v>185.9</v>
      </c>
      <c r="I7914" s="51">
        <v>204.9</v>
      </c>
      <c r="J7914" s="453"/>
      <c r="K7914" s="296"/>
      <c r="L7914" s="100"/>
      <c r="M7914" s="526"/>
    </row>
    <row r="7915" spans="1:13" ht="18">
      <c r="A7915" s="384"/>
      <c r="B7915" s="384"/>
      <c r="C7915" s="387"/>
      <c r="E7915" s="347" t="s">
        <v>1955</v>
      </c>
      <c r="F7915" s="20"/>
      <c r="G7915" s="141">
        <v>152.4</v>
      </c>
      <c r="H7915" s="218" t="s">
        <v>6644</v>
      </c>
      <c r="I7915" s="51">
        <v>164.501</v>
      </c>
      <c r="J7915" s="453"/>
      <c r="K7915" s="296"/>
      <c r="L7915" s="774"/>
      <c r="M7915" s="526"/>
    </row>
    <row r="7916" spans="1:13" ht="18">
      <c r="A7916" s="457">
        <f>SUM(A7904:A7915)</f>
        <v>76644.5</v>
      </c>
      <c r="B7916" s="456">
        <f>SUM(B7904:B7915)</f>
        <v>35506.5</v>
      </c>
      <c r="C7916" s="458">
        <f>SUM(C7904:C7915)</f>
        <v>41138</v>
      </c>
      <c r="E7916" s="391" t="s">
        <v>7219</v>
      </c>
      <c r="G7916" s="160" t="s">
        <v>5007</v>
      </c>
      <c r="H7916" s="160" t="s">
        <v>7030</v>
      </c>
      <c r="I7916" s="427">
        <f>SUM(I7904:I7915)</f>
        <v>1876.1769999999999</v>
      </c>
      <c r="J7916" s="453">
        <f>SUM(J7904:J7915)</f>
        <v>952.1690000000001</v>
      </c>
      <c r="K7916" s="310" t="s">
        <v>8410</v>
      </c>
    </row>
    <row r="7917" spans="1:13" ht="15.6">
      <c r="I7917" s="52"/>
    </row>
    <row r="7918" spans="1:13" ht="15.6">
      <c r="I7918" s="52"/>
    </row>
    <row r="7919" spans="1:13" ht="18">
      <c r="F7919" s="354">
        <v>44746</v>
      </c>
      <c r="G7919" s="354">
        <v>44752</v>
      </c>
      <c r="I7919" s="52"/>
    </row>
    <row r="7920" spans="1:13" ht="18">
      <c r="F7920" s="336" t="s">
        <v>6749</v>
      </c>
      <c r="G7920" s="336" t="s">
        <v>3449</v>
      </c>
      <c r="I7920" s="52"/>
    </row>
    <row r="7921" spans="1:12" ht="18">
      <c r="F7921" s="464" t="s">
        <v>8345</v>
      </c>
      <c r="G7921" s="160">
        <v>1.891</v>
      </c>
      <c r="I7921" s="52"/>
    </row>
    <row r="7922" spans="1:12" ht="18">
      <c r="F7922" s="737" t="s">
        <v>8346</v>
      </c>
      <c r="G7922" s="160">
        <v>1.488</v>
      </c>
      <c r="I7922" s="52"/>
    </row>
    <row r="7923" spans="1:12" ht="18">
      <c r="F7923" s="737" t="s">
        <v>8343</v>
      </c>
      <c r="G7923" s="160">
        <v>1.8959999999999999</v>
      </c>
      <c r="I7923" s="52"/>
    </row>
    <row r="7924" spans="1:12" ht="18">
      <c r="F7924" s="737" t="s">
        <v>8344</v>
      </c>
      <c r="G7924" s="160">
        <v>2.0470000000000002</v>
      </c>
      <c r="I7924" s="52"/>
    </row>
    <row r="7925" spans="1:12" ht="15.6">
      <c r="I7925" s="52"/>
    </row>
    <row r="7926" spans="1:12" ht="15.6">
      <c r="A7926" s="70">
        <v>44740</v>
      </c>
      <c r="B7926" s="50">
        <v>6000</v>
      </c>
      <c r="C7926" s="52"/>
      <c r="E7926" s="52"/>
      <c r="F7926" s="50" t="s">
        <v>8347</v>
      </c>
      <c r="G7926" s="52"/>
      <c r="H7926" s="50">
        <v>11346</v>
      </c>
      <c r="I7926" s="50">
        <v>11814</v>
      </c>
      <c r="J7926" s="50">
        <v>468</v>
      </c>
      <c r="K7926" s="148" t="s">
        <v>8338</v>
      </c>
      <c r="L7926" s="141">
        <v>156</v>
      </c>
    </row>
    <row r="7927" spans="1:12" ht="15.6">
      <c r="A7927" s="70">
        <v>44740</v>
      </c>
      <c r="B7927" s="52"/>
      <c r="C7927" s="50">
        <v>1500</v>
      </c>
      <c r="E7927" s="52"/>
      <c r="F7927" s="50" t="s">
        <v>8349</v>
      </c>
      <c r="G7927" s="52"/>
      <c r="H7927" s="50">
        <v>2232</v>
      </c>
      <c r="I7927" s="50">
        <v>2337</v>
      </c>
      <c r="J7927" s="50">
        <v>105</v>
      </c>
      <c r="K7927" s="50" t="s">
        <v>8331</v>
      </c>
      <c r="L7927" s="141">
        <v>52.5</v>
      </c>
    </row>
    <row r="7928" spans="1:12" ht="15.6">
      <c r="A7928" s="70">
        <v>44741</v>
      </c>
      <c r="B7928" s="51">
        <v>2000</v>
      </c>
      <c r="E7928" s="52"/>
      <c r="F7928" s="51" t="s">
        <v>8406</v>
      </c>
      <c r="G7928" s="52"/>
      <c r="H7928" s="51">
        <v>2976</v>
      </c>
      <c r="I7928" s="51">
        <v>3176</v>
      </c>
      <c r="J7928" s="51">
        <v>200</v>
      </c>
      <c r="K7928" s="51" t="s">
        <v>8332</v>
      </c>
      <c r="L7928" s="141">
        <v>100</v>
      </c>
    </row>
    <row r="7929" spans="1:12" ht="15.6">
      <c r="A7929" s="70">
        <v>44739</v>
      </c>
      <c r="B7929" s="185"/>
      <c r="C7929" s="51">
        <v>3500</v>
      </c>
      <c r="E7929" s="52"/>
      <c r="F7929" s="51" t="s">
        <v>8350</v>
      </c>
      <c r="G7929" s="52"/>
      <c r="H7929" s="51">
        <v>5208</v>
      </c>
      <c r="I7929" s="51">
        <v>5383</v>
      </c>
      <c r="J7929" s="51">
        <v>175</v>
      </c>
      <c r="K7929" s="202" t="s">
        <v>7898</v>
      </c>
      <c r="L7929" s="141">
        <v>87.5</v>
      </c>
    </row>
    <row r="7930" spans="1:12" ht="15.6">
      <c r="A7930" s="70">
        <v>44742</v>
      </c>
      <c r="B7930" s="52"/>
      <c r="C7930" s="51">
        <v>1000</v>
      </c>
      <c r="E7930" s="20"/>
      <c r="F7930" s="51" t="s">
        <v>8351</v>
      </c>
      <c r="G7930" s="52"/>
      <c r="H7930" s="51">
        <v>1488</v>
      </c>
      <c r="I7930" s="51">
        <v>1608</v>
      </c>
      <c r="J7930" s="51">
        <v>120</v>
      </c>
      <c r="K7930" s="51" t="s">
        <v>6459</v>
      </c>
      <c r="L7930" s="141">
        <v>60</v>
      </c>
    </row>
    <row r="7931" spans="1:12" ht="15.6">
      <c r="A7931" s="70">
        <v>44746</v>
      </c>
      <c r="C7931" s="50">
        <v>2000</v>
      </c>
      <c r="F7931" s="50" t="s">
        <v>8352</v>
      </c>
      <c r="G7931" s="52"/>
      <c r="H7931" s="50">
        <v>2976</v>
      </c>
      <c r="I7931" s="50">
        <v>3188</v>
      </c>
      <c r="J7931" s="50">
        <v>212</v>
      </c>
      <c r="K7931" s="297" t="s">
        <v>7334</v>
      </c>
      <c r="L7931" s="141">
        <v>70.5</v>
      </c>
    </row>
    <row r="7932" spans="1:12" ht="15.6">
      <c r="A7932" s="70">
        <v>44746</v>
      </c>
      <c r="C7932" s="51">
        <v>1000</v>
      </c>
      <c r="F7932" s="51" t="s">
        <v>8348</v>
      </c>
      <c r="G7932" s="52"/>
      <c r="H7932" s="51">
        <v>1488</v>
      </c>
      <c r="I7932" s="51">
        <v>1588</v>
      </c>
      <c r="J7932" s="51">
        <v>100</v>
      </c>
      <c r="K7932" s="202" t="s">
        <v>1410</v>
      </c>
      <c r="L7932" s="141">
        <v>50</v>
      </c>
    </row>
    <row r="7933" spans="1:12" ht="15.6">
      <c r="A7933" s="70">
        <v>44746</v>
      </c>
      <c r="C7933" s="51">
        <v>1000</v>
      </c>
      <c r="E7933" s="52" t="s">
        <v>8339</v>
      </c>
      <c r="F7933" s="51" t="s">
        <v>8353</v>
      </c>
      <c r="G7933" s="52" t="s">
        <v>100</v>
      </c>
      <c r="H7933" s="51">
        <v>1488</v>
      </c>
      <c r="I7933" s="51">
        <v>1548</v>
      </c>
      <c r="J7933" s="51">
        <v>60</v>
      </c>
      <c r="K7933" s="202" t="s">
        <v>4609</v>
      </c>
      <c r="L7933" s="141">
        <v>30</v>
      </c>
    </row>
    <row r="7934" spans="1:12" ht="15.6">
      <c r="A7934" s="70">
        <v>44746</v>
      </c>
      <c r="C7934" s="51">
        <v>1500</v>
      </c>
      <c r="E7934" s="52"/>
      <c r="F7934" s="51" t="s">
        <v>8354</v>
      </c>
      <c r="G7934" s="52" t="s">
        <v>100</v>
      </c>
      <c r="H7934" s="51">
        <v>2232</v>
      </c>
      <c r="I7934" s="51">
        <v>2338.5</v>
      </c>
      <c r="J7934" s="51">
        <v>106.5</v>
      </c>
      <c r="K7934" s="202" t="s">
        <v>8337</v>
      </c>
      <c r="L7934" s="141">
        <v>53.5</v>
      </c>
    </row>
    <row r="7935" spans="1:12" ht="15.6">
      <c r="A7935" s="70">
        <v>44746</v>
      </c>
      <c r="C7935" s="51">
        <v>4000</v>
      </c>
      <c r="F7935" s="51" t="s">
        <v>8355</v>
      </c>
      <c r="G7935" s="52" t="s">
        <v>100</v>
      </c>
      <c r="H7935" s="51">
        <v>5952</v>
      </c>
      <c r="I7935" s="51">
        <v>6352</v>
      </c>
      <c r="J7935" s="51">
        <v>400</v>
      </c>
      <c r="K7935" s="202" t="s">
        <v>8341</v>
      </c>
      <c r="L7935" s="141">
        <v>200</v>
      </c>
    </row>
    <row r="7936" spans="1:12" ht="15.6">
      <c r="A7936" s="70">
        <v>44746</v>
      </c>
      <c r="C7936" s="51">
        <v>1000</v>
      </c>
      <c r="F7936" s="51" t="s">
        <v>8348</v>
      </c>
      <c r="G7936" s="52" t="s">
        <v>100</v>
      </c>
      <c r="H7936" s="51">
        <v>1488</v>
      </c>
      <c r="I7936" s="51">
        <v>1588</v>
      </c>
      <c r="J7936" s="51">
        <v>100</v>
      </c>
      <c r="K7936" s="202" t="s">
        <v>8342</v>
      </c>
      <c r="L7936" s="141">
        <v>50</v>
      </c>
    </row>
    <row r="7937" spans="1:12" ht="15.6">
      <c r="A7937" s="70">
        <v>44746</v>
      </c>
      <c r="C7937" s="51">
        <v>5000</v>
      </c>
      <c r="F7937" s="51" t="s">
        <v>8356</v>
      </c>
      <c r="G7937" s="52" t="s">
        <v>100</v>
      </c>
      <c r="H7937" s="51">
        <v>7440</v>
      </c>
      <c r="I7937" s="51">
        <v>8295</v>
      </c>
      <c r="J7937" s="51">
        <v>855</v>
      </c>
      <c r="K7937" s="202" t="s">
        <v>1521</v>
      </c>
      <c r="L7937" s="141">
        <v>285</v>
      </c>
    </row>
    <row r="7938" spans="1:12" ht="15.6">
      <c r="A7938" s="70">
        <v>44746</v>
      </c>
      <c r="E7938" s="94">
        <v>400</v>
      </c>
      <c r="F7938" s="51" t="s">
        <v>8357</v>
      </c>
      <c r="G7938" s="52" t="s">
        <v>100</v>
      </c>
      <c r="H7938" s="51">
        <v>797.6</v>
      </c>
      <c r="I7938" s="51">
        <v>891.6</v>
      </c>
      <c r="J7938" s="51">
        <v>94</v>
      </c>
      <c r="K7938" s="202" t="s">
        <v>1521</v>
      </c>
      <c r="L7938" s="141">
        <v>31</v>
      </c>
    </row>
    <row r="7939" spans="1:12" ht="15.6">
      <c r="A7939" s="70">
        <v>44746</v>
      </c>
      <c r="C7939" s="51">
        <v>3000</v>
      </c>
      <c r="F7939" s="51" t="s">
        <v>8358</v>
      </c>
      <c r="G7939" s="52" t="s">
        <v>100</v>
      </c>
      <c r="H7939" s="51">
        <v>4464</v>
      </c>
      <c r="I7939" s="51">
        <v>4644</v>
      </c>
      <c r="J7939" s="51">
        <v>180</v>
      </c>
      <c r="K7939" s="202" t="s">
        <v>7530</v>
      </c>
      <c r="L7939" s="141">
        <v>90</v>
      </c>
    </row>
    <row r="7940" spans="1:12" ht="15.6">
      <c r="A7940" s="70">
        <v>44746</v>
      </c>
      <c r="C7940" s="51">
        <v>1000</v>
      </c>
      <c r="F7940" s="51" t="s">
        <v>8361</v>
      </c>
      <c r="G7940" s="52" t="s">
        <v>100</v>
      </c>
      <c r="H7940" s="51">
        <v>1488</v>
      </c>
      <c r="I7940" s="51">
        <v>1518</v>
      </c>
      <c r="J7940" s="51">
        <v>30</v>
      </c>
      <c r="K7940" s="202" t="s">
        <v>7954</v>
      </c>
      <c r="L7940" s="141">
        <v>15</v>
      </c>
    </row>
    <row r="7941" spans="1:12" ht="15.6">
      <c r="A7941" s="70">
        <v>44746</v>
      </c>
      <c r="C7941" s="51">
        <v>1000</v>
      </c>
      <c r="F7941" s="51" t="s">
        <v>8359</v>
      </c>
      <c r="G7941" s="52" t="s">
        <v>100</v>
      </c>
      <c r="H7941" s="51">
        <v>1488</v>
      </c>
      <c r="I7941" s="51">
        <v>1528</v>
      </c>
      <c r="J7941" s="51">
        <v>40</v>
      </c>
      <c r="K7941" s="202" t="s">
        <v>8360</v>
      </c>
      <c r="L7941" s="141">
        <v>20</v>
      </c>
    </row>
    <row r="7942" spans="1:12" ht="15.6">
      <c r="A7942" s="70">
        <v>44747</v>
      </c>
      <c r="C7942" s="51">
        <v>4000</v>
      </c>
      <c r="F7942" s="51" t="s">
        <v>8350</v>
      </c>
      <c r="G7942" s="52" t="s">
        <v>100</v>
      </c>
      <c r="H7942" s="51">
        <v>5952</v>
      </c>
      <c r="I7942" s="51">
        <v>6152</v>
      </c>
      <c r="J7942" s="51">
        <v>200</v>
      </c>
      <c r="K7942" s="202" t="s">
        <v>8362</v>
      </c>
      <c r="L7942" s="141">
        <v>100</v>
      </c>
    </row>
    <row r="7943" spans="1:12" ht="15.6">
      <c r="A7943" s="70"/>
      <c r="L7943" s="141"/>
    </row>
    <row r="7944" spans="1:12" ht="18">
      <c r="A7944" s="70"/>
      <c r="F7944" s="354">
        <v>44753</v>
      </c>
      <c r="G7944" s="354">
        <v>44759</v>
      </c>
      <c r="L7944" s="141"/>
    </row>
    <row r="7945" spans="1:12" ht="18">
      <c r="A7945" s="70"/>
      <c r="F7945" s="336" t="s">
        <v>6749</v>
      </c>
      <c r="G7945" s="336" t="s">
        <v>3449</v>
      </c>
      <c r="L7945" s="141"/>
    </row>
    <row r="7946" spans="1:12" ht="18">
      <c r="A7946" s="70"/>
      <c r="F7946" s="464" t="s">
        <v>8364</v>
      </c>
      <c r="G7946" s="160">
        <v>1.8169999999999999</v>
      </c>
      <c r="L7946" s="141"/>
    </row>
    <row r="7947" spans="1:12" ht="18">
      <c r="A7947" s="70"/>
      <c r="F7947" s="737" t="s">
        <v>8365</v>
      </c>
      <c r="G7947" s="160">
        <v>1.42</v>
      </c>
      <c r="L7947" s="141"/>
    </row>
    <row r="7948" spans="1:12" ht="18">
      <c r="A7948" s="70"/>
      <c r="F7948" s="737" t="s">
        <v>8366</v>
      </c>
      <c r="G7948" s="160">
        <v>1.8220000000000001</v>
      </c>
      <c r="L7948" s="141"/>
    </row>
    <row r="7949" spans="1:12" ht="18">
      <c r="A7949" s="70"/>
      <c r="B7949" s="20"/>
      <c r="C7949" s="20"/>
      <c r="F7949" s="737" t="s">
        <v>8367</v>
      </c>
      <c r="G7949" s="160">
        <v>1.978</v>
      </c>
      <c r="L7949" s="141"/>
    </row>
    <row r="7950" spans="1:12" ht="15.6">
      <c r="A7950" s="70"/>
      <c r="L7950" s="141"/>
    </row>
    <row r="7951" spans="1:12" ht="15.6">
      <c r="A7951" s="70">
        <v>44748</v>
      </c>
      <c r="C7951" s="51">
        <v>1000</v>
      </c>
      <c r="E7951" s="559"/>
      <c r="F7951" s="51" t="s">
        <v>8371</v>
      </c>
      <c r="G7951" s="52"/>
      <c r="H7951" s="51">
        <v>1420</v>
      </c>
      <c r="I7951" s="51">
        <v>1540</v>
      </c>
      <c r="J7951" s="51">
        <v>120</v>
      </c>
      <c r="K7951" s="202" t="s">
        <v>7270</v>
      </c>
      <c r="L7951" s="141">
        <v>60</v>
      </c>
    </row>
    <row r="7952" spans="1:12" ht="15.6">
      <c r="A7952" s="70">
        <v>44754</v>
      </c>
      <c r="B7952" s="51">
        <v>2000</v>
      </c>
      <c r="E7952" s="559"/>
      <c r="F7952" s="51" t="s">
        <v>8368</v>
      </c>
      <c r="G7952" s="52"/>
      <c r="H7952" s="51">
        <v>3634</v>
      </c>
      <c r="I7952" s="51">
        <v>3834</v>
      </c>
      <c r="J7952" s="51">
        <v>200</v>
      </c>
      <c r="K7952" s="202" t="s">
        <v>3607</v>
      </c>
      <c r="L7952" s="141">
        <v>100</v>
      </c>
    </row>
    <row r="7953" spans="1:12" ht="15.6">
      <c r="A7953" s="70">
        <v>44719</v>
      </c>
      <c r="B7953" s="52"/>
      <c r="C7953" s="51">
        <v>3000</v>
      </c>
      <c r="E7953" s="559"/>
      <c r="F7953" s="51" t="s">
        <v>8370</v>
      </c>
      <c r="G7953" s="52"/>
      <c r="H7953" s="51">
        <v>4260</v>
      </c>
      <c r="I7953" s="51">
        <v>4410</v>
      </c>
      <c r="J7953" s="51">
        <v>150</v>
      </c>
      <c r="K7953" s="202" t="s">
        <v>8363</v>
      </c>
      <c r="L7953" s="141">
        <v>75</v>
      </c>
    </row>
    <row r="7954" spans="1:12" ht="15.6">
      <c r="A7954" s="70">
        <v>44748</v>
      </c>
      <c r="B7954" s="52"/>
      <c r="C7954" s="51">
        <v>1000</v>
      </c>
      <c r="E7954" s="559"/>
      <c r="F7954" s="51" t="s">
        <v>8369</v>
      </c>
      <c r="G7954" s="52"/>
      <c r="H7954" s="51">
        <v>1.42</v>
      </c>
      <c r="I7954" s="51">
        <v>1.53</v>
      </c>
      <c r="J7954" s="51">
        <v>110</v>
      </c>
      <c r="K7954" s="202" t="s">
        <v>3891</v>
      </c>
      <c r="L7954" s="141">
        <v>55</v>
      </c>
    </row>
    <row r="7955" spans="1:12" ht="15.6">
      <c r="A7955" s="70">
        <v>44748</v>
      </c>
      <c r="C7955" s="51">
        <v>1000</v>
      </c>
      <c r="E7955" s="559"/>
      <c r="F7955" s="51" t="s">
        <v>8369</v>
      </c>
      <c r="G7955" s="52"/>
      <c r="H7955" s="51">
        <v>1420</v>
      </c>
      <c r="I7955" s="51">
        <v>1530</v>
      </c>
      <c r="J7955" s="51">
        <v>110</v>
      </c>
      <c r="K7955" s="202" t="s">
        <v>8340</v>
      </c>
      <c r="L7955" s="141">
        <v>55</v>
      </c>
    </row>
    <row r="7956" spans="1:12" ht="15.6">
      <c r="A7956" s="73">
        <v>44754</v>
      </c>
      <c r="B7956" s="52"/>
      <c r="C7956" s="51">
        <v>2000</v>
      </c>
      <c r="E7956" s="20"/>
      <c r="F7956" s="51" t="s">
        <v>8372</v>
      </c>
      <c r="G7956" s="52"/>
      <c r="H7956" s="51">
        <v>2840</v>
      </c>
      <c r="I7956" s="51">
        <v>3198</v>
      </c>
      <c r="J7956" s="51">
        <v>358</v>
      </c>
      <c r="K7956" s="202" t="s">
        <v>4735</v>
      </c>
      <c r="L7956" s="141">
        <v>120</v>
      </c>
    </row>
    <row r="7957" spans="1:12" ht="15.6">
      <c r="A7957" s="70">
        <v>44754</v>
      </c>
      <c r="B7957" s="51">
        <v>5000</v>
      </c>
      <c r="F7957" s="51" t="s">
        <v>8373</v>
      </c>
      <c r="G7957" s="52"/>
      <c r="H7957" s="51">
        <v>8880</v>
      </c>
      <c r="I7957" s="51">
        <v>9000</v>
      </c>
      <c r="J7957" s="51">
        <v>240</v>
      </c>
      <c r="K7957" s="202" t="s">
        <v>3788</v>
      </c>
      <c r="L7957" s="141">
        <v>120</v>
      </c>
    </row>
    <row r="7958" spans="1:12" ht="15.6">
      <c r="A7958" s="73">
        <v>44754</v>
      </c>
      <c r="B7958" s="51">
        <v>1500</v>
      </c>
      <c r="F7958" s="51" t="s">
        <v>8374</v>
      </c>
      <c r="G7958" s="52"/>
      <c r="H7958" s="51">
        <v>2725.5</v>
      </c>
      <c r="I7958" s="51">
        <v>2800.5</v>
      </c>
      <c r="J7958" s="51">
        <v>75</v>
      </c>
      <c r="K7958" s="202" t="s">
        <v>7593</v>
      </c>
      <c r="L7958" s="141">
        <v>37.5</v>
      </c>
    </row>
    <row r="7959" spans="1:12" ht="15.6">
      <c r="A7959" s="73"/>
      <c r="L7959" s="141"/>
    </row>
    <row r="7960" spans="1:12" ht="18">
      <c r="A7960" s="73"/>
      <c r="F7960" s="354">
        <v>44760</v>
      </c>
      <c r="G7960" s="354">
        <v>44766</v>
      </c>
      <c r="L7960" s="141"/>
    </row>
    <row r="7961" spans="1:12" ht="18">
      <c r="A7961" s="73"/>
      <c r="F7961" s="336" t="s">
        <v>6749</v>
      </c>
      <c r="G7961" s="336" t="s">
        <v>3449</v>
      </c>
      <c r="L7961" s="141"/>
    </row>
    <row r="7962" spans="1:12" ht="18">
      <c r="A7962" s="73"/>
      <c r="F7962" s="464" t="s">
        <v>8379</v>
      </c>
      <c r="G7962" s="160">
        <v>1.8180000000000001</v>
      </c>
      <c r="L7962" s="141"/>
    </row>
    <row r="7963" spans="1:12" ht="18">
      <c r="A7963" s="73"/>
      <c r="F7963" s="737" t="s">
        <v>8378</v>
      </c>
      <c r="G7963" s="160">
        <v>1.421</v>
      </c>
      <c r="L7963" s="141"/>
    </row>
    <row r="7964" spans="1:12" ht="18">
      <c r="A7964" s="73"/>
      <c r="F7964" s="737" t="s">
        <v>8377</v>
      </c>
      <c r="G7964" s="160">
        <v>1.823</v>
      </c>
      <c r="L7964" s="141"/>
    </row>
    <row r="7965" spans="1:12" ht="18">
      <c r="A7965" s="73"/>
      <c r="F7965" s="737" t="s">
        <v>8376</v>
      </c>
      <c r="G7965" s="160">
        <v>1.919</v>
      </c>
      <c r="L7965" s="141"/>
    </row>
    <row r="7966" spans="1:12" ht="15.6">
      <c r="A7966" s="73"/>
      <c r="L7966" s="141"/>
    </row>
    <row r="7967" spans="1:12" ht="15.6">
      <c r="A7967" s="73">
        <v>44754</v>
      </c>
      <c r="B7967" s="50">
        <v>5000</v>
      </c>
      <c r="E7967" s="20"/>
      <c r="F7967" s="50" t="s">
        <v>8380</v>
      </c>
      <c r="G7967" s="52"/>
      <c r="H7967" s="50">
        <v>9570</v>
      </c>
      <c r="I7967" s="50">
        <v>9090</v>
      </c>
      <c r="J7967" s="50">
        <v>480</v>
      </c>
      <c r="K7967" s="297" t="s">
        <v>7463</v>
      </c>
      <c r="L7967" s="141">
        <v>160</v>
      </c>
    </row>
    <row r="7968" spans="1:12" ht="15.6">
      <c r="A7968" s="73">
        <v>44757</v>
      </c>
      <c r="B7968" s="52"/>
      <c r="C7968" s="51">
        <v>1000</v>
      </c>
      <c r="E7968" s="20"/>
      <c r="F7968" s="51" t="s">
        <v>8375</v>
      </c>
      <c r="G7968" s="52"/>
      <c r="H7968" s="51">
        <v>1421</v>
      </c>
      <c r="I7968" s="51">
        <v>1490</v>
      </c>
      <c r="J7968" s="51">
        <v>69</v>
      </c>
      <c r="K7968" s="202" t="s">
        <v>4275</v>
      </c>
      <c r="L7968" s="141">
        <v>34.5</v>
      </c>
    </row>
    <row r="7969" spans="1:12" ht="15.6">
      <c r="A7969" s="73">
        <v>44760</v>
      </c>
      <c r="B7969" s="51">
        <v>1500</v>
      </c>
      <c r="F7969" s="51" t="s">
        <v>8374</v>
      </c>
      <c r="G7969" s="52"/>
      <c r="H7969" s="51">
        <v>2725.5</v>
      </c>
      <c r="I7969" s="51">
        <v>2800.5</v>
      </c>
      <c r="J7969" s="51">
        <v>75</v>
      </c>
      <c r="K7969" s="202" t="s">
        <v>4218</v>
      </c>
      <c r="L7969" s="141">
        <v>37.5</v>
      </c>
    </row>
    <row r="7970" spans="1:12" ht="15.6">
      <c r="A7970" s="73">
        <v>44761</v>
      </c>
      <c r="B7970" s="52"/>
      <c r="C7970" s="51">
        <v>6000</v>
      </c>
      <c r="F7970" s="51" t="s">
        <v>8381</v>
      </c>
      <c r="G7970" s="52"/>
      <c r="H7970" s="51">
        <v>8526</v>
      </c>
      <c r="I7970" s="51">
        <v>8826</v>
      </c>
      <c r="J7970" s="51">
        <v>300</v>
      </c>
      <c r="K7970" s="202" t="s">
        <v>6904</v>
      </c>
      <c r="L7970" s="141">
        <v>150</v>
      </c>
    </row>
    <row r="7971" spans="1:12" ht="15.6">
      <c r="A7971" s="73">
        <v>44761</v>
      </c>
      <c r="B7971" s="51">
        <v>2000</v>
      </c>
      <c r="F7971" s="51" t="s">
        <v>8382</v>
      </c>
      <c r="G7971" s="52"/>
      <c r="H7971" s="51">
        <v>3636</v>
      </c>
      <c r="I7971" s="51">
        <v>3836</v>
      </c>
      <c r="J7971" s="51">
        <v>200</v>
      </c>
      <c r="K7971" s="202" t="s">
        <v>8332</v>
      </c>
      <c r="L7971" s="141">
        <v>100</v>
      </c>
    </row>
    <row r="7972" spans="1:12" ht="15.6">
      <c r="A7972" s="73">
        <v>44762</v>
      </c>
      <c r="B7972" s="51">
        <v>1000</v>
      </c>
      <c r="F7972" s="51" t="s">
        <v>8384</v>
      </c>
      <c r="G7972" s="52"/>
      <c r="H7972" s="51">
        <v>1818</v>
      </c>
      <c r="I7972" s="51">
        <v>1918</v>
      </c>
      <c r="J7972" s="51">
        <v>100</v>
      </c>
      <c r="K7972" s="51" t="s">
        <v>1410</v>
      </c>
      <c r="L7972" s="141">
        <v>50</v>
      </c>
    </row>
    <row r="7973" spans="1:12" ht="15.6">
      <c r="A7973" s="70">
        <v>44763</v>
      </c>
      <c r="B7973" s="52"/>
      <c r="C7973" s="51">
        <v>1500</v>
      </c>
      <c r="F7973" s="51" t="s">
        <v>8385</v>
      </c>
      <c r="G7973" s="52"/>
      <c r="H7973" s="51">
        <v>2131.5</v>
      </c>
      <c r="I7973" s="51">
        <v>2148</v>
      </c>
      <c r="J7973" s="51">
        <v>16.5</v>
      </c>
      <c r="K7973" s="202" t="s">
        <v>8386</v>
      </c>
      <c r="L7973" s="141">
        <v>16.5</v>
      </c>
    </row>
    <row r="7974" spans="1:12" ht="15.6">
      <c r="B7974" s="52"/>
      <c r="F7974" s="52"/>
      <c r="G7974" s="52"/>
      <c r="H7974" s="1"/>
      <c r="I7974" s="52"/>
      <c r="J7974" s="52"/>
      <c r="K7974" s="296"/>
      <c r="L7974" s="141"/>
    </row>
    <row r="7975" spans="1:12" ht="18">
      <c r="B7975" s="52"/>
      <c r="F7975" s="354">
        <v>44767</v>
      </c>
      <c r="G7975" s="354">
        <v>44773</v>
      </c>
      <c r="H7975" s="1"/>
      <c r="I7975" s="52"/>
      <c r="J7975" s="52"/>
      <c r="K7975" s="296"/>
      <c r="L7975" s="141"/>
    </row>
    <row r="7976" spans="1:12" ht="18">
      <c r="B7976" s="52"/>
      <c r="F7976" s="336" t="s">
        <v>6749</v>
      </c>
      <c r="G7976" s="336" t="s">
        <v>3449</v>
      </c>
      <c r="H7976" s="1"/>
      <c r="I7976" s="52"/>
      <c r="J7976" s="52"/>
      <c r="K7976" s="296"/>
      <c r="L7976" s="141"/>
    </row>
    <row r="7977" spans="1:12" ht="18">
      <c r="B7977" s="52"/>
      <c r="F7977" s="464" t="s">
        <v>8399</v>
      </c>
      <c r="G7977" s="160">
        <v>1.76</v>
      </c>
      <c r="H7977" s="1"/>
      <c r="I7977" s="52"/>
      <c r="J7977" s="52"/>
      <c r="K7977" s="296"/>
      <c r="L7977" s="141"/>
    </row>
    <row r="7978" spans="1:12" ht="18">
      <c r="B7978" s="52"/>
      <c r="F7978" s="737" t="s">
        <v>8400</v>
      </c>
      <c r="G7978" s="160">
        <v>1.3680000000000001</v>
      </c>
      <c r="H7978" s="1"/>
      <c r="I7978" s="52"/>
      <c r="J7978" s="52"/>
      <c r="K7978" s="296"/>
      <c r="L7978" s="141"/>
    </row>
    <row r="7979" spans="1:12" ht="18">
      <c r="B7979" s="52"/>
      <c r="E7979" t="s">
        <v>474</v>
      </c>
      <c r="F7979" s="737" t="s">
        <v>8401</v>
      </c>
      <c r="G7979" s="160">
        <v>1.7649999999999999</v>
      </c>
      <c r="H7979" s="1"/>
      <c r="I7979" s="52"/>
      <c r="J7979" s="52"/>
      <c r="K7979" s="296"/>
      <c r="L7979" s="141"/>
    </row>
    <row r="7980" spans="1:12" ht="18">
      <c r="B7980" s="52"/>
      <c r="F7980" s="737" t="s">
        <v>8402</v>
      </c>
      <c r="G7980" s="160">
        <v>1.865</v>
      </c>
      <c r="H7980" s="1"/>
      <c r="I7980" s="52"/>
      <c r="J7980" s="52"/>
      <c r="K7980" s="296"/>
      <c r="L7980" s="141"/>
    </row>
    <row r="7981" spans="1:12" ht="15.6">
      <c r="B7981" s="52"/>
      <c r="F7981" s="52"/>
      <c r="G7981" s="52"/>
      <c r="H7981" s="1"/>
      <c r="I7981" s="52"/>
      <c r="J7981" s="52"/>
      <c r="K7981" s="296"/>
      <c r="L7981" s="141"/>
    </row>
    <row r="7982" spans="1:12" ht="15.6">
      <c r="A7982" s="70">
        <v>44762</v>
      </c>
      <c r="B7982" s="50">
        <v>4000</v>
      </c>
      <c r="F7982" s="50" t="s">
        <v>8392</v>
      </c>
      <c r="G7982" s="52" t="s">
        <v>4056</v>
      </c>
      <c r="H7982" s="50">
        <v>7396</v>
      </c>
      <c r="I7982" s="50">
        <v>7040</v>
      </c>
      <c r="J7982" s="50">
        <v>356</v>
      </c>
      <c r="K7982" s="148" t="s">
        <v>8388</v>
      </c>
      <c r="L7982" s="141">
        <v>120</v>
      </c>
    </row>
    <row r="7983" spans="1:12" ht="15.6">
      <c r="A7983" s="70">
        <v>44762</v>
      </c>
      <c r="B7983" s="52"/>
      <c r="C7983" s="51">
        <v>4000</v>
      </c>
      <c r="F7983" s="51" t="s">
        <v>8390</v>
      </c>
      <c r="G7983" s="52" t="s">
        <v>4056</v>
      </c>
      <c r="H7983" s="51">
        <v>5472</v>
      </c>
      <c r="I7983" s="51">
        <v>5672</v>
      </c>
      <c r="J7983" s="51">
        <v>200</v>
      </c>
      <c r="K7983" s="202" t="s">
        <v>8383</v>
      </c>
      <c r="L7983" s="141">
        <v>100</v>
      </c>
    </row>
    <row r="7984" spans="1:12" ht="15.6">
      <c r="A7984" s="70">
        <v>44762</v>
      </c>
      <c r="B7984" s="51">
        <v>2000</v>
      </c>
      <c r="F7984" s="51" t="s">
        <v>8395</v>
      </c>
      <c r="G7984" s="52" t="s">
        <v>4056</v>
      </c>
      <c r="H7984" s="51">
        <v>3520</v>
      </c>
      <c r="I7984" s="51">
        <v>3580</v>
      </c>
      <c r="J7984" s="51">
        <v>60</v>
      </c>
      <c r="K7984" s="202" t="s">
        <v>8383</v>
      </c>
      <c r="L7984" s="141">
        <v>30</v>
      </c>
    </row>
    <row r="7985" spans="1:12" ht="15.6">
      <c r="A7985" s="70">
        <v>44762</v>
      </c>
      <c r="B7985" s="51"/>
      <c r="C7985" s="51">
        <v>1500</v>
      </c>
      <c r="F7985" s="51" t="s">
        <v>8396</v>
      </c>
      <c r="G7985" s="52" t="s">
        <v>4056</v>
      </c>
      <c r="H7985" s="51">
        <v>2052</v>
      </c>
      <c r="I7985" s="51">
        <v>2202</v>
      </c>
      <c r="J7985" s="51">
        <v>150</v>
      </c>
      <c r="K7985" s="202" t="s">
        <v>3742</v>
      </c>
      <c r="L7985" s="141">
        <v>75</v>
      </c>
    </row>
    <row r="7986" spans="1:12" ht="15.6">
      <c r="A7986" s="70">
        <v>44767</v>
      </c>
      <c r="B7986" s="51">
        <v>2000</v>
      </c>
      <c r="F7986" s="51" t="s">
        <v>8394</v>
      </c>
      <c r="G7986" s="52" t="s">
        <v>4056</v>
      </c>
      <c r="H7986" s="51">
        <v>3520</v>
      </c>
      <c r="I7986" s="51">
        <v>3634</v>
      </c>
      <c r="J7986" s="51">
        <v>114</v>
      </c>
      <c r="K7986" s="202" t="s">
        <v>8387</v>
      </c>
      <c r="L7986" s="141">
        <v>57</v>
      </c>
    </row>
    <row r="7987" spans="1:12" ht="15.6">
      <c r="A7987" s="70">
        <v>44767</v>
      </c>
      <c r="B7987" s="52"/>
      <c r="C7987" s="51">
        <v>2000</v>
      </c>
      <c r="F7987" s="51" t="s">
        <v>8393</v>
      </c>
      <c r="G7987" s="52" t="s">
        <v>6076</v>
      </c>
      <c r="H7987" s="51">
        <v>2736</v>
      </c>
      <c r="I7987" s="51">
        <v>2832</v>
      </c>
      <c r="J7987" s="51">
        <v>96</v>
      </c>
      <c r="K7987" s="202" t="s">
        <v>6143</v>
      </c>
      <c r="L7987" s="141">
        <v>48</v>
      </c>
    </row>
    <row r="7988" spans="1:12" ht="15.6">
      <c r="A7988" s="70">
        <v>44767</v>
      </c>
      <c r="B7988" s="52"/>
      <c r="C7988" s="51">
        <v>5500</v>
      </c>
      <c r="F7988" s="51" t="s">
        <v>8391</v>
      </c>
      <c r="G7988" s="52" t="s">
        <v>6076</v>
      </c>
      <c r="H7988" s="51">
        <v>7524</v>
      </c>
      <c r="I7988" s="51">
        <v>7870.5</v>
      </c>
      <c r="J7988" s="51">
        <v>346.5</v>
      </c>
      <c r="K7988" s="51" t="s">
        <v>7893</v>
      </c>
      <c r="L7988" s="141">
        <v>173.25</v>
      </c>
    </row>
    <row r="7989" spans="1:12" ht="15.6">
      <c r="A7989" s="70">
        <v>44767</v>
      </c>
      <c r="B7989" s="50">
        <v>2000</v>
      </c>
      <c r="F7989" s="50" t="s">
        <v>8392</v>
      </c>
      <c r="G7989" s="52" t="s">
        <v>6076</v>
      </c>
      <c r="H7989" s="50">
        <v>3520</v>
      </c>
      <c r="I7989" s="50">
        <v>3698</v>
      </c>
      <c r="J7989" s="50">
        <v>178</v>
      </c>
      <c r="K7989" s="148" t="s">
        <v>8389</v>
      </c>
      <c r="L7989" s="141">
        <v>59.25</v>
      </c>
    </row>
    <row r="7990" spans="1:12" ht="15.6">
      <c r="A7990" s="70">
        <v>44767</v>
      </c>
      <c r="B7990" s="52"/>
      <c r="C7990" s="51">
        <v>3000</v>
      </c>
      <c r="D7990" s="52"/>
      <c r="E7990" s="52"/>
      <c r="F7990" s="51" t="s">
        <v>8397</v>
      </c>
      <c r="G7990" s="52" t="s">
        <v>6076</v>
      </c>
      <c r="H7990" s="51">
        <v>4104</v>
      </c>
      <c r="I7990" s="51">
        <v>4314</v>
      </c>
      <c r="J7990" s="51">
        <v>210</v>
      </c>
      <c r="K7990" s="51" t="s">
        <v>8198</v>
      </c>
      <c r="L7990" s="141">
        <v>105</v>
      </c>
    </row>
    <row r="7991" spans="1:12" ht="15.6">
      <c r="A7991" s="70">
        <v>44767</v>
      </c>
      <c r="B7991" s="51">
        <v>600</v>
      </c>
      <c r="F7991" s="51" t="s">
        <v>8209</v>
      </c>
      <c r="G7991" s="52" t="s">
        <v>6076</v>
      </c>
      <c r="H7991" s="51">
        <v>1056</v>
      </c>
      <c r="I7991" s="51">
        <v>1116</v>
      </c>
      <c r="J7991" s="51">
        <v>60</v>
      </c>
      <c r="K7991" s="51" t="s">
        <v>8198</v>
      </c>
      <c r="L7991" s="141">
        <v>30</v>
      </c>
    </row>
    <row r="7992" spans="1:12" ht="15.6">
      <c r="A7992" s="70">
        <v>44768</v>
      </c>
      <c r="B7992" s="51">
        <v>2000</v>
      </c>
      <c r="C7992" s="52"/>
      <c r="F7992" s="51" t="s">
        <v>8209</v>
      </c>
      <c r="G7992" s="52" t="s">
        <v>6076</v>
      </c>
      <c r="H7992" s="51">
        <v>3520</v>
      </c>
      <c r="I7992" s="51">
        <v>3720</v>
      </c>
      <c r="J7992" s="51">
        <v>200</v>
      </c>
      <c r="K7992" s="202" t="s">
        <v>7205</v>
      </c>
      <c r="L7992" s="141">
        <v>100</v>
      </c>
    </row>
    <row r="7993" spans="1:12" ht="15.6">
      <c r="A7993" s="70">
        <v>44769</v>
      </c>
      <c r="B7993" s="52"/>
      <c r="C7993" s="51">
        <v>700</v>
      </c>
      <c r="F7993" s="51" t="s">
        <v>8396</v>
      </c>
      <c r="G7993" s="52" t="s">
        <v>6076</v>
      </c>
      <c r="H7993" s="51">
        <v>957.6</v>
      </c>
      <c r="I7993" s="51">
        <v>1027.5999999999999</v>
      </c>
      <c r="J7993" s="51">
        <v>70</v>
      </c>
      <c r="K7993" s="202" t="s">
        <v>7205</v>
      </c>
      <c r="L7993" s="141">
        <v>35</v>
      </c>
    </row>
    <row r="7994" spans="1:12" ht="15.6">
      <c r="A7994" s="70">
        <v>44768</v>
      </c>
      <c r="B7994" s="52"/>
      <c r="C7994" s="51">
        <v>4500</v>
      </c>
      <c r="F7994" s="51" t="s">
        <v>8403</v>
      </c>
      <c r="G7994" s="52" t="s">
        <v>6076</v>
      </c>
      <c r="H7994" s="51">
        <v>6156</v>
      </c>
      <c r="I7994" s="51">
        <v>6790.5</v>
      </c>
      <c r="J7994" s="51">
        <v>634.5</v>
      </c>
      <c r="K7994" s="202" t="s">
        <v>7910</v>
      </c>
      <c r="L7994" s="141">
        <v>317.5</v>
      </c>
    </row>
    <row r="7995" spans="1:12" ht="15.6">
      <c r="A7995" s="70">
        <v>44767</v>
      </c>
      <c r="B7995" s="52"/>
      <c r="C7995" s="51">
        <v>1000</v>
      </c>
      <c r="F7995" s="51" t="s">
        <v>8398</v>
      </c>
      <c r="G7995" s="52" t="s">
        <v>3438</v>
      </c>
      <c r="H7995" s="51">
        <v>1368</v>
      </c>
      <c r="I7995" s="51">
        <v>1448</v>
      </c>
      <c r="J7995" s="51">
        <v>80</v>
      </c>
      <c r="K7995" s="202" t="s">
        <v>6392</v>
      </c>
      <c r="L7995" s="141">
        <v>40</v>
      </c>
    </row>
    <row r="7996" spans="1:12" ht="15.6">
      <c r="A7996" s="70">
        <v>44769</v>
      </c>
      <c r="B7996" s="52"/>
      <c r="C7996" s="51">
        <v>7000</v>
      </c>
      <c r="D7996" s="52"/>
      <c r="E7996" s="52" t="s">
        <v>474</v>
      </c>
      <c r="F7996" s="51" t="s">
        <v>8396</v>
      </c>
      <c r="G7996" s="52" t="s">
        <v>3438</v>
      </c>
      <c r="H7996" s="51">
        <v>9576</v>
      </c>
      <c r="I7996" s="51">
        <v>10276</v>
      </c>
      <c r="J7996" s="51">
        <v>700</v>
      </c>
      <c r="K7996" s="51" t="s">
        <v>8404</v>
      </c>
      <c r="L7996" s="141">
        <v>350</v>
      </c>
    </row>
    <row r="7997" spans="1:12" ht="15.6">
      <c r="A7997" s="70">
        <v>44769</v>
      </c>
      <c r="B7997" s="52"/>
      <c r="C7997" s="51">
        <v>1500</v>
      </c>
      <c r="F7997" s="51" t="s">
        <v>8405</v>
      </c>
      <c r="G7997" s="52" t="s">
        <v>3438</v>
      </c>
      <c r="H7997" s="51">
        <v>2052</v>
      </c>
      <c r="I7997" s="51">
        <v>2097</v>
      </c>
      <c r="J7997" s="51">
        <v>45</v>
      </c>
      <c r="K7997" s="51" t="s">
        <v>7203</v>
      </c>
      <c r="L7997" s="141">
        <v>22.5</v>
      </c>
    </row>
    <row r="7998" spans="1:12" ht="15.6">
      <c r="A7998" s="70">
        <v>44771</v>
      </c>
      <c r="B7998" s="51">
        <v>1000</v>
      </c>
      <c r="F7998" s="51" t="s">
        <v>8407</v>
      </c>
      <c r="G7998" s="52" t="s">
        <v>4056</v>
      </c>
      <c r="H7998" s="51">
        <v>1760</v>
      </c>
      <c r="I7998" s="51">
        <v>1929</v>
      </c>
      <c r="J7998" s="51">
        <v>169</v>
      </c>
      <c r="K7998" s="51" t="s">
        <v>8408</v>
      </c>
      <c r="L7998" s="141">
        <v>56.5</v>
      </c>
    </row>
    <row r="7999" spans="1:12" ht="15.6">
      <c r="A7999" s="70">
        <v>44771</v>
      </c>
      <c r="B7999" s="52"/>
      <c r="C7999" s="51">
        <v>2000</v>
      </c>
      <c r="F7999" s="51" t="s">
        <v>8409</v>
      </c>
      <c r="G7999" s="52" t="s">
        <v>4056</v>
      </c>
      <c r="H7999" s="51">
        <v>2736</v>
      </c>
      <c r="I7999" s="51">
        <v>3078</v>
      </c>
      <c r="J7999" s="51">
        <v>342</v>
      </c>
      <c r="K7999" s="51" t="s">
        <v>8408</v>
      </c>
      <c r="L7999" s="141">
        <v>114</v>
      </c>
    </row>
    <row r="8000" spans="1:12" ht="15.6">
      <c r="A8000" s="70">
        <v>44771</v>
      </c>
      <c r="B8000" s="52"/>
      <c r="C8000" s="51">
        <v>2000</v>
      </c>
      <c r="F8000" s="51" t="s">
        <v>8409</v>
      </c>
      <c r="G8000" s="52" t="s">
        <v>4056</v>
      </c>
      <c r="H8000" s="51">
        <v>2736</v>
      </c>
      <c r="I8000" s="51">
        <v>3078</v>
      </c>
      <c r="J8000" s="51">
        <v>342</v>
      </c>
      <c r="K8000" s="51" t="s">
        <v>4735</v>
      </c>
      <c r="L8000" s="141">
        <v>114</v>
      </c>
    </row>
    <row r="8001" spans="1:13" ht="15.6">
      <c r="B8001" s="52"/>
      <c r="F8001" s="52"/>
      <c r="G8001" s="52"/>
      <c r="H8001" s="1"/>
      <c r="I8001" s="52"/>
      <c r="J8001" s="52"/>
      <c r="K8001" s="52"/>
      <c r="L8001" s="141"/>
    </row>
    <row r="8002" spans="1:13" ht="18">
      <c r="A8002" s="14" t="s">
        <v>280</v>
      </c>
      <c r="B8002" s="14">
        <f>SUM(B7926:B8001)</f>
        <v>39600</v>
      </c>
      <c r="C8002" s="14">
        <f>SUM(C7926:C8001)</f>
        <v>81700</v>
      </c>
      <c r="D8002" s="14"/>
      <c r="E8002" s="14">
        <f>SUM(E7926:E8001)</f>
        <v>400</v>
      </c>
      <c r="F8002" s="14">
        <f>SUM(B8002:E8002)</f>
        <v>121700</v>
      </c>
      <c r="I8002" s="52"/>
      <c r="J8002" s="410">
        <f>SUM(J7926:J8001)</f>
        <v>10402</v>
      </c>
      <c r="L8002" s="410">
        <f>SUM(L7926:L8001)</f>
        <v>4569</v>
      </c>
    </row>
    <row r="8003" spans="1:13" ht="15.6">
      <c r="I8003" s="52"/>
    </row>
    <row r="8004" spans="1:13" ht="15.6">
      <c r="A8004" s="106"/>
      <c r="B8004" s="641"/>
      <c r="C8004" s="641"/>
      <c r="D8004" s="641"/>
      <c r="E8004" s="641"/>
      <c r="F8004" s="641"/>
      <c r="G8004" s="641"/>
      <c r="H8004" s="106"/>
      <c r="I8004" s="420"/>
      <c r="J8004" s="420"/>
      <c r="K8004" s="642"/>
      <c r="L8004" s="641"/>
      <c r="M8004" s="641"/>
    </row>
    <row r="8005" spans="1:13" ht="15.6">
      <c r="I8005" s="52"/>
    </row>
    <row r="8006" spans="1:13" ht="39">
      <c r="B8006" s="449" t="s">
        <v>8120</v>
      </c>
      <c r="C8006" s="433">
        <v>2022</v>
      </c>
      <c r="E8006" s="431" t="s">
        <v>4451</v>
      </c>
      <c r="F8006" s="682"/>
      <c r="G8006" s="682"/>
      <c r="H8006" s="450"/>
      <c r="I8006" s="431" t="s">
        <v>4451</v>
      </c>
      <c r="J8006" s="432">
        <v>2022</v>
      </c>
      <c r="K8006" s="448" t="s">
        <v>7832</v>
      </c>
    </row>
    <row r="8007" spans="1:13" ht="15.6">
      <c r="I8007" s="52"/>
    </row>
    <row r="8008" spans="1:13" ht="80.400000000000006">
      <c r="A8008" s="434" t="s">
        <v>7833</v>
      </c>
      <c r="B8008" s="434" t="s">
        <v>7833</v>
      </c>
      <c r="C8008" s="434" t="s">
        <v>7833</v>
      </c>
      <c r="E8008" s="770" t="s">
        <v>1464</v>
      </c>
      <c r="F8008" s="439">
        <v>2022</v>
      </c>
      <c r="G8008" s="438" t="s">
        <v>4451</v>
      </c>
      <c r="H8008" s="771" t="s">
        <v>7849</v>
      </c>
      <c r="I8008" s="438" t="s">
        <v>4451</v>
      </c>
      <c r="J8008" s="439">
        <v>2022</v>
      </c>
      <c r="K8008" s="460" t="s">
        <v>8003</v>
      </c>
      <c r="L8008" s="434" t="s">
        <v>7833</v>
      </c>
      <c r="M8008" s="434" t="s">
        <v>7833</v>
      </c>
    </row>
    <row r="8009" spans="1:13" ht="25.2">
      <c r="A8009" s="389" t="s">
        <v>7844</v>
      </c>
      <c r="B8009" s="389" t="s">
        <v>8320</v>
      </c>
      <c r="C8009" s="389" t="s">
        <v>8117</v>
      </c>
      <c r="D8009" s="386"/>
      <c r="E8009" s="160" t="s">
        <v>6654</v>
      </c>
      <c r="F8009" s="160" t="s">
        <v>7835</v>
      </c>
      <c r="G8009" s="161">
        <v>2019</v>
      </c>
      <c r="H8009" s="161">
        <v>2020</v>
      </c>
      <c r="I8009" s="160">
        <v>2021</v>
      </c>
      <c r="J8009" s="161">
        <v>2022</v>
      </c>
      <c r="K8009" s="459" t="s">
        <v>8035</v>
      </c>
      <c r="L8009" s="444" t="s">
        <v>8119</v>
      </c>
      <c r="M8009" s="606" t="s">
        <v>7834</v>
      </c>
    </row>
    <row r="8010" spans="1:13" ht="18">
      <c r="A8010" s="455">
        <v>14791</v>
      </c>
      <c r="B8010" s="455">
        <v>6900.5</v>
      </c>
      <c r="C8010" s="387">
        <v>7890.5</v>
      </c>
      <c r="E8010" s="347" t="s">
        <v>647</v>
      </c>
      <c r="F8010" s="52" t="s">
        <v>3960</v>
      </c>
      <c r="G8010" s="141">
        <v>152.5</v>
      </c>
      <c r="H8010" s="218">
        <v>106.2</v>
      </c>
      <c r="I8010" s="51">
        <v>116.5</v>
      </c>
      <c r="J8010" s="453">
        <v>179.1</v>
      </c>
      <c r="K8010" s="461" t="s">
        <v>7944</v>
      </c>
      <c r="L8010" s="14" t="s">
        <v>7946</v>
      </c>
      <c r="M8010" s="50" t="s">
        <v>7945</v>
      </c>
    </row>
    <row r="8011" spans="1:13" ht="18">
      <c r="A8011" s="455">
        <v>10279.799999999999</v>
      </c>
      <c r="B8011" s="455">
        <v>4910.5</v>
      </c>
      <c r="C8011" s="387">
        <v>5369.3</v>
      </c>
      <c r="E8011" s="347" t="s">
        <v>648</v>
      </c>
      <c r="F8011" s="52" t="s">
        <v>8030</v>
      </c>
      <c r="G8011" s="141">
        <v>134.9</v>
      </c>
      <c r="H8011" s="218">
        <v>123.8</v>
      </c>
      <c r="I8011" s="51">
        <v>92.9</v>
      </c>
      <c r="J8011" s="453">
        <v>126.5</v>
      </c>
      <c r="K8011" s="461" t="s">
        <v>8029</v>
      </c>
      <c r="L8011" s="14" t="s">
        <v>8031</v>
      </c>
      <c r="M8011" s="154" t="s">
        <v>6850</v>
      </c>
    </row>
    <row r="8012" spans="1:13" ht="18">
      <c r="A8012" s="455">
        <v>14231</v>
      </c>
      <c r="B8012" s="455">
        <v>6406</v>
      </c>
      <c r="C8012" s="387">
        <v>7825</v>
      </c>
      <c r="E8012" s="347" t="s">
        <v>2310</v>
      </c>
      <c r="F8012" s="52" t="s">
        <v>5312</v>
      </c>
      <c r="G8012" s="141">
        <v>145.69999999999999</v>
      </c>
      <c r="H8012" s="218">
        <v>206.05</v>
      </c>
      <c r="I8012" s="51">
        <v>160.5</v>
      </c>
      <c r="J8012" s="153">
        <v>200.89599999999999</v>
      </c>
      <c r="K8012" s="461" t="s">
        <v>8116</v>
      </c>
      <c r="L8012" s="143" t="s">
        <v>8115</v>
      </c>
      <c r="M8012" s="50" t="s">
        <v>8114</v>
      </c>
    </row>
    <row r="8013" spans="1:13" ht="18">
      <c r="A8013" s="455">
        <v>4949.7</v>
      </c>
      <c r="B8013" s="455">
        <v>2305</v>
      </c>
      <c r="C8013" s="387">
        <v>2644.7</v>
      </c>
      <c r="E8013" s="347" t="s">
        <v>2428</v>
      </c>
      <c r="F8013" s="110" t="s">
        <v>8177</v>
      </c>
      <c r="G8013" s="141">
        <v>112.5</v>
      </c>
      <c r="H8013" s="218">
        <v>138.19999999999999</v>
      </c>
      <c r="I8013" s="51">
        <v>166.67599999999999</v>
      </c>
      <c r="J8013" s="471">
        <v>62.273000000000003</v>
      </c>
      <c r="K8013" s="296" t="s">
        <v>8175</v>
      </c>
      <c r="L8013" s="143" t="s">
        <v>8174</v>
      </c>
      <c r="M8013" s="216" t="s">
        <v>8176</v>
      </c>
    </row>
    <row r="8014" spans="1:13" ht="18">
      <c r="A8014" s="455">
        <v>12416</v>
      </c>
      <c r="B8014" s="455">
        <v>5918.5</v>
      </c>
      <c r="C8014" s="387">
        <v>6497.5</v>
      </c>
      <c r="E8014" s="347" t="s">
        <v>2510</v>
      </c>
      <c r="F8014" s="52" t="s">
        <v>5427</v>
      </c>
      <c r="G8014" s="147">
        <v>130.9</v>
      </c>
      <c r="H8014" s="218">
        <v>244.1</v>
      </c>
      <c r="I8014" s="51">
        <v>127.3</v>
      </c>
      <c r="J8014" s="453">
        <v>155.19999999999999</v>
      </c>
      <c r="K8014" s="296" t="s">
        <v>8258</v>
      </c>
      <c r="L8014" s="14" t="s">
        <v>8259</v>
      </c>
      <c r="M8014" s="154" t="s">
        <v>8260</v>
      </c>
    </row>
    <row r="8015" spans="1:13" ht="18">
      <c r="A8015" s="455">
        <v>9575</v>
      </c>
      <c r="B8015" s="455">
        <v>4497</v>
      </c>
      <c r="C8015" s="387">
        <v>5078</v>
      </c>
      <c r="E8015" s="347" t="s">
        <v>2630</v>
      </c>
      <c r="F8015" s="59" t="s">
        <v>8336</v>
      </c>
      <c r="G8015" s="147">
        <v>140.80000000000001</v>
      </c>
      <c r="H8015" s="218">
        <v>209.2</v>
      </c>
      <c r="I8015" s="51">
        <v>152.30000000000001</v>
      </c>
      <c r="J8015" s="471">
        <v>106.5</v>
      </c>
      <c r="K8015" s="296" t="s">
        <v>8333</v>
      </c>
      <c r="L8015" s="14" t="s">
        <v>8334</v>
      </c>
      <c r="M8015" s="154" t="s">
        <v>8335</v>
      </c>
    </row>
    <row r="8016" spans="1:13" ht="18">
      <c r="A8016" s="455">
        <v>10402</v>
      </c>
      <c r="B8016" s="455">
        <v>4569</v>
      </c>
      <c r="C8016" s="387">
        <v>5833</v>
      </c>
      <c r="E8016" s="347" t="s">
        <v>2798</v>
      </c>
      <c r="F8016" s="20" t="s">
        <v>8412</v>
      </c>
      <c r="G8016" s="141">
        <v>153.6</v>
      </c>
      <c r="H8016" s="218">
        <v>135.5</v>
      </c>
      <c r="I8016" s="51">
        <v>115.3</v>
      </c>
      <c r="J8016" s="453">
        <v>121.7</v>
      </c>
      <c r="K8016" s="296" t="s">
        <v>8410</v>
      </c>
      <c r="L8016" s="143" t="s">
        <v>8411</v>
      </c>
      <c r="M8016" s="154" t="s">
        <v>8413</v>
      </c>
    </row>
    <row r="8017" spans="1:13" ht="18">
      <c r="A8017" s="455">
        <v>14610.7</v>
      </c>
      <c r="B8017" s="455">
        <v>6608</v>
      </c>
      <c r="C8017" s="387">
        <v>8002.7</v>
      </c>
      <c r="E8017" s="347" t="s">
        <v>4451</v>
      </c>
      <c r="F8017" s="20" t="s">
        <v>8508</v>
      </c>
      <c r="G8017" s="141">
        <v>145</v>
      </c>
      <c r="H8017" s="218">
        <v>222.4</v>
      </c>
      <c r="I8017" s="51">
        <v>116.3</v>
      </c>
      <c r="J8017" s="453">
        <v>160.1</v>
      </c>
      <c r="K8017" s="296" t="s">
        <v>8509</v>
      </c>
      <c r="L8017" s="143" t="s">
        <v>8507</v>
      </c>
      <c r="M8017" s="154" t="s">
        <v>8510</v>
      </c>
    </row>
    <row r="8018" spans="1:13" ht="18">
      <c r="A8018" s="384"/>
      <c r="B8018" s="384"/>
      <c r="C8018" s="387"/>
      <c r="E8018" s="347" t="s">
        <v>4555</v>
      </c>
      <c r="F8018" s="20"/>
      <c r="G8018" s="141">
        <v>176.9</v>
      </c>
      <c r="H8018" s="191">
        <v>334.1</v>
      </c>
      <c r="I8018" s="194">
        <v>266</v>
      </c>
      <c r="J8018" s="453"/>
      <c r="K8018" s="296"/>
      <c r="L8018" s="52"/>
      <c r="M8018" s="526"/>
    </row>
    <row r="8019" spans="1:13" ht="18">
      <c r="A8019" s="384"/>
      <c r="B8019" s="384"/>
      <c r="C8019" s="387"/>
      <c r="D8019" s="762"/>
      <c r="E8019" s="347" t="s">
        <v>4675</v>
      </c>
      <c r="F8019" s="20"/>
      <c r="G8019" s="141">
        <v>186</v>
      </c>
      <c r="H8019" s="218">
        <v>165.8</v>
      </c>
      <c r="I8019" s="51">
        <v>193</v>
      </c>
      <c r="J8019" s="453"/>
      <c r="K8019" s="296"/>
      <c r="L8019" s="52"/>
      <c r="M8019" s="526"/>
    </row>
    <row r="8020" spans="1:13" ht="18">
      <c r="A8020" s="384"/>
      <c r="B8020" s="384"/>
      <c r="C8020" s="387"/>
      <c r="E8020" s="347" t="s">
        <v>1786</v>
      </c>
      <c r="F8020" s="20"/>
      <c r="G8020" s="101">
        <v>191.8</v>
      </c>
      <c r="H8020" s="218">
        <v>185.9</v>
      </c>
      <c r="I8020" s="51">
        <v>204.9</v>
      </c>
      <c r="J8020" s="453"/>
      <c r="K8020" s="296"/>
      <c r="L8020" s="100"/>
      <c r="M8020" s="526"/>
    </row>
    <row r="8021" spans="1:13" ht="18">
      <c r="A8021" s="384"/>
      <c r="B8021" s="384"/>
      <c r="C8021" s="387"/>
      <c r="E8021" s="347" t="s">
        <v>1955</v>
      </c>
      <c r="F8021" s="20"/>
      <c r="G8021" s="141">
        <v>152.4</v>
      </c>
      <c r="H8021" s="218" t="s">
        <v>6644</v>
      </c>
      <c r="I8021" s="51">
        <v>164.501</v>
      </c>
      <c r="J8021" s="453"/>
      <c r="K8021" s="296"/>
      <c r="L8021" s="774"/>
      <c r="M8021" s="526"/>
    </row>
    <row r="8022" spans="1:13" ht="18">
      <c r="A8022" s="457">
        <f>SUM(A8010:A8021)</f>
        <v>91255.2</v>
      </c>
      <c r="B8022" s="456">
        <f>SUM(B8010:B8021)</f>
        <v>42114.5</v>
      </c>
      <c r="C8022" s="458">
        <f>SUM(C8010:C8021)</f>
        <v>49140.7</v>
      </c>
      <c r="E8022" s="391" t="s">
        <v>7219</v>
      </c>
      <c r="G8022" s="160" t="s">
        <v>5007</v>
      </c>
      <c r="H8022" s="160" t="s">
        <v>7030</v>
      </c>
      <c r="I8022" s="427">
        <f>SUM(I8010:I8021)</f>
        <v>1876.1769999999999</v>
      </c>
      <c r="J8022" s="453">
        <f>SUM(J8010:J8021)</f>
        <v>1112.269</v>
      </c>
      <c r="K8022" s="310" t="s">
        <v>8511</v>
      </c>
    </row>
    <row r="8023" spans="1:13"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</row>
    <row r="8024" spans="1:13" ht="18">
      <c r="B8024" s="1"/>
      <c r="C8024" s="1"/>
      <c r="D8024" s="1"/>
      <c r="E8024" s="354"/>
      <c r="F8024" s="354">
        <v>44774</v>
      </c>
      <c r="G8024" s="354">
        <v>44780</v>
      </c>
      <c r="H8024" s="1"/>
      <c r="I8024" s="1"/>
      <c r="J8024" s="1"/>
      <c r="K8024" s="1"/>
      <c r="L8024" s="1"/>
      <c r="M8024" s="1"/>
    </row>
    <row r="8025" spans="1:13" ht="18">
      <c r="B8025" s="1"/>
      <c r="C8025" s="1"/>
      <c r="D8025" s="1"/>
      <c r="E8025" s="336"/>
      <c r="F8025" s="336" t="s">
        <v>6749</v>
      </c>
      <c r="G8025" s="336" t="s">
        <v>3449</v>
      </c>
      <c r="H8025" s="1"/>
      <c r="I8025" s="1"/>
      <c r="J8025" s="1"/>
      <c r="K8025" s="1"/>
      <c r="L8025" s="1"/>
      <c r="M8025" s="1"/>
    </row>
    <row r="8026" spans="1:13" ht="18">
      <c r="B8026" s="1"/>
      <c r="C8026" s="1"/>
      <c r="D8026" s="1"/>
      <c r="E8026" s="143"/>
      <c r="F8026" s="464" t="s">
        <v>8419</v>
      </c>
      <c r="G8026" s="160">
        <v>1.738</v>
      </c>
      <c r="H8026" s="1"/>
      <c r="I8026" s="1"/>
      <c r="J8026" s="1"/>
      <c r="K8026" s="1"/>
      <c r="L8026" s="1"/>
      <c r="M8026" s="1"/>
    </row>
    <row r="8027" spans="1:13" ht="18">
      <c r="B8027" s="1"/>
      <c r="C8027" s="1"/>
      <c r="D8027" s="1"/>
      <c r="E8027" s="602"/>
      <c r="F8027" s="737" t="s">
        <v>8420</v>
      </c>
      <c r="G8027" s="160">
        <v>1.347</v>
      </c>
      <c r="H8027" s="1"/>
      <c r="I8027" s="1"/>
      <c r="J8027" s="1"/>
      <c r="K8027" s="1"/>
      <c r="L8027" s="1"/>
      <c r="M8027" s="1"/>
    </row>
    <row r="8028" spans="1:13" ht="18">
      <c r="B8028" s="1"/>
      <c r="C8028" s="1"/>
      <c r="D8028" s="1"/>
      <c r="E8028" s="602"/>
      <c r="F8028" s="737" t="s">
        <v>8421</v>
      </c>
      <c r="G8028" s="160">
        <v>1.7430000000000001</v>
      </c>
      <c r="H8028" s="1"/>
      <c r="I8028" s="1"/>
      <c r="J8028" s="1"/>
      <c r="K8028" s="1"/>
      <c r="L8028" s="1"/>
      <c r="M8028" s="1"/>
    </row>
    <row r="8029" spans="1:13" ht="18">
      <c r="B8029" s="1"/>
      <c r="C8029" s="1"/>
      <c r="D8029" s="1"/>
      <c r="E8029" s="602"/>
      <c r="F8029" s="737" t="s">
        <v>8418</v>
      </c>
      <c r="G8029" s="160">
        <v>1.861</v>
      </c>
      <c r="H8029" s="1"/>
      <c r="I8029" s="1"/>
      <c r="J8029" s="1"/>
      <c r="K8029" s="1"/>
      <c r="L8029" s="1"/>
      <c r="M8029" s="1"/>
    </row>
    <row r="8030" spans="1:13" ht="15.6">
      <c r="A8030" s="149" t="s">
        <v>7838</v>
      </c>
      <c r="B8030" s="149" t="s">
        <v>8414</v>
      </c>
      <c r="C8030" s="149" t="s">
        <v>5709</v>
      </c>
      <c r="D8030" s="149"/>
      <c r="E8030" s="149" t="s">
        <v>8415</v>
      </c>
      <c r="F8030" s="1"/>
      <c r="G8030" s="1"/>
      <c r="H8030" s="149" t="s">
        <v>8041</v>
      </c>
      <c r="I8030" s="149" t="s">
        <v>8038</v>
      </c>
      <c r="J8030" s="149" t="s">
        <v>8416</v>
      </c>
      <c r="K8030" s="149" t="s">
        <v>7312</v>
      </c>
      <c r="L8030" s="149" t="s">
        <v>8417</v>
      </c>
      <c r="M8030" s="1"/>
    </row>
    <row r="8031" spans="1:13" ht="15.6">
      <c r="A8031" s="70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472"/>
      <c r="M8031" s="1"/>
    </row>
    <row r="8032" spans="1:13" ht="15.6">
      <c r="A8032" s="70">
        <v>44774</v>
      </c>
      <c r="B8032" s="1"/>
      <c r="C8032" s="51">
        <v>2800</v>
      </c>
      <c r="D8032" s="1"/>
      <c r="E8032" s="1"/>
      <c r="F8032" s="51" t="s">
        <v>8422</v>
      </c>
      <c r="G8032" s="1"/>
      <c r="H8032" s="51">
        <v>37716</v>
      </c>
      <c r="I8032" s="51">
        <v>3914.4</v>
      </c>
      <c r="J8032" s="51">
        <v>142.80000000000001</v>
      </c>
      <c r="K8032" s="51" t="s">
        <v>546</v>
      </c>
      <c r="L8032" s="141">
        <v>71.5</v>
      </c>
      <c r="M8032" s="1"/>
    </row>
    <row r="8033" spans="1:13 16384:16384" ht="15.6">
      <c r="A8033" s="70">
        <v>44775</v>
      </c>
      <c r="B8033" s="1"/>
      <c r="C8033" s="51">
        <v>1000</v>
      </c>
      <c r="D8033" s="1"/>
      <c r="E8033" s="20"/>
      <c r="F8033" s="51" t="s">
        <v>8423</v>
      </c>
      <c r="G8033" s="1"/>
      <c r="H8033" s="51">
        <v>1347</v>
      </c>
      <c r="I8033" s="51">
        <v>1447</v>
      </c>
      <c r="J8033" s="51">
        <v>100</v>
      </c>
      <c r="K8033" s="51" t="s">
        <v>8296</v>
      </c>
      <c r="L8033" s="141">
        <v>50</v>
      </c>
      <c r="M8033" s="1"/>
      <c r="XFD8033" s="536"/>
    </row>
    <row r="8034" spans="1:13 16384:16384" ht="15.6">
      <c r="A8034" s="70">
        <v>44775</v>
      </c>
      <c r="B8034" s="1"/>
      <c r="C8034" s="51">
        <v>1500</v>
      </c>
      <c r="F8034" s="51" t="s">
        <v>8424</v>
      </c>
      <c r="H8034" s="51">
        <v>2020.5</v>
      </c>
      <c r="I8034" s="51">
        <v>2050.5</v>
      </c>
      <c r="J8034" s="51">
        <v>30</v>
      </c>
      <c r="K8034" s="202" t="s">
        <v>7203</v>
      </c>
      <c r="L8034" s="141">
        <v>15</v>
      </c>
    </row>
    <row r="8035" spans="1:13 16384:16384" ht="15.6">
      <c r="A8035" s="70">
        <v>44775</v>
      </c>
      <c r="B8035" s="51">
        <v>2700</v>
      </c>
      <c r="F8035" s="51" t="s">
        <v>8425</v>
      </c>
      <c r="H8035" s="51">
        <v>4692.6000000000004</v>
      </c>
      <c r="I8035" s="51">
        <v>4962.6000000000004</v>
      </c>
      <c r="J8035" s="51">
        <v>270</v>
      </c>
      <c r="K8035" s="202" t="s">
        <v>7205</v>
      </c>
      <c r="L8035" s="141">
        <v>135</v>
      </c>
    </row>
    <row r="8036" spans="1:13 16384:16384" ht="15.6">
      <c r="A8036" s="70">
        <v>44776</v>
      </c>
      <c r="C8036" s="51">
        <v>2000</v>
      </c>
      <c r="F8036" s="51" t="s">
        <v>8423</v>
      </c>
      <c r="H8036" s="51">
        <v>2694</v>
      </c>
      <c r="I8036" s="51">
        <v>2894</v>
      </c>
      <c r="J8036" s="51">
        <v>200</v>
      </c>
      <c r="K8036" s="202" t="s">
        <v>8426</v>
      </c>
      <c r="L8036" s="141">
        <v>100</v>
      </c>
    </row>
    <row r="8037" spans="1:13 16384:16384" ht="15.6">
      <c r="A8037" s="70">
        <v>44771</v>
      </c>
      <c r="B8037" s="52"/>
      <c r="C8037" s="51">
        <v>2000</v>
      </c>
      <c r="F8037" s="51" t="s">
        <v>8427</v>
      </c>
      <c r="G8037" s="52"/>
      <c r="H8037" s="51">
        <v>2694</v>
      </c>
      <c r="I8037" s="51">
        <v>3078</v>
      </c>
      <c r="J8037" s="51">
        <v>384</v>
      </c>
      <c r="K8037" s="51" t="s">
        <v>4735</v>
      </c>
      <c r="L8037" s="141">
        <v>114</v>
      </c>
    </row>
    <row r="8038" spans="1:13 16384:16384" ht="15.6">
      <c r="A8038" s="70"/>
      <c r="H8038" t="s">
        <v>474</v>
      </c>
      <c r="I8038" s="52"/>
      <c r="L8038" s="472"/>
    </row>
    <row r="8039" spans="1:13 16384:16384" ht="15.6">
      <c r="A8039" s="70"/>
      <c r="I8039" s="52"/>
      <c r="J8039" s="52"/>
      <c r="L8039" s="472"/>
    </row>
    <row r="8040" spans="1:13 16384:16384" ht="18">
      <c r="A8040" s="70"/>
      <c r="F8040" s="354">
        <v>44781</v>
      </c>
      <c r="G8040" s="354">
        <v>44787</v>
      </c>
      <c r="I8040" s="52"/>
      <c r="J8040" s="52"/>
      <c r="L8040" s="472"/>
    </row>
    <row r="8041" spans="1:13 16384:16384" ht="18">
      <c r="A8041" s="70"/>
      <c r="F8041" s="336" t="s">
        <v>6749</v>
      </c>
      <c r="G8041" s="336" t="s">
        <v>3449</v>
      </c>
      <c r="I8041" s="52"/>
      <c r="L8041" s="472"/>
    </row>
    <row r="8042" spans="1:13 16384:16384" ht="18">
      <c r="A8042" s="70"/>
      <c r="F8042" s="464" t="s">
        <v>8430</v>
      </c>
      <c r="G8042" s="160">
        <v>1.6519999999999999</v>
      </c>
      <c r="I8042" s="52"/>
      <c r="L8042" s="472"/>
    </row>
    <row r="8043" spans="1:13 16384:16384" ht="18">
      <c r="A8043" s="70"/>
      <c r="F8043" s="737" t="s">
        <v>8431</v>
      </c>
      <c r="G8043" s="160">
        <v>1.268</v>
      </c>
      <c r="I8043" s="52"/>
      <c r="L8043" s="472"/>
    </row>
    <row r="8044" spans="1:13 16384:16384" ht="18">
      <c r="A8044" s="70"/>
      <c r="F8044" s="737" t="s">
        <v>8432</v>
      </c>
      <c r="G8044" s="160">
        <v>1.657</v>
      </c>
      <c r="I8044" s="52"/>
      <c r="L8044" s="472"/>
    </row>
    <row r="8045" spans="1:13 16384:16384" ht="18">
      <c r="A8045" s="70"/>
      <c r="F8045" s="737" t="s">
        <v>8433</v>
      </c>
      <c r="G8045" s="160">
        <v>1.7689999999999999</v>
      </c>
      <c r="I8045" s="52"/>
      <c r="L8045" s="472"/>
    </row>
    <row r="8046" spans="1:13 16384:16384" ht="15.6">
      <c r="A8046" s="70"/>
      <c r="I8046" s="52"/>
      <c r="L8046" s="472"/>
    </row>
    <row r="8047" spans="1:13 16384:16384" ht="15.6">
      <c r="A8047" s="70">
        <v>44781</v>
      </c>
      <c r="B8047" s="51">
        <v>2000</v>
      </c>
      <c r="F8047" s="51" t="s">
        <v>8428</v>
      </c>
      <c r="H8047" s="51">
        <v>3304</v>
      </c>
      <c r="I8047" s="51">
        <v>3404</v>
      </c>
      <c r="J8047" s="51">
        <v>100</v>
      </c>
      <c r="K8047" s="202" t="s">
        <v>8429</v>
      </c>
      <c r="L8047" s="141">
        <v>50</v>
      </c>
    </row>
    <row r="8048" spans="1:13 16384:16384" ht="15.6">
      <c r="A8048" s="70">
        <v>44782</v>
      </c>
      <c r="C8048" s="51">
        <v>4000</v>
      </c>
      <c r="F8048" s="51" t="s">
        <v>8434</v>
      </c>
      <c r="H8048" s="51">
        <v>5072</v>
      </c>
      <c r="I8048" s="51">
        <v>5872</v>
      </c>
      <c r="J8048" s="51">
        <v>800</v>
      </c>
      <c r="K8048" s="202" t="s">
        <v>8435</v>
      </c>
      <c r="L8048" s="141">
        <v>400</v>
      </c>
    </row>
    <row r="8049" spans="1:12" ht="15.6">
      <c r="A8049" s="70">
        <v>44783</v>
      </c>
      <c r="B8049" s="51">
        <v>2000</v>
      </c>
      <c r="F8049" s="51" t="s">
        <v>8437</v>
      </c>
      <c r="G8049" s="1" t="s">
        <v>100</v>
      </c>
      <c r="H8049" s="51">
        <v>3304</v>
      </c>
      <c r="I8049" s="51">
        <v>3504</v>
      </c>
      <c r="J8049" s="51">
        <v>200</v>
      </c>
      <c r="K8049" s="202" t="s">
        <v>6990</v>
      </c>
      <c r="L8049" s="141">
        <v>100</v>
      </c>
    </row>
    <row r="8050" spans="1:12" ht="15.6">
      <c r="A8050" s="70">
        <v>44783</v>
      </c>
      <c r="C8050" s="51">
        <v>3000</v>
      </c>
      <c r="F8050" s="51" t="s">
        <v>8438</v>
      </c>
      <c r="G8050" s="1" t="s">
        <v>100</v>
      </c>
      <c r="H8050" s="51">
        <v>3804</v>
      </c>
      <c r="I8050" s="51">
        <v>4104</v>
      </c>
      <c r="J8050" s="51">
        <v>300</v>
      </c>
      <c r="K8050" s="202" t="s">
        <v>7747</v>
      </c>
      <c r="L8050" s="141">
        <v>150</v>
      </c>
    </row>
    <row r="8051" spans="1:12" ht="15.6">
      <c r="A8051" s="70">
        <v>44783</v>
      </c>
      <c r="C8051" s="51">
        <v>2000</v>
      </c>
      <c r="F8051" s="51" t="s">
        <v>8439</v>
      </c>
      <c r="G8051" s="1" t="s">
        <v>100</v>
      </c>
      <c r="H8051" s="51">
        <v>2536</v>
      </c>
      <c r="I8051" s="51">
        <v>2656</v>
      </c>
      <c r="J8051" s="51">
        <v>120</v>
      </c>
      <c r="K8051" s="202" t="s">
        <v>8440</v>
      </c>
      <c r="L8051" s="141">
        <v>60</v>
      </c>
    </row>
    <row r="8052" spans="1:12" ht="15.6">
      <c r="A8052" s="70"/>
      <c r="I8052" s="52"/>
      <c r="L8052" s="472"/>
    </row>
    <row r="8053" spans="1:12" ht="18">
      <c r="A8053" s="70"/>
      <c r="F8053" s="354">
        <v>44788</v>
      </c>
      <c r="G8053" s="354">
        <v>44794</v>
      </c>
      <c r="I8053" s="52"/>
      <c r="L8053" s="472"/>
    </row>
    <row r="8054" spans="1:12" ht="18">
      <c r="A8054" s="70"/>
      <c r="F8054" s="336" t="s">
        <v>6749</v>
      </c>
      <c r="G8054" s="336" t="s">
        <v>3449</v>
      </c>
      <c r="I8054" s="52"/>
      <c r="L8054" s="472"/>
    </row>
    <row r="8055" spans="1:12" ht="18">
      <c r="A8055" s="70"/>
      <c r="F8055" s="464" t="s">
        <v>8452</v>
      </c>
      <c r="G8055" s="160">
        <v>1.62</v>
      </c>
      <c r="I8055" s="52"/>
      <c r="L8055" s="472"/>
    </row>
    <row r="8056" spans="1:12" ht="18">
      <c r="A8056" s="70"/>
      <c r="F8056" s="737" t="s">
        <v>8453</v>
      </c>
      <c r="G8056" s="160">
        <v>1.2390000000000001</v>
      </c>
      <c r="I8056" s="52"/>
      <c r="L8056" s="472"/>
    </row>
    <row r="8057" spans="1:12" ht="18">
      <c r="A8057" s="70"/>
      <c r="F8057" s="737" t="s">
        <v>8454</v>
      </c>
      <c r="G8057" s="160">
        <v>1.625</v>
      </c>
      <c r="I8057" s="52"/>
      <c r="L8057" s="472"/>
    </row>
    <row r="8058" spans="1:12" ht="18">
      <c r="A8058" s="70"/>
      <c r="F8058" s="737" t="s">
        <v>8455</v>
      </c>
      <c r="G8058" s="160">
        <v>1.758</v>
      </c>
      <c r="I8058" s="52"/>
      <c r="L8058" s="472"/>
    </row>
    <row r="8059" spans="1:12" ht="18">
      <c r="A8059" s="70"/>
      <c r="F8059" s="336"/>
      <c r="G8059" s="336"/>
      <c r="I8059" s="52"/>
      <c r="L8059" s="472"/>
    </row>
    <row r="8060" spans="1:12" ht="18">
      <c r="A8060" s="70"/>
      <c r="F8060" s="336"/>
      <c r="G8060" s="336"/>
      <c r="I8060" s="52"/>
      <c r="L8060" s="472"/>
    </row>
    <row r="8061" spans="1:12" ht="18">
      <c r="A8061" s="70">
        <v>44782</v>
      </c>
      <c r="C8061" s="51">
        <v>500</v>
      </c>
      <c r="E8061" s="20"/>
      <c r="F8061" s="473" t="s">
        <v>8441</v>
      </c>
      <c r="G8061" s="336"/>
      <c r="H8061" s="51">
        <v>619.5</v>
      </c>
      <c r="I8061" s="51">
        <v>634</v>
      </c>
      <c r="J8061" s="51">
        <v>14.5</v>
      </c>
      <c r="K8061" s="202" t="s">
        <v>7869</v>
      </c>
      <c r="L8061" s="141">
        <v>8</v>
      </c>
    </row>
    <row r="8062" spans="1:12" ht="18">
      <c r="A8062" s="70">
        <v>44783</v>
      </c>
      <c r="B8062" s="50">
        <v>7000</v>
      </c>
      <c r="F8062" s="474" t="s">
        <v>8442</v>
      </c>
      <c r="G8062" s="336"/>
      <c r="H8062" s="50">
        <v>11340</v>
      </c>
      <c r="I8062" s="50">
        <v>12033</v>
      </c>
      <c r="J8062" s="50">
        <v>693</v>
      </c>
      <c r="K8062" s="148" t="s">
        <v>8436</v>
      </c>
      <c r="L8062" s="141">
        <v>231</v>
      </c>
    </row>
    <row r="8063" spans="1:12" ht="18">
      <c r="A8063" s="70">
        <v>44783</v>
      </c>
      <c r="B8063" s="51">
        <v>2000</v>
      </c>
      <c r="F8063" s="51" t="s">
        <v>8443</v>
      </c>
      <c r="G8063" s="336"/>
      <c r="H8063" s="51">
        <v>3240</v>
      </c>
      <c r="I8063" s="51">
        <v>3340</v>
      </c>
      <c r="J8063" s="51">
        <v>100</v>
      </c>
      <c r="K8063" s="51" t="s">
        <v>7891</v>
      </c>
      <c r="L8063" s="141">
        <v>50</v>
      </c>
    </row>
    <row r="8064" spans="1:12" ht="18">
      <c r="A8064" s="70">
        <v>44783</v>
      </c>
      <c r="C8064" s="51">
        <v>4000</v>
      </c>
      <c r="F8064" s="51" t="s">
        <v>8444</v>
      </c>
      <c r="G8064" s="336"/>
      <c r="H8064" s="51">
        <v>4956</v>
      </c>
      <c r="I8064" s="51">
        <v>5156</v>
      </c>
      <c r="J8064" s="51">
        <v>200</v>
      </c>
      <c r="K8064" s="51" t="s">
        <v>7891</v>
      </c>
      <c r="L8064" s="141">
        <v>100</v>
      </c>
    </row>
    <row r="8065" spans="1:12" ht="18">
      <c r="A8065" s="70">
        <v>44783</v>
      </c>
      <c r="E8065" s="51">
        <v>500</v>
      </c>
      <c r="F8065" s="51" t="s">
        <v>8445</v>
      </c>
      <c r="G8065" s="336"/>
      <c r="H8065" s="51">
        <v>879</v>
      </c>
      <c r="I8065" s="51">
        <v>899</v>
      </c>
      <c r="J8065" s="51">
        <v>20</v>
      </c>
      <c r="K8065" s="51" t="s">
        <v>7891</v>
      </c>
      <c r="L8065" s="141">
        <v>10</v>
      </c>
    </row>
    <row r="8066" spans="1:12" ht="18">
      <c r="A8066" s="70">
        <v>44783</v>
      </c>
      <c r="E8066" s="51">
        <v>1000</v>
      </c>
      <c r="F8066" s="51" t="s">
        <v>8446</v>
      </c>
      <c r="G8066" s="336"/>
      <c r="H8066" s="51">
        <v>1758</v>
      </c>
      <c r="I8066" s="51">
        <v>1958</v>
      </c>
      <c r="J8066" s="51">
        <v>200</v>
      </c>
      <c r="K8066" s="51" t="s">
        <v>8404</v>
      </c>
      <c r="L8066" s="141">
        <v>100</v>
      </c>
    </row>
    <row r="8067" spans="1:12" ht="18">
      <c r="A8067" s="70">
        <v>44783</v>
      </c>
      <c r="C8067" s="51">
        <v>6000</v>
      </c>
      <c r="F8067" s="51" t="s">
        <v>8444</v>
      </c>
      <c r="G8067" s="336"/>
      <c r="H8067" s="51">
        <v>7434</v>
      </c>
      <c r="I8067" s="51">
        <v>7734</v>
      </c>
      <c r="J8067" s="51">
        <v>300</v>
      </c>
      <c r="K8067" s="202" t="s">
        <v>3053</v>
      </c>
      <c r="L8067" s="141">
        <v>150</v>
      </c>
    </row>
    <row r="8068" spans="1:12" ht="18">
      <c r="A8068" s="70">
        <v>44784</v>
      </c>
      <c r="C8068" s="51">
        <v>1500</v>
      </c>
      <c r="F8068" s="51" t="s">
        <v>8447</v>
      </c>
      <c r="G8068" s="336"/>
      <c r="H8068" s="51">
        <v>1858.5</v>
      </c>
      <c r="I8068" s="51">
        <v>1948.5</v>
      </c>
      <c r="J8068" s="51">
        <v>90</v>
      </c>
      <c r="K8068" s="202" t="s">
        <v>8295</v>
      </c>
      <c r="L8068" s="141">
        <v>45</v>
      </c>
    </row>
    <row r="8069" spans="1:12" ht="18">
      <c r="A8069" s="70">
        <v>44784</v>
      </c>
      <c r="C8069" s="51">
        <v>3500</v>
      </c>
      <c r="F8069" s="51" t="s">
        <v>8447</v>
      </c>
      <c r="G8069" s="336"/>
      <c r="H8069" s="51">
        <v>4336.5</v>
      </c>
      <c r="I8069" s="51">
        <v>4546.5</v>
      </c>
      <c r="J8069" s="51">
        <v>210</v>
      </c>
      <c r="K8069" s="202" t="s">
        <v>7094</v>
      </c>
      <c r="L8069" s="141">
        <v>105</v>
      </c>
    </row>
    <row r="8070" spans="1:12" ht="18">
      <c r="A8070" s="70">
        <v>44784</v>
      </c>
      <c r="C8070" s="51">
        <v>3000</v>
      </c>
      <c r="F8070" s="51" t="s">
        <v>8447</v>
      </c>
      <c r="G8070" s="336"/>
      <c r="H8070" s="51">
        <v>3717</v>
      </c>
      <c r="I8070" s="51">
        <v>3897</v>
      </c>
      <c r="J8070" s="51">
        <v>180</v>
      </c>
      <c r="K8070" s="202" t="s">
        <v>8275</v>
      </c>
      <c r="L8070" s="141">
        <v>90</v>
      </c>
    </row>
    <row r="8071" spans="1:12" ht="18">
      <c r="A8071" s="70">
        <v>44784</v>
      </c>
      <c r="C8071" s="51">
        <v>2500</v>
      </c>
      <c r="F8071" s="51" t="s">
        <v>8448</v>
      </c>
      <c r="G8071" s="336"/>
      <c r="H8071" s="51">
        <v>3097.5</v>
      </c>
      <c r="I8071" s="51">
        <v>3347.5</v>
      </c>
      <c r="J8071" s="51">
        <v>250</v>
      </c>
      <c r="K8071" s="202" t="s">
        <v>6511</v>
      </c>
      <c r="L8071" s="141">
        <v>125</v>
      </c>
    </row>
    <row r="8072" spans="1:12" ht="18">
      <c r="A8072" s="70">
        <v>44785</v>
      </c>
      <c r="B8072" s="51">
        <v>2000</v>
      </c>
      <c r="F8072" s="51" t="s">
        <v>8449</v>
      </c>
      <c r="G8072" s="336"/>
      <c r="H8072" s="51">
        <v>3240</v>
      </c>
      <c r="I8072" s="51">
        <v>3440</v>
      </c>
      <c r="J8072" s="51">
        <v>200</v>
      </c>
      <c r="K8072" s="202" t="s">
        <v>7205</v>
      </c>
      <c r="L8072" s="141">
        <v>100</v>
      </c>
    </row>
    <row r="8073" spans="1:12" ht="18">
      <c r="A8073" s="70">
        <v>44785</v>
      </c>
      <c r="B8073" s="51">
        <v>2000</v>
      </c>
      <c r="F8073" s="51" t="s">
        <v>8450</v>
      </c>
      <c r="G8073" s="336"/>
      <c r="H8073" s="51">
        <v>3240</v>
      </c>
      <c r="I8073" s="51">
        <v>3440</v>
      </c>
      <c r="J8073" s="51">
        <v>200</v>
      </c>
      <c r="K8073" s="202" t="s">
        <v>3821</v>
      </c>
      <c r="L8073" s="141">
        <v>100</v>
      </c>
    </row>
    <row r="8074" spans="1:12" ht="18">
      <c r="A8074" s="70">
        <v>44785</v>
      </c>
      <c r="B8074" s="51">
        <v>2000</v>
      </c>
      <c r="F8074" s="51" t="s">
        <v>8449</v>
      </c>
      <c r="G8074" s="336"/>
      <c r="H8074" s="51">
        <v>3240</v>
      </c>
      <c r="I8074" s="51">
        <v>3440</v>
      </c>
      <c r="J8074" s="51">
        <v>200</v>
      </c>
      <c r="K8074" s="202" t="s">
        <v>8451</v>
      </c>
      <c r="L8074" s="141">
        <v>100</v>
      </c>
    </row>
    <row r="8075" spans="1:12" ht="18">
      <c r="A8075" s="70">
        <v>44789</v>
      </c>
      <c r="B8075" s="51">
        <v>1000</v>
      </c>
      <c r="F8075" s="51" t="s">
        <v>8456</v>
      </c>
      <c r="G8075" s="336"/>
      <c r="H8075" s="51">
        <v>1620</v>
      </c>
      <c r="I8075" s="51">
        <v>1720</v>
      </c>
      <c r="J8075" s="51">
        <v>100</v>
      </c>
      <c r="K8075" s="202" t="s">
        <v>3058</v>
      </c>
      <c r="L8075" s="141">
        <v>50</v>
      </c>
    </row>
    <row r="8076" spans="1:12" ht="15.6">
      <c r="A8076" s="70">
        <v>44789</v>
      </c>
      <c r="C8076" s="51">
        <v>5000</v>
      </c>
      <c r="F8076" s="51" t="s">
        <v>8448</v>
      </c>
      <c r="G8076" s="52"/>
      <c r="H8076" s="51">
        <v>6195</v>
      </c>
      <c r="I8076" s="51">
        <v>6695</v>
      </c>
      <c r="J8076" s="51">
        <v>500</v>
      </c>
      <c r="K8076" s="202" t="s">
        <v>8404</v>
      </c>
      <c r="L8076" s="141">
        <v>250</v>
      </c>
    </row>
    <row r="8077" spans="1:12" ht="18">
      <c r="A8077" s="70">
        <v>44820</v>
      </c>
      <c r="C8077" s="51">
        <v>2000</v>
      </c>
      <c r="F8077" s="51" t="s">
        <v>8457</v>
      </c>
      <c r="G8077" s="336"/>
      <c r="H8077" s="51">
        <v>2478</v>
      </c>
      <c r="I8077" s="51">
        <v>2838</v>
      </c>
      <c r="J8077" s="51">
        <v>360</v>
      </c>
      <c r="K8077" s="202" t="s">
        <v>8458</v>
      </c>
      <c r="L8077" s="141">
        <v>120</v>
      </c>
    </row>
    <row r="8078" spans="1:12" ht="18">
      <c r="A8078" s="70">
        <v>44820</v>
      </c>
      <c r="C8078" s="51">
        <v>1000</v>
      </c>
      <c r="F8078" s="51" t="s">
        <v>8448</v>
      </c>
      <c r="G8078" s="336"/>
      <c r="H8078" s="51">
        <v>1239</v>
      </c>
      <c r="I8078" s="51">
        <v>1339</v>
      </c>
      <c r="J8078" s="51">
        <v>100</v>
      </c>
      <c r="K8078" s="202" t="s">
        <v>6459</v>
      </c>
      <c r="L8078" s="141">
        <v>50</v>
      </c>
    </row>
    <row r="8079" spans="1:12" ht="15.6">
      <c r="A8079" s="70">
        <v>44789</v>
      </c>
      <c r="C8079" s="51">
        <v>1500</v>
      </c>
      <c r="F8079" s="51" t="s">
        <v>8447</v>
      </c>
      <c r="G8079" s="52"/>
      <c r="H8079" s="51">
        <v>1858.5</v>
      </c>
      <c r="I8079" s="51">
        <v>1948.5</v>
      </c>
      <c r="J8079" s="51">
        <v>90</v>
      </c>
      <c r="K8079" s="202" t="s">
        <v>8459</v>
      </c>
      <c r="L8079" s="141">
        <v>45</v>
      </c>
    </row>
    <row r="8080" spans="1:12" ht="18">
      <c r="A8080" s="70">
        <v>44790</v>
      </c>
      <c r="C8080" s="51">
        <v>4000</v>
      </c>
      <c r="F8080" s="51" t="s">
        <v>8461</v>
      </c>
      <c r="G8080" s="336"/>
      <c r="H8080" s="51">
        <v>4956</v>
      </c>
      <c r="I8080" s="51">
        <v>5236</v>
      </c>
      <c r="J8080" s="51">
        <v>280</v>
      </c>
      <c r="K8080" s="202" t="s">
        <v>4227</v>
      </c>
      <c r="L8080" s="141">
        <v>140</v>
      </c>
    </row>
    <row r="8081" spans="1:12" ht="18">
      <c r="A8081" s="70">
        <v>44790</v>
      </c>
      <c r="B8081" s="151">
        <v>3000</v>
      </c>
      <c r="F8081" s="51" t="s">
        <v>8462</v>
      </c>
      <c r="G8081" s="336"/>
      <c r="H8081" s="51">
        <v>4875</v>
      </c>
      <c r="I8081" s="51">
        <v>5010</v>
      </c>
      <c r="J8081" s="51">
        <v>135</v>
      </c>
      <c r="K8081" s="202" t="s">
        <v>7593</v>
      </c>
      <c r="L8081" s="141">
        <v>67.5</v>
      </c>
    </row>
    <row r="8082" spans="1:12" ht="18">
      <c r="A8082" s="70">
        <v>44790</v>
      </c>
      <c r="B8082" s="51">
        <v>2000</v>
      </c>
      <c r="F8082" s="51" t="s">
        <v>8449</v>
      </c>
      <c r="G8082" s="336"/>
      <c r="H8082" s="51">
        <v>3240</v>
      </c>
      <c r="I8082" s="51">
        <v>3440</v>
      </c>
      <c r="J8082" s="51">
        <v>200</v>
      </c>
      <c r="K8082" s="202" t="s">
        <v>8332</v>
      </c>
      <c r="L8082" s="141">
        <v>100</v>
      </c>
    </row>
    <row r="8083" spans="1:12" ht="18">
      <c r="A8083" s="70">
        <v>44790</v>
      </c>
      <c r="C8083" s="51">
        <v>2000</v>
      </c>
      <c r="F8083" s="51" t="s">
        <v>8463</v>
      </c>
      <c r="G8083" s="336"/>
      <c r="H8083" s="51">
        <v>2478</v>
      </c>
      <c r="I8083" s="51">
        <v>2558</v>
      </c>
      <c r="J8083" s="51">
        <v>80</v>
      </c>
      <c r="K8083" s="202" t="s">
        <v>8467</v>
      </c>
      <c r="L8083" s="141">
        <v>40</v>
      </c>
    </row>
    <row r="8084" spans="1:12" ht="18">
      <c r="A8084" s="70">
        <v>44790</v>
      </c>
      <c r="C8084" s="51">
        <v>1000</v>
      </c>
      <c r="F8084" s="51" t="s">
        <v>8461</v>
      </c>
      <c r="G8084" s="336"/>
      <c r="H8084" s="51">
        <v>1239</v>
      </c>
      <c r="I8084" s="51">
        <v>1309</v>
      </c>
      <c r="J8084" s="51">
        <v>70</v>
      </c>
      <c r="K8084" s="202" t="s">
        <v>8360</v>
      </c>
      <c r="L8084" s="141">
        <v>35</v>
      </c>
    </row>
    <row r="8085" spans="1:12" ht="18">
      <c r="A8085" s="70">
        <v>44789</v>
      </c>
      <c r="C8085" s="51">
        <v>1000</v>
      </c>
      <c r="F8085" s="51" t="s">
        <v>8460</v>
      </c>
      <c r="G8085" s="336"/>
      <c r="H8085" s="51">
        <v>1239</v>
      </c>
      <c r="I8085" s="51">
        <v>1290</v>
      </c>
      <c r="J8085" s="51">
        <v>51</v>
      </c>
      <c r="K8085" s="202" t="s">
        <v>8466</v>
      </c>
      <c r="L8085" s="141">
        <v>25.5</v>
      </c>
    </row>
    <row r="8086" spans="1:12" ht="18">
      <c r="A8086" s="70">
        <v>44791</v>
      </c>
      <c r="C8086" s="51">
        <v>4000</v>
      </c>
      <c r="F8086" s="51" t="s">
        <v>8465</v>
      </c>
      <c r="G8086" s="336"/>
      <c r="H8086" s="51">
        <v>4956</v>
      </c>
      <c r="I8086" s="51">
        <v>5556</v>
      </c>
      <c r="J8086" s="51">
        <v>600</v>
      </c>
      <c r="K8086" s="202" t="s">
        <v>8464</v>
      </c>
      <c r="L8086" s="141">
        <v>300</v>
      </c>
    </row>
    <row r="8087" spans="1:12" ht="18">
      <c r="A8087" s="70">
        <v>44791</v>
      </c>
      <c r="C8087" s="94">
        <v>4000</v>
      </c>
      <c r="F8087" s="51">
        <v>1.2290000000000001</v>
      </c>
      <c r="G8087" s="336"/>
      <c r="H8087" s="536"/>
      <c r="I8087" s="51">
        <v>4916</v>
      </c>
      <c r="J8087" s="51">
        <v>160</v>
      </c>
      <c r="K8087" s="202" t="s">
        <v>7203</v>
      </c>
      <c r="L8087" s="141">
        <v>80</v>
      </c>
    </row>
    <row r="8088" spans="1:12" ht="18">
      <c r="A8088" s="70">
        <v>44791</v>
      </c>
      <c r="C8088" s="51">
        <v>2400</v>
      </c>
      <c r="F8088" s="51" t="s">
        <v>8468</v>
      </c>
      <c r="G8088" s="336"/>
      <c r="H8088" s="51">
        <v>2973.6</v>
      </c>
      <c r="I8088" s="51">
        <v>3453.6</v>
      </c>
      <c r="J8088" s="51">
        <v>480</v>
      </c>
      <c r="K8088" s="202" t="s">
        <v>8469</v>
      </c>
      <c r="L8088" s="141">
        <v>240</v>
      </c>
    </row>
    <row r="8089" spans="1:12" ht="15.6">
      <c r="A8089" s="70"/>
      <c r="L8089" s="141"/>
    </row>
    <row r="8090" spans="1:12" ht="18">
      <c r="A8090" s="70"/>
      <c r="F8090" s="354">
        <v>44795</v>
      </c>
      <c r="G8090" s="354">
        <v>44801</v>
      </c>
      <c r="L8090" s="141"/>
    </row>
    <row r="8091" spans="1:12" ht="18">
      <c r="A8091" s="70"/>
      <c r="F8091" s="336" t="s">
        <v>6749</v>
      </c>
      <c r="G8091" s="336" t="s">
        <v>3449</v>
      </c>
      <c r="L8091" s="141"/>
    </row>
    <row r="8092" spans="1:12" ht="18">
      <c r="A8092" s="70"/>
      <c r="F8092" s="464" t="s">
        <v>8472</v>
      </c>
      <c r="G8092" s="160">
        <v>1.6759999999999999</v>
      </c>
      <c r="L8092" s="141"/>
    </row>
    <row r="8093" spans="1:12" ht="18">
      <c r="A8093" s="70"/>
      <c r="F8093" s="737" t="s">
        <v>8473</v>
      </c>
      <c r="G8093" s="160">
        <v>1.2909999999999999</v>
      </c>
      <c r="L8093" s="141"/>
    </row>
    <row r="8094" spans="1:12" ht="18">
      <c r="A8094" s="70"/>
      <c r="F8094" s="737" t="s">
        <v>8474</v>
      </c>
      <c r="G8094" s="160">
        <v>1.681</v>
      </c>
      <c r="L8094" s="141"/>
    </row>
    <row r="8095" spans="1:12" ht="18">
      <c r="A8095" s="70"/>
      <c r="F8095" s="737" t="s">
        <v>8475</v>
      </c>
      <c r="G8095" s="160">
        <v>1.748</v>
      </c>
      <c r="L8095" s="141"/>
    </row>
    <row r="8096" spans="1:12" ht="15.6">
      <c r="A8096" s="70"/>
      <c r="L8096" s="141"/>
    </row>
    <row r="8097" spans="1:12" ht="15.6">
      <c r="A8097" s="70">
        <v>44795</v>
      </c>
      <c r="C8097" s="51">
        <v>1000</v>
      </c>
      <c r="F8097" s="51" t="s">
        <v>8470</v>
      </c>
      <c r="G8097" s="52"/>
      <c r="H8097" s="51">
        <v>1291</v>
      </c>
      <c r="I8097" s="51">
        <v>1398</v>
      </c>
      <c r="J8097" s="51">
        <v>107</v>
      </c>
      <c r="K8097" s="51" t="s">
        <v>7609</v>
      </c>
      <c r="L8097" s="141">
        <v>53.5</v>
      </c>
    </row>
    <row r="8098" spans="1:12" ht="15.6">
      <c r="A8098" s="70">
        <v>44795</v>
      </c>
      <c r="C8098" s="51">
        <v>2000</v>
      </c>
      <c r="F8098" s="51" t="s">
        <v>8471</v>
      </c>
      <c r="G8098" s="52"/>
      <c r="H8098" s="51">
        <v>2582</v>
      </c>
      <c r="I8098" s="51">
        <v>2782</v>
      </c>
      <c r="J8098" s="51">
        <v>200</v>
      </c>
      <c r="K8098" s="51" t="s">
        <v>7205</v>
      </c>
      <c r="L8098" s="141">
        <v>100</v>
      </c>
    </row>
    <row r="8099" spans="1:12" ht="15.6">
      <c r="A8099" s="70">
        <v>44795</v>
      </c>
      <c r="C8099" s="51">
        <v>6000</v>
      </c>
      <c r="F8099" s="51" t="s">
        <v>8471</v>
      </c>
      <c r="G8099" s="52"/>
      <c r="H8099" s="51">
        <v>7746</v>
      </c>
      <c r="I8099" s="51">
        <v>8346</v>
      </c>
      <c r="J8099" s="51">
        <v>600</v>
      </c>
      <c r="K8099" s="51" t="s">
        <v>8476</v>
      </c>
      <c r="L8099" s="141">
        <v>300</v>
      </c>
    </row>
    <row r="8100" spans="1:12" ht="15.6">
      <c r="A8100" s="70">
        <v>44797</v>
      </c>
      <c r="C8100" s="51">
        <v>2000</v>
      </c>
      <c r="F8100" s="51" t="s">
        <v>8477</v>
      </c>
      <c r="G8100" s="52" t="s">
        <v>4471</v>
      </c>
      <c r="H8100" s="51">
        <v>2582</v>
      </c>
      <c r="I8100" s="51">
        <v>2682</v>
      </c>
      <c r="J8100" s="51">
        <v>100</v>
      </c>
      <c r="K8100" s="51" t="s">
        <v>8478</v>
      </c>
      <c r="L8100" s="141">
        <v>50</v>
      </c>
    </row>
    <row r="8101" spans="1:12" ht="15.6">
      <c r="A8101" s="70">
        <v>44797</v>
      </c>
      <c r="B8101" s="51">
        <v>2000</v>
      </c>
      <c r="F8101" s="51" t="s">
        <v>8245</v>
      </c>
      <c r="G8101" s="52" t="s">
        <v>4471</v>
      </c>
      <c r="H8101" s="51">
        <v>3352</v>
      </c>
      <c r="I8101" s="51">
        <v>3552</v>
      </c>
      <c r="J8101" s="51">
        <v>200</v>
      </c>
      <c r="K8101" s="51" t="s">
        <v>7205</v>
      </c>
      <c r="L8101" s="141">
        <v>100</v>
      </c>
    </row>
    <row r="8102" spans="1:12" ht="15.6">
      <c r="A8102" s="70">
        <v>44797</v>
      </c>
      <c r="B8102" s="50">
        <v>4000</v>
      </c>
      <c r="F8102" s="50" t="s">
        <v>8479</v>
      </c>
      <c r="G8102" s="52" t="s">
        <v>4471</v>
      </c>
      <c r="H8102" s="50">
        <v>6704</v>
      </c>
      <c r="I8102" s="50">
        <v>7156</v>
      </c>
      <c r="J8102" s="50">
        <v>452</v>
      </c>
      <c r="K8102" s="148" t="s">
        <v>8481</v>
      </c>
      <c r="L8102" s="141">
        <v>151</v>
      </c>
    </row>
    <row r="8103" spans="1:12" ht="15.6">
      <c r="A8103" s="70">
        <v>44797</v>
      </c>
      <c r="B8103" s="50">
        <v>3000</v>
      </c>
      <c r="F8103" s="50" t="s">
        <v>8483</v>
      </c>
      <c r="G8103" s="52" t="s">
        <v>4471</v>
      </c>
      <c r="H8103" s="50">
        <v>5028</v>
      </c>
      <c r="I8103" s="50">
        <v>5412</v>
      </c>
      <c r="J8103" s="50">
        <v>384</v>
      </c>
      <c r="K8103" s="50" t="s">
        <v>7334</v>
      </c>
      <c r="L8103" s="141">
        <v>128</v>
      </c>
    </row>
    <row r="8104" spans="1:12" ht="15.6">
      <c r="A8104" s="70">
        <v>44797</v>
      </c>
      <c r="C8104" s="51">
        <v>1500</v>
      </c>
      <c r="F8104" s="51" t="s">
        <v>8477</v>
      </c>
      <c r="G8104" s="52" t="s">
        <v>4471</v>
      </c>
      <c r="H8104" s="51">
        <v>1936.5</v>
      </c>
      <c r="I8104" s="51">
        <v>2011.5</v>
      </c>
      <c r="J8104" s="51">
        <v>75</v>
      </c>
      <c r="K8104" s="51" t="s">
        <v>8480</v>
      </c>
      <c r="L8104" s="141">
        <v>37.5</v>
      </c>
    </row>
    <row r="8105" spans="1:12" ht="15.6">
      <c r="A8105" s="70">
        <v>44798</v>
      </c>
      <c r="C8105" s="51">
        <v>3000</v>
      </c>
      <c r="F8105" s="51" t="s">
        <v>8484</v>
      </c>
      <c r="G8105" s="52" t="s">
        <v>3329</v>
      </c>
      <c r="H8105" s="51">
        <v>3873</v>
      </c>
      <c r="I8105" s="51">
        <v>3963</v>
      </c>
      <c r="J8105" s="51">
        <v>90</v>
      </c>
      <c r="K8105" s="51" t="s">
        <v>8440</v>
      </c>
      <c r="L8105" s="141">
        <v>45</v>
      </c>
    </row>
    <row r="8106" spans="1:12" ht="15.6">
      <c r="A8106" s="70">
        <v>44798</v>
      </c>
      <c r="B8106" s="51">
        <v>500</v>
      </c>
      <c r="F8106" s="51" t="s">
        <v>8485</v>
      </c>
      <c r="G8106" s="52" t="s">
        <v>3329</v>
      </c>
      <c r="H8106" s="51">
        <v>838</v>
      </c>
      <c r="I8106" s="51">
        <v>858</v>
      </c>
      <c r="J8106" s="51">
        <v>20</v>
      </c>
      <c r="K8106" s="51" t="s">
        <v>8440</v>
      </c>
      <c r="L8106" s="141">
        <v>10</v>
      </c>
    </row>
    <row r="8107" spans="1:12" ht="15.6">
      <c r="A8107" s="70">
        <v>44798</v>
      </c>
      <c r="C8107" s="151">
        <v>2000</v>
      </c>
      <c r="F8107" s="51" t="s">
        <v>8486</v>
      </c>
      <c r="G8107" s="52" t="s">
        <v>4000</v>
      </c>
      <c r="H8107" s="51">
        <v>3362</v>
      </c>
      <c r="I8107" s="51">
        <v>3442</v>
      </c>
      <c r="J8107" s="51">
        <v>80</v>
      </c>
      <c r="K8107" s="51" t="s">
        <v>7593</v>
      </c>
      <c r="L8107" s="141">
        <v>40</v>
      </c>
    </row>
    <row r="8108" spans="1:12" ht="15.6">
      <c r="A8108" s="70">
        <v>44799</v>
      </c>
      <c r="B8108" s="51">
        <v>6000</v>
      </c>
      <c r="F8108" s="51" t="s">
        <v>8487</v>
      </c>
      <c r="G8108" s="52" t="s">
        <v>3329</v>
      </c>
      <c r="H8108" s="51">
        <v>10056</v>
      </c>
      <c r="I8108" s="51">
        <v>11274</v>
      </c>
      <c r="J8108" s="51">
        <v>1218</v>
      </c>
      <c r="K8108" s="51" t="s">
        <v>8488</v>
      </c>
      <c r="L8108" s="141">
        <v>406</v>
      </c>
    </row>
    <row r="8109" spans="1:12" ht="15.6">
      <c r="A8109" s="70">
        <v>44799</v>
      </c>
      <c r="C8109" s="51">
        <v>3000</v>
      </c>
      <c r="F8109" s="51" t="s">
        <v>8489</v>
      </c>
      <c r="G8109" s="52" t="s">
        <v>3329</v>
      </c>
      <c r="H8109" s="51">
        <v>3873</v>
      </c>
      <c r="I8109" s="51">
        <v>4437</v>
      </c>
      <c r="J8109" s="51">
        <v>564</v>
      </c>
      <c r="K8109" s="51" t="s">
        <v>8488</v>
      </c>
      <c r="L8109" s="141">
        <v>188</v>
      </c>
    </row>
    <row r="8110" spans="1:12" ht="15.6">
      <c r="A8110" s="70">
        <v>44799</v>
      </c>
      <c r="E8110" s="51">
        <v>300</v>
      </c>
      <c r="F8110" s="51" t="s">
        <v>8490</v>
      </c>
      <c r="G8110" s="52" t="s">
        <v>3329</v>
      </c>
      <c r="H8110" s="51">
        <v>507.9</v>
      </c>
      <c r="I8110" s="51">
        <v>557.70000000000005</v>
      </c>
      <c r="J8110" s="51">
        <v>49.8</v>
      </c>
      <c r="K8110" s="51" t="s">
        <v>8488</v>
      </c>
      <c r="L8110" s="141">
        <v>16.5</v>
      </c>
    </row>
    <row r="8111" spans="1:12" ht="15.6">
      <c r="A8111" s="70">
        <v>44799</v>
      </c>
      <c r="C8111" s="51">
        <v>3000</v>
      </c>
      <c r="F8111" s="51" t="s">
        <v>8491</v>
      </c>
      <c r="G8111" s="52" t="s">
        <v>3329</v>
      </c>
      <c r="H8111" s="51">
        <v>3873</v>
      </c>
      <c r="I8111" s="51">
        <v>3993</v>
      </c>
      <c r="J8111" s="51">
        <v>120</v>
      </c>
      <c r="K8111" s="51" t="s">
        <v>6852</v>
      </c>
      <c r="L8111" s="141">
        <v>60</v>
      </c>
    </row>
    <row r="8112" spans="1:12" ht="15.6">
      <c r="A8112" s="70">
        <v>44800</v>
      </c>
      <c r="C8112" s="51">
        <v>4000</v>
      </c>
      <c r="F8112" s="51" t="s">
        <v>8492</v>
      </c>
      <c r="G8112" s="52" t="s">
        <v>8498</v>
      </c>
      <c r="H8112" s="51">
        <v>5164</v>
      </c>
      <c r="I8112" s="51">
        <v>5196</v>
      </c>
      <c r="J8112" s="51">
        <v>80</v>
      </c>
      <c r="K8112" s="51" t="s">
        <v>8493</v>
      </c>
      <c r="L8112" s="141">
        <v>40</v>
      </c>
    </row>
    <row r="8113" spans="1:12" ht="15.6">
      <c r="A8113" s="70"/>
      <c r="L8113" s="141"/>
    </row>
    <row r="8114" spans="1:12" ht="18">
      <c r="A8114" s="70"/>
      <c r="F8114" s="354">
        <v>44802</v>
      </c>
      <c r="G8114" s="354">
        <v>44804</v>
      </c>
      <c r="L8114" s="141"/>
    </row>
    <row r="8115" spans="1:12" ht="18">
      <c r="A8115" s="70"/>
      <c r="F8115" s="336" t="s">
        <v>6749</v>
      </c>
      <c r="G8115" s="336" t="s">
        <v>3449</v>
      </c>
      <c r="L8115" s="141"/>
    </row>
    <row r="8116" spans="1:12" ht="18">
      <c r="A8116" s="70"/>
      <c r="F8116" s="464" t="s">
        <v>8494</v>
      </c>
      <c r="G8116" s="160">
        <v>1.7829999999999999</v>
      </c>
      <c r="L8116" s="141"/>
    </row>
    <row r="8117" spans="1:12" ht="18">
      <c r="A8117" s="70"/>
      <c r="F8117" s="737" t="s">
        <v>8495</v>
      </c>
      <c r="G8117" s="160">
        <v>1.389</v>
      </c>
      <c r="L8117" s="141"/>
    </row>
    <row r="8118" spans="1:12" ht="18">
      <c r="A8118" s="70"/>
      <c r="F8118" s="737" t="s">
        <v>8496</v>
      </c>
      <c r="G8118" s="160">
        <v>1.788</v>
      </c>
      <c r="L8118" s="141"/>
    </row>
    <row r="8119" spans="1:12" ht="18">
      <c r="A8119" s="70"/>
      <c r="F8119" s="737" t="s">
        <v>8455</v>
      </c>
      <c r="G8119" s="160">
        <v>1.7549999999999999</v>
      </c>
      <c r="L8119" s="141"/>
    </row>
    <row r="8120" spans="1:12" ht="15.6">
      <c r="A8120" s="70"/>
      <c r="L8120" s="141"/>
    </row>
    <row r="8121" spans="1:12" ht="15.6">
      <c r="A8121" s="70">
        <v>44802</v>
      </c>
      <c r="C8121" s="51">
        <v>3000</v>
      </c>
      <c r="F8121" s="51" t="s">
        <v>8497</v>
      </c>
      <c r="G8121" s="52" t="s">
        <v>4059</v>
      </c>
      <c r="H8121" s="51">
        <v>4167</v>
      </c>
      <c r="I8121" s="51">
        <v>4317</v>
      </c>
      <c r="J8121" s="51">
        <v>150</v>
      </c>
      <c r="K8121" s="51" t="s">
        <v>8363</v>
      </c>
      <c r="L8121" s="141">
        <v>75</v>
      </c>
    </row>
    <row r="8122" spans="1:12" ht="15.6">
      <c r="A8122" s="70">
        <v>44804</v>
      </c>
      <c r="C8122" s="50">
        <v>1000</v>
      </c>
      <c r="F8122" s="50" t="s">
        <v>8497</v>
      </c>
      <c r="G8122" s="50" t="s">
        <v>4471</v>
      </c>
      <c r="H8122" s="50">
        <v>1389</v>
      </c>
      <c r="I8122" s="50">
        <v>1439</v>
      </c>
      <c r="J8122" s="50">
        <v>50</v>
      </c>
      <c r="K8122" s="50" t="s">
        <v>8499</v>
      </c>
      <c r="L8122" s="141">
        <v>25</v>
      </c>
    </row>
    <row r="8123" spans="1:12" ht="15.6">
      <c r="A8123" s="70">
        <v>44804</v>
      </c>
      <c r="B8123" s="51">
        <v>2000</v>
      </c>
      <c r="F8123" s="51" t="s">
        <v>8500</v>
      </c>
      <c r="G8123" s="52" t="s">
        <v>4471</v>
      </c>
      <c r="H8123" s="51">
        <v>3566</v>
      </c>
      <c r="I8123" s="51">
        <v>3766</v>
      </c>
      <c r="J8123" s="51">
        <v>200</v>
      </c>
      <c r="K8123" s="51" t="s">
        <v>7205</v>
      </c>
      <c r="L8123" s="141">
        <v>100</v>
      </c>
    </row>
    <row r="8124" spans="1:12" ht="15.6">
      <c r="A8124" s="70">
        <v>44804</v>
      </c>
      <c r="C8124" s="51">
        <v>8000</v>
      </c>
      <c r="F8124" s="51" t="s">
        <v>8501</v>
      </c>
      <c r="G8124" s="52" t="s">
        <v>4471</v>
      </c>
      <c r="H8124" s="51">
        <v>11112</v>
      </c>
      <c r="I8124" s="51">
        <v>11912</v>
      </c>
      <c r="J8124" s="51">
        <v>800</v>
      </c>
      <c r="K8124" s="51" t="s">
        <v>8502</v>
      </c>
      <c r="L8124" s="141">
        <v>400</v>
      </c>
    </row>
    <row r="8125" spans="1:12" ht="15.6">
      <c r="A8125" s="70">
        <v>44804</v>
      </c>
      <c r="C8125" s="51">
        <v>3400</v>
      </c>
      <c r="F8125" s="51" t="s">
        <v>8503</v>
      </c>
      <c r="G8125" s="52" t="s">
        <v>4004</v>
      </c>
      <c r="H8125" s="51">
        <v>4722.6000000000004</v>
      </c>
      <c r="I8125" s="51">
        <v>4923.2</v>
      </c>
      <c r="J8125" s="51">
        <v>200.6</v>
      </c>
      <c r="K8125" s="51" t="s">
        <v>8504</v>
      </c>
      <c r="L8125" s="141">
        <v>100</v>
      </c>
    </row>
    <row r="8126" spans="1:12" ht="15.6">
      <c r="A8126" s="70">
        <v>44804</v>
      </c>
      <c r="B8126" s="51">
        <v>2000</v>
      </c>
      <c r="C8126" s="52"/>
      <c r="F8126" s="51" t="s">
        <v>8505</v>
      </c>
      <c r="G8126" s="52" t="s">
        <v>4004</v>
      </c>
      <c r="H8126" s="51">
        <v>3566</v>
      </c>
      <c r="I8126" s="51">
        <v>3666</v>
      </c>
      <c r="J8126" s="51">
        <v>100</v>
      </c>
      <c r="K8126" s="51" t="s">
        <v>8506</v>
      </c>
      <c r="L8126" s="141">
        <v>50</v>
      </c>
    </row>
    <row r="8127" spans="1:12" ht="15.6">
      <c r="A8127" s="70"/>
      <c r="L8127" s="141"/>
    </row>
    <row r="8128" spans="1:12" ht="18">
      <c r="A8128" s="70" t="s">
        <v>295</v>
      </c>
      <c r="B8128" s="14">
        <f>SUM(B8031:B8127)</f>
        <v>47200</v>
      </c>
      <c r="C8128" s="14">
        <f>SUM(C8031:C8127)</f>
        <v>110100</v>
      </c>
      <c r="D8128" s="711"/>
      <c r="E8128" s="14">
        <f>SUM(E8031:E8127)</f>
        <v>1800</v>
      </c>
      <c r="F8128" s="14">
        <f>SUM(B8128:E8128)</f>
        <v>159100</v>
      </c>
      <c r="G8128" s="711"/>
      <c r="I8128" s="14"/>
      <c r="J8128" s="410">
        <f>SUM(J8031:J8127)</f>
        <v>14550.699999999999</v>
      </c>
      <c r="K8128" s="777"/>
      <c r="L8128" s="410">
        <f>SUM(L8031:L8127)</f>
        <v>6578</v>
      </c>
    </row>
    <row r="8129" spans="1:13" ht="15.6">
      <c r="A8129" s="70"/>
      <c r="I8129" s="52"/>
      <c r="K8129" s="52"/>
    </row>
    <row r="8130" spans="1:13" ht="15.6">
      <c r="A8130" s="475"/>
      <c r="B8130" s="641"/>
      <c r="C8130" s="641"/>
      <c r="D8130" s="641"/>
      <c r="E8130" s="641"/>
      <c r="F8130" s="641"/>
      <c r="G8130" s="641"/>
      <c r="H8130" s="641"/>
      <c r="I8130" s="420"/>
      <c r="J8130" s="641"/>
      <c r="K8130" s="642"/>
      <c r="L8130" s="641"/>
      <c r="M8130" s="641"/>
    </row>
    <row r="8131" spans="1:13" ht="15.6">
      <c r="A8131" s="70"/>
      <c r="I8131" s="52"/>
    </row>
    <row r="8132" spans="1:13" ht="15.6">
      <c r="A8132" s="70"/>
      <c r="I8132" s="52"/>
    </row>
    <row r="8133" spans="1:13" ht="39">
      <c r="B8133" s="449" t="s">
        <v>8120</v>
      </c>
      <c r="C8133" s="433">
        <v>2022</v>
      </c>
      <c r="E8133" s="431" t="s">
        <v>4555</v>
      </c>
      <c r="F8133" s="682"/>
      <c r="G8133" s="682"/>
      <c r="H8133" s="450"/>
      <c r="I8133" s="431" t="s">
        <v>4555</v>
      </c>
      <c r="J8133" s="432">
        <v>2022</v>
      </c>
      <c r="K8133" s="448" t="s">
        <v>7832</v>
      </c>
    </row>
    <row r="8134" spans="1:13" ht="15.6">
      <c r="I8134" s="52"/>
    </row>
    <row r="8135" spans="1:13" ht="87.6">
      <c r="A8135" s="434" t="s">
        <v>7833</v>
      </c>
      <c r="B8135" s="434" t="s">
        <v>7833</v>
      </c>
      <c r="C8135" s="434" t="s">
        <v>7833</v>
      </c>
      <c r="E8135" s="770" t="s">
        <v>1464</v>
      </c>
      <c r="F8135" s="439">
        <v>2022</v>
      </c>
      <c r="G8135" s="438" t="s">
        <v>4555</v>
      </c>
      <c r="H8135" s="771" t="s">
        <v>7849</v>
      </c>
      <c r="I8135" s="438" t="s">
        <v>4555</v>
      </c>
      <c r="J8135" s="439">
        <v>2022</v>
      </c>
      <c r="K8135" s="460" t="s">
        <v>8003</v>
      </c>
      <c r="L8135" s="434" t="s">
        <v>7833</v>
      </c>
      <c r="M8135" s="434" t="s">
        <v>7833</v>
      </c>
    </row>
    <row r="8136" spans="1:13" ht="25.2">
      <c r="A8136" s="389" t="s">
        <v>7844</v>
      </c>
      <c r="B8136" s="389" t="s">
        <v>8320</v>
      </c>
      <c r="C8136" s="389" t="s">
        <v>8117</v>
      </c>
      <c r="D8136" s="386"/>
      <c r="E8136" s="160" t="s">
        <v>6654</v>
      </c>
      <c r="F8136" s="160" t="s">
        <v>7835</v>
      </c>
      <c r="G8136" s="161">
        <v>2019</v>
      </c>
      <c r="H8136" s="161">
        <v>2020</v>
      </c>
      <c r="I8136" s="160">
        <v>2021</v>
      </c>
      <c r="J8136" s="161">
        <v>2022</v>
      </c>
      <c r="K8136" s="459" t="s">
        <v>8035</v>
      </c>
      <c r="L8136" s="444" t="s">
        <v>8119</v>
      </c>
      <c r="M8136" s="606" t="s">
        <v>7834</v>
      </c>
    </row>
    <row r="8137" spans="1:13" ht="18">
      <c r="A8137" s="455">
        <v>14791</v>
      </c>
      <c r="B8137" s="455">
        <v>6900.5</v>
      </c>
      <c r="C8137" s="387">
        <v>7890.5</v>
      </c>
      <c r="E8137" s="347" t="s">
        <v>647</v>
      </c>
      <c r="F8137" s="52" t="s">
        <v>3960</v>
      </c>
      <c r="G8137" s="141">
        <v>152.5</v>
      </c>
      <c r="H8137" s="218">
        <v>106.2</v>
      </c>
      <c r="I8137" s="51">
        <v>116.5</v>
      </c>
      <c r="J8137" s="453">
        <v>179.1</v>
      </c>
      <c r="K8137" s="461" t="s">
        <v>7944</v>
      </c>
      <c r="L8137" s="14" t="s">
        <v>7946</v>
      </c>
      <c r="M8137" s="50" t="s">
        <v>7945</v>
      </c>
    </row>
    <row r="8138" spans="1:13" ht="18">
      <c r="A8138" s="455">
        <v>10279.799999999999</v>
      </c>
      <c r="B8138" s="455">
        <v>4910.5</v>
      </c>
      <c r="C8138" s="387">
        <v>5369.3</v>
      </c>
      <c r="E8138" s="347" t="s">
        <v>648</v>
      </c>
      <c r="F8138" s="52" t="s">
        <v>8030</v>
      </c>
      <c r="G8138" s="141">
        <v>134.9</v>
      </c>
      <c r="H8138" s="218">
        <v>123.8</v>
      </c>
      <c r="I8138" s="51">
        <v>92.9</v>
      </c>
      <c r="J8138" s="453">
        <v>126.5</v>
      </c>
      <c r="K8138" s="461" t="s">
        <v>8029</v>
      </c>
      <c r="L8138" s="14" t="s">
        <v>8031</v>
      </c>
      <c r="M8138" s="154" t="s">
        <v>6850</v>
      </c>
    </row>
    <row r="8139" spans="1:13" ht="18">
      <c r="A8139" s="455">
        <v>14231</v>
      </c>
      <c r="B8139" s="455">
        <v>6406</v>
      </c>
      <c r="C8139" s="387">
        <v>7825</v>
      </c>
      <c r="E8139" s="347" t="s">
        <v>2310</v>
      </c>
      <c r="F8139" s="52" t="s">
        <v>5312</v>
      </c>
      <c r="G8139" s="141">
        <v>145.69999999999999</v>
      </c>
      <c r="H8139" s="218">
        <v>206.05</v>
      </c>
      <c r="I8139" s="51">
        <v>160.5</v>
      </c>
      <c r="J8139" s="153">
        <v>200.89599999999999</v>
      </c>
      <c r="K8139" s="461" t="s">
        <v>8116</v>
      </c>
      <c r="L8139" s="143" t="s">
        <v>8115</v>
      </c>
      <c r="M8139" s="50" t="s">
        <v>8114</v>
      </c>
    </row>
    <row r="8140" spans="1:13" ht="18">
      <c r="A8140" s="455">
        <v>4949.7</v>
      </c>
      <c r="B8140" s="455">
        <v>2305</v>
      </c>
      <c r="C8140" s="387">
        <v>2644.7</v>
      </c>
      <c r="E8140" s="347" t="s">
        <v>2428</v>
      </c>
      <c r="F8140" s="110" t="s">
        <v>8177</v>
      </c>
      <c r="G8140" s="141">
        <v>112.5</v>
      </c>
      <c r="H8140" s="218">
        <v>138.19999999999999</v>
      </c>
      <c r="I8140" s="51">
        <v>166.67599999999999</v>
      </c>
      <c r="J8140" s="471">
        <v>62.273000000000003</v>
      </c>
      <c r="K8140" s="296" t="s">
        <v>8175</v>
      </c>
      <c r="L8140" s="143" t="s">
        <v>8174</v>
      </c>
      <c r="M8140" s="216" t="s">
        <v>8176</v>
      </c>
    </row>
    <row r="8141" spans="1:13" ht="18">
      <c r="A8141" s="455">
        <v>12416</v>
      </c>
      <c r="B8141" s="455">
        <v>5918.5</v>
      </c>
      <c r="C8141" s="387">
        <v>6497.5</v>
      </c>
      <c r="E8141" s="347" t="s">
        <v>2510</v>
      </c>
      <c r="F8141" s="52" t="s">
        <v>5427</v>
      </c>
      <c r="G8141" s="147">
        <v>130.9</v>
      </c>
      <c r="H8141" s="218">
        <v>244.1</v>
      </c>
      <c r="I8141" s="51">
        <v>127.3</v>
      </c>
      <c r="J8141" s="453">
        <v>155.19999999999999</v>
      </c>
      <c r="K8141" s="296" t="s">
        <v>8258</v>
      </c>
      <c r="L8141" s="14" t="s">
        <v>8259</v>
      </c>
      <c r="M8141" s="154" t="s">
        <v>8260</v>
      </c>
    </row>
    <row r="8142" spans="1:13" ht="18">
      <c r="A8142" s="455">
        <v>9575</v>
      </c>
      <c r="B8142" s="455">
        <v>4497</v>
      </c>
      <c r="C8142" s="387">
        <v>5078</v>
      </c>
      <c r="E8142" s="347" t="s">
        <v>2630</v>
      </c>
      <c r="F8142" s="59" t="s">
        <v>8336</v>
      </c>
      <c r="G8142" s="147">
        <v>140.80000000000001</v>
      </c>
      <c r="H8142" s="218">
        <v>209.2</v>
      </c>
      <c r="I8142" s="51">
        <v>152.30000000000001</v>
      </c>
      <c r="J8142" s="471">
        <v>106.5</v>
      </c>
      <c r="K8142" s="296" t="s">
        <v>8333</v>
      </c>
      <c r="L8142" s="14" t="s">
        <v>8334</v>
      </c>
      <c r="M8142" s="154" t="s">
        <v>8335</v>
      </c>
    </row>
    <row r="8143" spans="1:13" ht="18">
      <c r="A8143" s="455">
        <v>10402</v>
      </c>
      <c r="B8143" s="455">
        <v>4569</v>
      </c>
      <c r="C8143" s="387">
        <v>5833</v>
      </c>
      <c r="E8143" s="347" t="s">
        <v>2798</v>
      </c>
      <c r="F8143" s="20" t="s">
        <v>8412</v>
      </c>
      <c r="G8143" s="141">
        <v>153.6</v>
      </c>
      <c r="H8143" s="218">
        <v>135.5</v>
      </c>
      <c r="I8143" s="51">
        <v>115.3</v>
      </c>
      <c r="J8143" s="453">
        <v>121.7</v>
      </c>
      <c r="K8143" s="296" t="s">
        <v>8410</v>
      </c>
      <c r="L8143" s="143" t="s">
        <v>8411</v>
      </c>
      <c r="M8143" s="154" t="s">
        <v>8413</v>
      </c>
    </row>
    <row r="8144" spans="1:13" ht="18">
      <c r="A8144" s="455">
        <v>14610.7</v>
      </c>
      <c r="B8144" s="455">
        <v>6608</v>
      </c>
      <c r="C8144" s="387">
        <v>8002.7</v>
      </c>
      <c r="E8144" s="347" t="s">
        <v>4451</v>
      </c>
      <c r="F8144" s="20" t="s">
        <v>8508</v>
      </c>
      <c r="G8144" s="141">
        <v>145</v>
      </c>
      <c r="H8144" s="218">
        <v>222.4</v>
      </c>
      <c r="I8144" s="51">
        <v>116.3</v>
      </c>
      <c r="J8144" s="453">
        <v>160.1</v>
      </c>
      <c r="K8144" s="296" t="s">
        <v>8509</v>
      </c>
      <c r="L8144" s="143" t="s">
        <v>8507</v>
      </c>
      <c r="M8144" s="154" t="s">
        <v>8510</v>
      </c>
    </row>
    <row r="8145" spans="1:13" ht="18">
      <c r="A8145" s="455">
        <v>14091.3</v>
      </c>
      <c r="B8145" s="455">
        <v>6309</v>
      </c>
      <c r="C8145" s="387">
        <v>7782.3</v>
      </c>
      <c r="E8145" s="347" t="s">
        <v>4555</v>
      </c>
      <c r="F8145" s="59" t="s">
        <v>8594</v>
      </c>
      <c r="G8145" s="141">
        <v>176.9</v>
      </c>
      <c r="H8145" s="191">
        <v>334.1</v>
      </c>
      <c r="I8145" s="194">
        <v>266</v>
      </c>
      <c r="J8145" s="453">
        <v>139.6</v>
      </c>
      <c r="K8145" s="296" t="s">
        <v>8592</v>
      </c>
      <c r="L8145" s="14" t="s">
        <v>8593</v>
      </c>
      <c r="M8145" s="154" t="s">
        <v>7040</v>
      </c>
    </row>
    <row r="8146" spans="1:13" ht="18">
      <c r="A8146" s="384"/>
      <c r="B8146" s="384"/>
      <c r="C8146" s="387"/>
      <c r="D8146" s="762"/>
      <c r="E8146" s="347" t="s">
        <v>4675</v>
      </c>
      <c r="F8146" s="20"/>
      <c r="G8146" s="141">
        <v>186</v>
      </c>
      <c r="H8146" s="218">
        <v>165.8</v>
      </c>
      <c r="I8146" s="51">
        <v>193</v>
      </c>
      <c r="J8146" s="453"/>
      <c r="K8146" s="296"/>
      <c r="L8146" s="52"/>
      <c r="M8146" s="526"/>
    </row>
    <row r="8147" spans="1:13" ht="18">
      <c r="A8147" s="384"/>
      <c r="B8147" s="384"/>
      <c r="C8147" s="387"/>
      <c r="E8147" s="347" t="s">
        <v>1786</v>
      </c>
      <c r="F8147" s="20"/>
      <c r="G8147" s="101">
        <v>191.8</v>
      </c>
      <c r="H8147" s="218">
        <v>185.9</v>
      </c>
      <c r="I8147" s="51">
        <v>204.9</v>
      </c>
      <c r="J8147" s="453"/>
      <c r="K8147" s="296"/>
      <c r="L8147" s="100"/>
      <c r="M8147" s="526"/>
    </row>
    <row r="8148" spans="1:13" ht="18">
      <c r="A8148" s="384"/>
      <c r="B8148" s="384"/>
      <c r="C8148" s="387"/>
      <c r="E8148" s="347" t="s">
        <v>1955</v>
      </c>
      <c r="F8148" s="20"/>
      <c r="G8148" s="141">
        <v>152.4</v>
      </c>
      <c r="H8148" s="218" t="s">
        <v>6644</v>
      </c>
      <c r="I8148" s="51">
        <v>164.501</v>
      </c>
      <c r="J8148" s="453"/>
      <c r="K8148" s="296"/>
      <c r="L8148" s="774"/>
      <c r="M8148" s="526"/>
    </row>
    <row r="8149" spans="1:13" ht="18">
      <c r="A8149" s="457">
        <f>SUM(A8137:A8148)</f>
        <v>105346.5</v>
      </c>
      <c r="B8149" s="456">
        <f>SUM(B8137:B8148)</f>
        <v>48423.5</v>
      </c>
      <c r="C8149" s="458">
        <f>SUM(C8137:C8148)</f>
        <v>56923</v>
      </c>
      <c r="E8149" s="391" t="s">
        <v>7219</v>
      </c>
      <c r="G8149" s="160" t="s">
        <v>5007</v>
      </c>
      <c r="H8149" s="160" t="s">
        <v>7030</v>
      </c>
      <c r="I8149" s="427">
        <f>SUM(I8137:I8148)</f>
        <v>1876.1769999999999</v>
      </c>
      <c r="J8149" s="453">
        <f>SUM(J8137:J8148)</f>
        <v>1251.8689999999999</v>
      </c>
      <c r="K8149" s="242">
        <v>748</v>
      </c>
    </row>
    <row r="8150" spans="1:13" ht="15.6">
      <c r="I8150" s="52"/>
    </row>
    <row r="8151" spans="1:13" ht="18">
      <c r="F8151" s="354">
        <v>44805</v>
      </c>
      <c r="G8151" s="354">
        <v>44808</v>
      </c>
      <c r="I8151" s="52"/>
    </row>
    <row r="8152" spans="1:13" ht="18">
      <c r="F8152" s="336" t="s">
        <v>6749</v>
      </c>
      <c r="G8152" s="336" t="s">
        <v>3449</v>
      </c>
      <c r="I8152" s="52"/>
    </row>
    <row r="8153" spans="1:13" ht="18">
      <c r="F8153" s="464" t="s">
        <v>8494</v>
      </c>
      <c r="G8153" s="160">
        <v>1.7829999999999999</v>
      </c>
      <c r="I8153" s="52"/>
    </row>
    <row r="8154" spans="1:13" ht="18">
      <c r="F8154" s="737" t="s">
        <v>8495</v>
      </c>
      <c r="G8154" s="160">
        <v>1.389</v>
      </c>
      <c r="I8154" s="52"/>
    </row>
    <row r="8155" spans="1:13" ht="18">
      <c r="F8155" s="737" t="s">
        <v>8496</v>
      </c>
      <c r="G8155" s="160">
        <v>1.788</v>
      </c>
      <c r="I8155" s="52"/>
    </row>
    <row r="8156" spans="1:13" ht="18">
      <c r="F8156" s="737" t="s">
        <v>8455</v>
      </c>
      <c r="G8156" s="160">
        <v>1.7549999999999999</v>
      </c>
      <c r="I8156" s="52"/>
    </row>
    <row r="8157" spans="1:13" ht="15.6">
      <c r="I8157" s="52"/>
    </row>
    <row r="8158" spans="1:13" ht="15.6">
      <c r="A8158" s="70">
        <v>44805</v>
      </c>
      <c r="C8158" s="51">
        <v>2000</v>
      </c>
      <c r="F8158" s="51" t="s">
        <v>8512</v>
      </c>
      <c r="G8158" s="52"/>
      <c r="H8158" s="51">
        <v>2778</v>
      </c>
      <c r="I8158" s="51">
        <v>3198</v>
      </c>
      <c r="J8158" s="51">
        <v>420</v>
      </c>
      <c r="K8158" s="202" t="s">
        <v>4735</v>
      </c>
      <c r="L8158" s="141">
        <v>140</v>
      </c>
    </row>
    <row r="8159" spans="1:13" ht="15.6">
      <c r="I8159" s="52"/>
      <c r="L8159" s="141"/>
    </row>
    <row r="8160" spans="1:13" ht="18">
      <c r="F8160" s="354">
        <v>44809</v>
      </c>
      <c r="G8160" s="354">
        <v>44815</v>
      </c>
      <c r="I8160" s="52"/>
      <c r="L8160" s="141"/>
    </row>
    <row r="8161" spans="1:12" ht="18">
      <c r="F8161" s="336" t="s">
        <v>6749</v>
      </c>
      <c r="G8161" s="336" t="s">
        <v>3449</v>
      </c>
      <c r="I8161" s="52"/>
      <c r="L8161" s="141"/>
    </row>
    <row r="8162" spans="1:12" ht="18">
      <c r="F8162" s="464" t="s">
        <v>8518</v>
      </c>
      <c r="G8162" s="160">
        <v>1.7310000000000001</v>
      </c>
      <c r="I8162" s="52"/>
      <c r="L8162" s="141"/>
    </row>
    <row r="8163" spans="1:12" ht="18">
      <c r="F8163" s="737" t="s">
        <v>8517</v>
      </c>
      <c r="G8163" s="160">
        <v>1.341</v>
      </c>
      <c r="I8163" s="52"/>
      <c r="L8163" s="141"/>
    </row>
    <row r="8164" spans="1:12" ht="18">
      <c r="F8164" s="737" t="s">
        <v>8519</v>
      </c>
      <c r="G8164" s="160">
        <v>1.736</v>
      </c>
      <c r="I8164" s="52"/>
      <c r="L8164" s="141"/>
    </row>
    <row r="8165" spans="1:12" ht="18">
      <c r="F8165" s="737" t="s">
        <v>8520</v>
      </c>
      <c r="G8165" s="160">
        <v>1.68</v>
      </c>
      <c r="I8165" s="52"/>
      <c r="L8165" s="141"/>
    </row>
    <row r="8166" spans="1:12" ht="15.6">
      <c r="F8166" s="100"/>
      <c r="I8166" s="52"/>
      <c r="L8166" s="141"/>
    </row>
    <row r="8167" spans="1:12" ht="15.6">
      <c r="A8167" s="70">
        <v>44806</v>
      </c>
      <c r="C8167" s="51">
        <v>1000</v>
      </c>
      <c r="F8167" s="51" t="s">
        <v>8514</v>
      </c>
      <c r="G8167" t="s">
        <v>8533</v>
      </c>
      <c r="H8167" s="51">
        <v>1341</v>
      </c>
      <c r="I8167" s="51">
        <v>1451</v>
      </c>
      <c r="J8167" s="51">
        <v>110</v>
      </c>
      <c r="K8167" s="202" t="s">
        <v>8516</v>
      </c>
      <c r="L8167" s="141">
        <v>55</v>
      </c>
    </row>
    <row r="8168" spans="1:12" ht="15.6">
      <c r="A8168" s="70">
        <v>44810</v>
      </c>
      <c r="C8168" s="50">
        <v>13000</v>
      </c>
      <c r="E8168" s="20" t="s">
        <v>5768</v>
      </c>
      <c r="F8168" s="50">
        <v>1.3062800000000001</v>
      </c>
      <c r="G8168" s="20" t="s">
        <v>100</v>
      </c>
      <c r="I8168" s="476">
        <v>16981.64</v>
      </c>
      <c r="J8168" s="50">
        <v>260</v>
      </c>
      <c r="K8168" s="297" t="s">
        <v>7773</v>
      </c>
      <c r="L8168" s="141">
        <v>130</v>
      </c>
    </row>
    <row r="8169" spans="1:12" ht="15.6">
      <c r="A8169" s="70">
        <v>44810</v>
      </c>
      <c r="C8169" s="51">
        <v>2000</v>
      </c>
      <c r="F8169" s="51" t="s">
        <v>8521</v>
      </c>
      <c r="G8169" t="s">
        <v>8533</v>
      </c>
      <c r="H8169" s="51">
        <v>2682</v>
      </c>
      <c r="I8169" s="51">
        <v>2982</v>
      </c>
      <c r="J8169" s="51">
        <v>300</v>
      </c>
      <c r="K8169" s="202" t="s">
        <v>8522</v>
      </c>
      <c r="L8169" s="141">
        <v>150</v>
      </c>
    </row>
    <row r="8170" spans="1:12" ht="15.6">
      <c r="A8170" s="70">
        <v>44806</v>
      </c>
      <c r="C8170" s="51">
        <v>1000</v>
      </c>
      <c r="F8170" s="51" t="s">
        <v>8524</v>
      </c>
      <c r="G8170" t="s">
        <v>8533</v>
      </c>
      <c r="H8170" s="51">
        <v>1341</v>
      </c>
      <c r="I8170" s="51">
        <v>1461</v>
      </c>
      <c r="J8170" s="51">
        <v>120</v>
      </c>
      <c r="K8170" s="202" t="s">
        <v>8515</v>
      </c>
      <c r="L8170" s="141">
        <v>60</v>
      </c>
    </row>
    <row r="8171" spans="1:12" ht="15.6">
      <c r="A8171" s="70">
        <v>44805</v>
      </c>
      <c r="C8171" s="51">
        <v>1500</v>
      </c>
      <c r="F8171" s="51" t="s">
        <v>8523</v>
      </c>
      <c r="G8171" s="52" t="s">
        <v>100</v>
      </c>
      <c r="H8171" s="51">
        <v>2011.5</v>
      </c>
      <c r="I8171" s="51">
        <v>2233.5</v>
      </c>
      <c r="J8171" s="51">
        <v>222</v>
      </c>
      <c r="K8171" s="202" t="s">
        <v>8162</v>
      </c>
      <c r="L8171" s="141">
        <v>111</v>
      </c>
    </row>
    <row r="8172" spans="1:12" ht="15.6">
      <c r="A8172" s="70">
        <v>44811</v>
      </c>
      <c r="C8172" s="51">
        <v>1000</v>
      </c>
      <c r="F8172" s="51" t="s">
        <v>8524</v>
      </c>
      <c r="G8172" t="s">
        <v>8533</v>
      </c>
      <c r="H8172" s="51">
        <v>1341</v>
      </c>
      <c r="I8172" s="51">
        <v>1461</v>
      </c>
      <c r="J8172" s="51">
        <v>120</v>
      </c>
      <c r="K8172" s="202" t="s">
        <v>8525</v>
      </c>
      <c r="L8172" s="141">
        <v>60</v>
      </c>
    </row>
    <row r="8173" spans="1:12" ht="15.6">
      <c r="A8173" s="70">
        <v>44811</v>
      </c>
      <c r="B8173" s="50">
        <v>4000</v>
      </c>
      <c r="F8173" s="50" t="s">
        <v>8527</v>
      </c>
      <c r="G8173" s="1" t="s">
        <v>100</v>
      </c>
      <c r="H8173" s="50">
        <v>6924</v>
      </c>
      <c r="I8173" s="50">
        <v>7356</v>
      </c>
      <c r="J8173" s="50">
        <v>432</v>
      </c>
      <c r="K8173" s="148" t="s">
        <v>8526</v>
      </c>
      <c r="L8173" s="141">
        <v>144</v>
      </c>
    </row>
    <row r="8174" spans="1:12" ht="15.6">
      <c r="A8174" s="70">
        <v>44811</v>
      </c>
      <c r="C8174" s="51">
        <v>4000</v>
      </c>
      <c r="F8174" s="51" t="s">
        <v>8528</v>
      </c>
      <c r="G8174" s="1" t="s">
        <v>100</v>
      </c>
      <c r="H8174" s="51">
        <v>5364</v>
      </c>
      <c r="I8174" s="51">
        <v>6164</v>
      </c>
      <c r="J8174" s="51">
        <v>800</v>
      </c>
      <c r="K8174" s="477" t="s">
        <v>6988</v>
      </c>
      <c r="L8174" s="141">
        <v>400</v>
      </c>
    </row>
    <row r="8175" spans="1:12" ht="15.6">
      <c r="A8175" s="70">
        <v>44798</v>
      </c>
      <c r="C8175" s="51">
        <v>1000</v>
      </c>
      <c r="E8175" s="52"/>
      <c r="F8175" s="51" t="s">
        <v>8482</v>
      </c>
      <c r="G8175" s="52" t="s">
        <v>8533</v>
      </c>
      <c r="H8175" s="51">
        <v>1291</v>
      </c>
      <c r="I8175" s="51">
        <v>1351</v>
      </c>
      <c r="J8175" s="51">
        <v>60</v>
      </c>
      <c r="K8175" s="202" t="s">
        <v>8360</v>
      </c>
      <c r="L8175" s="141">
        <v>30</v>
      </c>
    </row>
    <row r="8176" spans="1:12" ht="15.6">
      <c r="A8176" s="70">
        <v>44812</v>
      </c>
      <c r="C8176" s="51">
        <v>1000</v>
      </c>
      <c r="F8176" s="51" t="s">
        <v>8513</v>
      </c>
      <c r="G8176" t="s">
        <v>8533</v>
      </c>
      <c r="H8176" s="51">
        <v>1341</v>
      </c>
      <c r="I8176" s="51">
        <v>1441</v>
      </c>
      <c r="J8176" s="51">
        <v>100</v>
      </c>
      <c r="K8176" s="202" t="s">
        <v>8529</v>
      </c>
      <c r="L8176" s="141">
        <v>50</v>
      </c>
    </row>
    <row r="8177" spans="1:12" ht="15.6">
      <c r="A8177" s="70">
        <v>44812</v>
      </c>
      <c r="B8177" s="51">
        <v>500</v>
      </c>
      <c r="F8177" s="51" t="s">
        <v>7968</v>
      </c>
      <c r="G8177" t="s">
        <v>8533</v>
      </c>
      <c r="H8177" s="51">
        <v>865.5</v>
      </c>
      <c r="I8177" s="51">
        <v>915.5</v>
      </c>
      <c r="J8177" s="51">
        <v>50</v>
      </c>
      <c r="K8177" s="202" t="s">
        <v>8529</v>
      </c>
      <c r="L8177" s="141">
        <v>25</v>
      </c>
    </row>
    <row r="8178" spans="1:12" ht="15.6">
      <c r="A8178" s="70">
        <v>44812</v>
      </c>
      <c r="B8178" s="51">
        <v>4000</v>
      </c>
      <c r="F8178" s="51" t="s">
        <v>8531</v>
      </c>
      <c r="G8178" t="s">
        <v>8533</v>
      </c>
      <c r="H8178" s="51">
        <v>6924</v>
      </c>
      <c r="I8178" s="51">
        <v>7676</v>
      </c>
      <c r="J8178" s="51">
        <v>752</v>
      </c>
      <c r="K8178" s="202" t="s">
        <v>8530</v>
      </c>
      <c r="L8178" s="141">
        <v>250</v>
      </c>
    </row>
    <row r="8179" spans="1:12" ht="15.6">
      <c r="A8179" s="70">
        <v>44812</v>
      </c>
      <c r="C8179" s="51">
        <v>300</v>
      </c>
      <c r="F8179" s="51" t="s">
        <v>8532</v>
      </c>
      <c r="G8179" t="s">
        <v>8533</v>
      </c>
      <c r="H8179" s="51">
        <v>487.2</v>
      </c>
      <c r="I8179" s="51">
        <v>524.70000000000005</v>
      </c>
      <c r="J8179" s="51">
        <v>37.5</v>
      </c>
      <c r="K8179" s="202" t="s">
        <v>8530</v>
      </c>
      <c r="L8179" s="141">
        <v>12.5</v>
      </c>
    </row>
    <row r="8180" spans="1:12" ht="15.6">
      <c r="A8180" s="70">
        <v>44812</v>
      </c>
      <c r="B8180" s="51">
        <v>2000</v>
      </c>
      <c r="F8180" s="51" t="s">
        <v>7968</v>
      </c>
      <c r="G8180" t="s">
        <v>8533</v>
      </c>
      <c r="H8180" s="51">
        <v>3462</v>
      </c>
      <c r="I8180" s="51">
        <v>3662</v>
      </c>
      <c r="J8180" s="51">
        <v>200</v>
      </c>
      <c r="K8180" s="202" t="s">
        <v>7205</v>
      </c>
      <c r="L8180" s="141">
        <v>100</v>
      </c>
    </row>
    <row r="8181" spans="1:12" ht="15.6">
      <c r="A8181" s="70">
        <v>44813</v>
      </c>
      <c r="C8181" s="51">
        <v>3000</v>
      </c>
      <c r="F8181" s="51" t="s">
        <v>8535</v>
      </c>
      <c r="G8181" s="52" t="s">
        <v>8536</v>
      </c>
      <c r="H8181" s="51">
        <v>4023</v>
      </c>
      <c r="I8181" s="51">
        <v>4266</v>
      </c>
      <c r="J8181" s="51">
        <v>243</v>
      </c>
      <c r="K8181" s="202" t="s">
        <v>2556</v>
      </c>
      <c r="L8181" s="141">
        <v>121.5</v>
      </c>
    </row>
    <row r="8182" spans="1:12" ht="15.6">
      <c r="A8182" s="70">
        <v>44813</v>
      </c>
      <c r="C8182" s="51">
        <v>1500</v>
      </c>
      <c r="F8182" s="51" t="s">
        <v>8534</v>
      </c>
      <c r="G8182" s="52" t="s">
        <v>8536</v>
      </c>
      <c r="H8182" s="51">
        <v>2011.5</v>
      </c>
      <c r="I8182" s="51">
        <v>2139</v>
      </c>
      <c r="J8182" s="51">
        <v>127.5</v>
      </c>
      <c r="K8182" s="202" t="s">
        <v>3793</v>
      </c>
      <c r="L8182" s="141">
        <v>63.75</v>
      </c>
    </row>
    <row r="8183" spans="1:12" ht="15.6">
      <c r="I8183" s="52"/>
      <c r="L8183" s="141"/>
    </row>
    <row r="8184" spans="1:12" ht="18">
      <c r="F8184" s="354">
        <v>44816</v>
      </c>
      <c r="G8184" s="354">
        <v>44822</v>
      </c>
      <c r="I8184" s="52"/>
      <c r="L8184" s="141"/>
    </row>
    <row r="8185" spans="1:12" ht="18">
      <c r="F8185" s="336" t="s">
        <v>6749</v>
      </c>
      <c r="G8185" s="336" t="s">
        <v>3449</v>
      </c>
      <c r="I8185" s="52"/>
      <c r="L8185" s="141"/>
    </row>
    <row r="8186" spans="1:12" ht="18">
      <c r="F8186" s="464" t="s">
        <v>8537</v>
      </c>
      <c r="G8186" s="160">
        <v>1.732</v>
      </c>
      <c r="I8186" s="52"/>
      <c r="L8186" s="141"/>
    </row>
    <row r="8187" spans="1:12" ht="18">
      <c r="F8187" s="737" t="s">
        <v>8538</v>
      </c>
      <c r="G8187" s="160">
        <v>1.3420000000000001</v>
      </c>
      <c r="I8187" s="52"/>
      <c r="L8187" s="141"/>
    </row>
    <row r="8188" spans="1:12" ht="18">
      <c r="F8188" s="737" t="s">
        <v>8539</v>
      </c>
      <c r="G8188" s="160">
        <v>1.7370000000000001</v>
      </c>
      <c r="I8188" s="52"/>
      <c r="L8188" s="141"/>
    </row>
    <row r="8189" spans="1:12" ht="18">
      <c r="F8189" s="737" t="s">
        <v>8540</v>
      </c>
      <c r="G8189" s="160">
        <v>1.7569999999999999</v>
      </c>
      <c r="I8189" s="52"/>
      <c r="L8189" s="141"/>
    </row>
    <row r="8190" spans="1:12" ht="15.6">
      <c r="I8190" s="52"/>
      <c r="L8190" s="141"/>
    </row>
    <row r="8191" spans="1:12" ht="15.6">
      <c r="A8191" s="70">
        <v>44816</v>
      </c>
      <c r="B8191" s="51">
        <v>1000</v>
      </c>
      <c r="F8191" s="51" t="s">
        <v>8541</v>
      </c>
      <c r="H8191" s="51">
        <v>1732</v>
      </c>
      <c r="I8191" s="51">
        <v>1832</v>
      </c>
      <c r="J8191" s="51">
        <v>100</v>
      </c>
      <c r="K8191" s="202" t="s">
        <v>8162</v>
      </c>
      <c r="L8191" s="141">
        <v>50</v>
      </c>
    </row>
    <row r="8192" spans="1:12" ht="15.6">
      <c r="A8192" s="70">
        <v>44817</v>
      </c>
      <c r="C8192" s="51">
        <v>2000</v>
      </c>
      <c r="F8192" s="51" t="s">
        <v>8544</v>
      </c>
      <c r="G8192" s="20" t="s">
        <v>4004</v>
      </c>
      <c r="H8192" s="51">
        <v>2684</v>
      </c>
      <c r="I8192" s="51">
        <v>2824</v>
      </c>
      <c r="J8192" s="51">
        <v>140</v>
      </c>
      <c r="K8192" s="202" t="s">
        <v>7094</v>
      </c>
      <c r="L8192" s="141">
        <v>70</v>
      </c>
    </row>
    <row r="8193" spans="1:12" ht="15.6">
      <c r="A8193" s="70">
        <v>44818</v>
      </c>
      <c r="C8193" s="51">
        <v>6000</v>
      </c>
      <c r="F8193" s="51" t="s">
        <v>8545</v>
      </c>
      <c r="G8193" s="20" t="s">
        <v>4004</v>
      </c>
      <c r="H8193" s="51">
        <v>8052</v>
      </c>
      <c r="I8193" s="51">
        <v>8652</v>
      </c>
      <c r="J8193" s="51">
        <v>600</v>
      </c>
      <c r="K8193" s="202" t="s">
        <v>8546</v>
      </c>
      <c r="L8193" s="141">
        <v>300</v>
      </c>
    </row>
    <row r="8194" spans="1:12" ht="15.6">
      <c r="A8194" s="70">
        <v>44818</v>
      </c>
      <c r="B8194" s="51">
        <v>2000</v>
      </c>
      <c r="F8194" s="51" t="s">
        <v>8541</v>
      </c>
      <c r="G8194" s="20" t="s">
        <v>4004</v>
      </c>
      <c r="H8194" s="51">
        <v>3464</v>
      </c>
      <c r="I8194" s="51">
        <v>3664</v>
      </c>
      <c r="J8194" s="51">
        <v>200</v>
      </c>
      <c r="K8194" s="202" t="s">
        <v>7205</v>
      </c>
      <c r="L8194" s="141">
        <v>100</v>
      </c>
    </row>
    <row r="8195" spans="1:12" ht="15.6">
      <c r="I8195" s="52"/>
      <c r="L8195" s="141"/>
    </row>
    <row r="8196" spans="1:12" ht="18">
      <c r="F8196" s="354">
        <v>44823</v>
      </c>
      <c r="G8196" s="354">
        <v>44829</v>
      </c>
      <c r="I8196" s="52"/>
      <c r="L8196" s="141"/>
    </row>
    <row r="8197" spans="1:12" ht="18">
      <c r="F8197" s="336" t="s">
        <v>6749</v>
      </c>
      <c r="G8197" s="336" t="s">
        <v>3449</v>
      </c>
      <c r="I8197" s="52"/>
      <c r="L8197" s="141"/>
    </row>
    <row r="8198" spans="1:12" ht="18">
      <c r="F8198" s="464" t="s">
        <v>8555</v>
      </c>
      <c r="G8198" s="160">
        <v>1.663</v>
      </c>
      <c r="I8198" s="52"/>
      <c r="L8198" s="141"/>
    </row>
    <row r="8199" spans="1:12" ht="18">
      <c r="F8199" s="737" t="s">
        <v>8556</v>
      </c>
      <c r="G8199" s="160">
        <v>1.278</v>
      </c>
      <c r="I8199" s="52"/>
      <c r="L8199" s="141"/>
    </row>
    <row r="8200" spans="1:12" ht="18">
      <c r="F8200" s="737" t="s">
        <v>8557</v>
      </c>
      <c r="G8200" s="160">
        <v>1.6679999999999999</v>
      </c>
      <c r="I8200" s="52"/>
      <c r="L8200" s="141"/>
    </row>
    <row r="8201" spans="1:12" ht="18">
      <c r="F8201" s="737" t="s">
        <v>8558</v>
      </c>
      <c r="G8201" s="160">
        <v>1.752</v>
      </c>
      <c r="I8201" s="52"/>
      <c r="L8201" s="141"/>
    </row>
    <row r="8202" spans="1:12" ht="15.6">
      <c r="I8202" s="52"/>
      <c r="L8202" s="141"/>
    </row>
    <row r="8203" spans="1:12" ht="15.6">
      <c r="A8203" s="70">
        <v>44817</v>
      </c>
      <c r="B8203" s="51">
        <v>2000</v>
      </c>
      <c r="F8203" s="51" t="s">
        <v>8547</v>
      </c>
      <c r="G8203" s="20"/>
      <c r="H8203" s="51">
        <v>3326</v>
      </c>
      <c r="I8203" s="51">
        <v>3426</v>
      </c>
      <c r="J8203" s="51">
        <v>100</v>
      </c>
      <c r="K8203" s="775" t="s">
        <v>8542</v>
      </c>
      <c r="L8203" s="141">
        <v>50</v>
      </c>
    </row>
    <row r="8204" spans="1:12" ht="15.6">
      <c r="A8204" s="70">
        <v>44817</v>
      </c>
      <c r="C8204" s="51">
        <v>3000</v>
      </c>
      <c r="F8204" s="51" t="s">
        <v>8548</v>
      </c>
      <c r="G8204" s="20"/>
      <c r="H8204" s="51">
        <v>3834</v>
      </c>
      <c r="I8204" s="51">
        <v>3984</v>
      </c>
      <c r="J8204" s="51">
        <v>150</v>
      </c>
      <c r="K8204" s="775" t="s">
        <v>8542</v>
      </c>
      <c r="L8204" s="141">
        <v>75</v>
      </c>
    </row>
    <row r="8205" spans="1:12" ht="15.6">
      <c r="A8205" s="70">
        <v>44817</v>
      </c>
      <c r="E8205" s="51">
        <v>1000</v>
      </c>
      <c r="F8205" s="51" t="s">
        <v>8549</v>
      </c>
      <c r="G8205" s="20"/>
      <c r="H8205" s="51">
        <v>1752</v>
      </c>
      <c r="I8205" s="51">
        <v>1852</v>
      </c>
      <c r="J8205" s="51">
        <v>100</v>
      </c>
      <c r="K8205" s="775" t="s">
        <v>8542</v>
      </c>
      <c r="L8205" s="141">
        <v>50</v>
      </c>
    </row>
    <row r="8206" spans="1:12" ht="15.6">
      <c r="A8206" s="70">
        <v>44817</v>
      </c>
      <c r="E8206" s="51">
        <v>1000</v>
      </c>
      <c r="F8206" s="51" t="s">
        <v>8550</v>
      </c>
      <c r="G8206" s="20"/>
      <c r="H8206" s="51">
        <v>1752</v>
      </c>
      <c r="I8206" s="51">
        <v>1952</v>
      </c>
      <c r="J8206" s="51">
        <v>200</v>
      </c>
      <c r="K8206" s="775" t="s">
        <v>8543</v>
      </c>
      <c r="L8206" s="141">
        <v>100</v>
      </c>
    </row>
    <row r="8207" spans="1:12" ht="15.6">
      <c r="A8207" s="70">
        <v>44817</v>
      </c>
      <c r="B8207" s="51">
        <v>2000</v>
      </c>
      <c r="F8207" s="51" t="s">
        <v>8551</v>
      </c>
      <c r="G8207" s="20"/>
      <c r="H8207" s="51">
        <v>3326</v>
      </c>
      <c r="I8207" s="51">
        <v>3664</v>
      </c>
      <c r="J8207" s="51">
        <v>338</v>
      </c>
      <c r="K8207" s="775" t="s">
        <v>8543</v>
      </c>
      <c r="L8207" s="141">
        <v>169</v>
      </c>
    </row>
    <row r="8208" spans="1:12" ht="15.6">
      <c r="A8208" s="70">
        <v>44820</v>
      </c>
      <c r="C8208" s="51">
        <v>2000</v>
      </c>
      <c r="F8208" s="51" t="s">
        <v>8552</v>
      </c>
      <c r="G8208" s="20"/>
      <c r="H8208" s="51">
        <v>3336</v>
      </c>
      <c r="I8208" s="51">
        <v>3398</v>
      </c>
      <c r="J8208" s="51">
        <v>62</v>
      </c>
      <c r="K8208" s="202" t="s">
        <v>7593</v>
      </c>
      <c r="L8208" s="141">
        <v>31</v>
      </c>
    </row>
    <row r="8209" spans="1:12" ht="15.6">
      <c r="A8209" s="70">
        <v>44823</v>
      </c>
      <c r="B8209" s="51">
        <v>2000</v>
      </c>
      <c r="F8209" s="51" t="s">
        <v>8553</v>
      </c>
      <c r="G8209" s="20"/>
      <c r="H8209" s="51">
        <v>3326</v>
      </c>
      <c r="I8209" s="51">
        <v>3526</v>
      </c>
      <c r="J8209" s="51">
        <v>200</v>
      </c>
      <c r="K8209" s="202" t="s">
        <v>7205</v>
      </c>
      <c r="L8209" s="141">
        <v>100</v>
      </c>
    </row>
    <row r="8210" spans="1:12" ht="15.6">
      <c r="A8210" s="70">
        <v>44823</v>
      </c>
      <c r="C8210" s="51">
        <v>4500</v>
      </c>
      <c r="F8210" s="51" t="s">
        <v>8554</v>
      </c>
      <c r="G8210" s="20"/>
      <c r="H8210" s="51">
        <v>5751</v>
      </c>
      <c r="I8210" s="51">
        <v>6430.5</v>
      </c>
      <c r="J8210" s="51">
        <v>679.5</v>
      </c>
      <c r="K8210" s="202" t="s">
        <v>7910</v>
      </c>
      <c r="L8210" s="141">
        <v>339.75</v>
      </c>
    </row>
    <row r="8211" spans="1:12" ht="15.6">
      <c r="A8211" s="70">
        <v>44823</v>
      </c>
      <c r="C8211" s="51">
        <v>5000</v>
      </c>
      <c r="F8211" s="51">
        <v>1.63</v>
      </c>
      <c r="G8211" s="20"/>
      <c r="I8211" s="51">
        <v>8150</v>
      </c>
      <c r="J8211" s="51">
        <v>100</v>
      </c>
      <c r="K8211" s="202" t="s">
        <v>8559</v>
      </c>
      <c r="L8211" s="141">
        <v>50</v>
      </c>
    </row>
    <row r="8212" spans="1:12" ht="15.6">
      <c r="A8212" s="70">
        <v>44824</v>
      </c>
      <c r="C8212" s="51">
        <v>5000</v>
      </c>
      <c r="F8212" s="51">
        <v>1.2490000000000001</v>
      </c>
      <c r="G8212" s="20"/>
      <c r="I8212" s="51">
        <v>6245</v>
      </c>
      <c r="J8212" s="51">
        <v>120</v>
      </c>
      <c r="K8212" s="202" t="s">
        <v>8563</v>
      </c>
      <c r="L8212" s="141">
        <v>60</v>
      </c>
    </row>
    <row r="8213" spans="1:12" ht="15.6">
      <c r="A8213" s="70">
        <v>44824</v>
      </c>
      <c r="C8213" s="51">
        <v>1000</v>
      </c>
      <c r="F8213" s="51" t="s">
        <v>8560</v>
      </c>
      <c r="G8213" s="20"/>
      <c r="H8213" s="51">
        <v>1278</v>
      </c>
      <c r="I8213" s="51">
        <v>1338</v>
      </c>
      <c r="J8213" s="51">
        <v>60</v>
      </c>
      <c r="K8213" s="202" t="s">
        <v>8561</v>
      </c>
      <c r="L8213" s="141">
        <v>30</v>
      </c>
    </row>
    <row r="8214" spans="1:12" ht="15.6">
      <c r="A8214" s="70">
        <v>44825</v>
      </c>
      <c r="C8214" s="51">
        <v>1000</v>
      </c>
      <c r="F8214" s="51" t="s">
        <v>8564</v>
      </c>
      <c r="G8214" s="20"/>
      <c r="H8214" s="51">
        <v>1278</v>
      </c>
      <c r="I8214" s="51">
        <v>1398</v>
      </c>
      <c r="J8214" s="51">
        <v>120</v>
      </c>
      <c r="K8214" s="202" t="s">
        <v>6459</v>
      </c>
      <c r="L8214" s="141">
        <v>60</v>
      </c>
    </row>
    <row r="8215" spans="1:12" ht="15.6">
      <c r="A8215" s="70">
        <v>44825</v>
      </c>
      <c r="B8215" s="50">
        <v>5000</v>
      </c>
      <c r="F8215" s="50" t="s">
        <v>8565</v>
      </c>
      <c r="G8215" s="20"/>
      <c r="H8215" s="50">
        <v>8315</v>
      </c>
      <c r="I8215" s="50">
        <v>8845</v>
      </c>
      <c r="J8215" s="50">
        <v>530</v>
      </c>
      <c r="K8215" s="148" t="s">
        <v>8566</v>
      </c>
      <c r="L8215" s="141">
        <v>177</v>
      </c>
    </row>
    <row r="8216" spans="1:12" ht="15.6">
      <c r="A8216" s="70"/>
      <c r="I8216" s="52"/>
      <c r="L8216" s="141"/>
    </row>
    <row r="8217" spans="1:12" ht="18">
      <c r="A8217" s="70"/>
      <c r="F8217" s="354">
        <v>44830</v>
      </c>
      <c r="G8217" s="354">
        <v>44834</v>
      </c>
      <c r="I8217" s="52"/>
      <c r="L8217" s="141"/>
    </row>
    <row r="8218" spans="1:12" ht="18">
      <c r="A8218" s="70"/>
      <c r="F8218" s="336" t="s">
        <v>6749</v>
      </c>
      <c r="G8218" s="336" t="s">
        <v>3449</v>
      </c>
      <c r="I8218" s="52"/>
      <c r="L8218" s="141"/>
    </row>
    <row r="8219" spans="1:12" ht="18">
      <c r="A8219" s="70"/>
      <c r="F8219" s="464" t="s">
        <v>8573</v>
      </c>
      <c r="G8219" s="160">
        <v>1.6419999999999999</v>
      </c>
      <c r="I8219" s="52"/>
      <c r="L8219" s="141"/>
    </row>
    <row r="8220" spans="1:12" ht="18">
      <c r="A8220" s="70"/>
      <c r="F8220" s="737" t="s">
        <v>8574</v>
      </c>
      <c r="G8220" s="160">
        <v>1.2589999999999999</v>
      </c>
      <c r="I8220" s="52"/>
      <c r="L8220" s="141"/>
    </row>
    <row r="8221" spans="1:12" ht="18">
      <c r="A8221" s="70"/>
      <c r="F8221" s="737" t="s">
        <v>8575</v>
      </c>
      <c r="G8221" s="160">
        <v>1.647</v>
      </c>
      <c r="I8221" s="52"/>
      <c r="L8221" s="141"/>
    </row>
    <row r="8222" spans="1:12" ht="18">
      <c r="A8222" s="70"/>
      <c r="F8222" s="737" t="s">
        <v>8576</v>
      </c>
      <c r="G8222" s="160">
        <v>1.7509999999999999</v>
      </c>
      <c r="I8222" s="52"/>
      <c r="L8222" s="141"/>
    </row>
    <row r="8223" spans="1:12" ht="15.6">
      <c r="A8223" s="70"/>
      <c r="I8223" s="52"/>
      <c r="L8223" s="141"/>
    </row>
    <row r="8224" spans="1:12" ht="15.6">
      <c r="A8224" s="70">
        <v>44827</v>
      </c>
      <c r="C8224" s="51">
        <v>2500</v>
      </c>
      <c r="F8224" s="51" t="s">
        <v>8567</v>
      </c>
      <c r="H8224" s="51">
        <v>3147.5</v>
      </c>
      <c r="I8224" s="51">
        <v>3320</v>
      </c>
      <c r="J8224" s="51">
        <v>172.5</v>
      </c>
      <c r="K8224" s="202" t="s">
        <v>6143</v>
      </c>
      <c r="L8224" s="141">
        <v>86.25</v>
      </c>
    </row>
    <row r="8225" spans="1:12" ht="15.6">
      <c r="A8225" s="70">
        <v>44827</v>
      </c>
      <c r="B8225" s="51">
        <v>5000</v>
      </c>
      <c r="F8225" s="51" t="s">
        <v>8568</v>
      </c>
      <c r="H8225" s="51">
        <v>8210</v>
      </c>
      <c r="I8225" s="51">
        <v>9245</v>
      </c>
      <c r="J8225" s="51">
        <v>1035</v>
      </c>
      <c r="K8225" s="202" t="s">
        <v>1521</v>
      </c>
      <c r="L8225" s="141">
        <v>345</v>
      </c>
    </row>
    <row r="8226" spans="1:12" ht="15.6">
      <c r="A8226" s="70">
        <v>44827</v>
      </c>
      <c r="E8226" s="51">
        <v>300</v>
      </c>
      <c r="F8226" s="51" t="s">
        <v>8569</v>
      </c>
      <c r="H8226" s="51">
        <v>482.4</v>
      </c>
      <c r="I8226" s="51">
        <v>521.70000000000005</v>
      </c>
      <c r="J8226" s="51">
        <v>39.299999999999997</v>
      </c>
      <c r="K8226" s="202" t="s">
        <v>1521</v>
      </c>
      <c r="L8226" s="141">
        <v>13.25</v>
      </c>
    </row>
    <row r="8227" spans="1:12" ht="15.6">
      <c r="A8227" s="70">
        <v>44827</v>
      </c>
      <c r="B8227" s="50">
        <v>3000</v>
      </c>
      <c r="C8227" s="708"/>
      <c r="F8227" s="50" t="s">
        <v>8577</v>
      </c>
      <c r="H8227" s="50">
        <v>4926</v>
      </c>
      <c r="I8227" s="50">
        <v>5292</v>
      </c>
      <c r="J8227" s="50">
        <v>366</v>
      </c>
      <c r="K8227" s="297" t="s">
        <v>8570</v>
      </c>
      <c r="L8227" s="141">
        <v>122</v>
      </c>
    </row>
    <row r="8228" spans="1:12" ht="15.6">
      <c r="A8228" s="70">
        <v>44827</v>
      </c>
      <c r="C8228" s="50">
        <v>2000</v>
      </c>
      <c r="F8228" s="50" t="s">
        <v>8578</v>
      </c>
      <c r="H8228" s="50">
        <v>2518</v>
      </c>
      <c r="I8228" s="50">
        <v>2748</v>
      </c>
      <c r="J8228" s="50">
        <v>230</v>
      </c>
      <c r="K8228" s="297" t="s">
        <v>8570</v>
      </c>
      <c r="L8228" s="141">
        <v>76.5</v>
      </c>
    </row>
    <row r="8229" spans="1:12" ht="15.6">
      <c r="A8229" s="70">
        <v>44827</v>
      </c>
      <c r="B8229" s="51">
        <v>2000</v>
      </c>
      <c r="F8229" s="51" t="s">
        <v>8571</v>
      </c>
      <c r="H8229" s="51">
        <v>3284</v>
      </c>
      <c r="I8229" s="51">
        <v>3484</v>
      </c>
      <c r="J8229" s="51">
        <v>200</v>
      </c>
      <c r="K8229" s="202" t="s">
        <v>7205</v>
      </c>
      <c r="L8229" s="141">
        <v>100</v>
      </c>
    </row>
    <row r="8230" spans="1:12" ht="15.6">
      <c r="A8230" s="70">
        <v>44827</v>
      </c>
      <c r="C8230" s="51">
        <v>1000</v>
      </c>
      <c r="F8230" s="51" t="s">
        <v>8572</v>
      </c>
      <c r="H8230" s="51">
        <v>1259</v>
      </c>
      <c r="I8230" s="51">
        <v>1359</v>
      </c>
      <c r="J8230" s="51">
        <v>100</v>
      </c>
      <c r="K8230" s="202" t="s">
        <v>7205</v>
      </c>
      <c r="L8230" s="141">
        <v>50</v>
      </c>
    </row>
    <row r="8231" spans="1:12" ht="15.6">
      <c r="A8231" s="92">
        <v>44830</v>
      </c>
      <c r="C8231" s="51">
        <v>2000</v>
      </c>
      <c r="F8231" s="51">
        <v>1.24</v>
      </c>
      <c r="G8231" s="52"/>
      <c r="H8231" s="536"/>
      <c r="I8231" s="51">
        <v>2480</v>
      </c>
      <c r="J8231" s="69">
        <v>60</v>
      </c>
      <c r="K8231" s="202" t="s">
        <v>8440</v>
      </c>
      <c r="L8231" s="141">
        <v>30</v>
      </c>
    </row>
    <row r="8232" spans="1:12" ht="15.6">
      <c r="A8232" s="70">
        <v>44830</v>
      </c>
      <c r="B8232" s="51">
        <v>2000</v>
      </c>
      <c r="F8232" s="51">
        <v>1.629</v>
      </c>
      <c r="G8232" s="52"/>
      <c r="H8232" s="536"/>
      <c r="I8232" s="51">
        <v>3258</v>
      </c>
      <c r="J8232" s="51">
        <v>60</v>
      </c>
      <c r="K8232" s="202" t="s">
        <v>7203</v>
      </c>
      <c r="L8232" s="141">
        <v>30</v>
      </c>
    </row>
    <row r="8233" spans="1:12" ht="15.6">
      <c r="A8233" s="70">
        <v>26</v>
      </c>
      <c r="C8233" s="51">
        <v>1000</v>
      </c>
      <c r="F8233" s="51" t="s">
        <v>8579</v>
      </c>
      <c r="G8233" s="238"/>
      <c r="H8233" s="51">
        <v>1259</v>
      </c>
      <c r="I8233" s="51">
        <v>1379</v>
      </c>
      <c r="J8233" s="51">
        <v>120</v>
      </c>
      <c r="K8233" s="202" t="s">
        <v>8562</v>
      </c>
      <c r="L8233" s="141">
        <v>60</v>
      </c>
    </row>
    <row r="8234" spans="1:12" ht="15.6">
      <c r="A8234" s="70">
        <v>44831</v>
      </c>
      <c r="C8234" s="51">
        <v>4000</v>
      </c>
      <c r="F8234" s="51" t="s">
        <v>8581</v>
      </c>
      <c r="G8234" s="52"/>
      <c r="H8234" s="51">
        <v>5036</v>
      </c>
      <c r="I8234" s="51">
        <v>5436</v>
      </c>
      <c r="J8234" s="51">
        <v>400</v>
      </c>
      <c r="K8234" s="202" t="s">
        <v>8582</v>
      </c>
      <c r="L8234" s="141">
        <v>200</v>
      </c>
    </row>
    <row r="8235" spans="1:12" ht="15.6">
      <c r="A8235" s="70">
        <v>44831</v>
      </c>
      <c r="C8235" s="51">
        <v>1000</v>
      </c>
      <c r="F8235" s="51" t="s">
        <v>8584</v>
      </c>
      <c r="G8235" s="52" t="s">
        <v>4084</v>
      </c>
      <c r="H8235" s="51">
        <v>1259</v>
      </c>
      <c r="I8235" s="51">
        <v>1319</v>
      </c>
      <c r="J8235" s="51">
        <v>60</v>
      </c>
      <c r="K8235" s="202" t="s">
        <v>8583</v>
      </c>
      <c r="L8235" s="141">
        <v>30</v>
      </c>
    </row>
    <row r="8236" spans="1:12" ht="15.6">
      <c r="A8236" s="70">
        <v>44831</v>
      </c>
      <c r="C8236" s="51">
        <v>1000</v>
      </c>
      <c r="F8236" s="51" t="s">
        <v>8581</v>
      </c>
      <c r="G8236" s="52"/>
      <c r="H8236" s="51">
        <v>1259</v>
      </c>
      <c r="I8236" s="51">
        <v>1359</v>
      </c>
      <c r="J8236" s="51">
        <v>100</v>
      </c>
      <c r="K8236" s="202" t="s">
        <v>7205</v>
      </c>
      <c r="L8236" s="141">
        <v>50</v>
      </c>
    </row>
    <row r="8237" spans="1:12" ht="15.6">
      <c r="A8237" s="70">
        <v>44831</v>
      </c>
      <c r="B8237" s="51">
        <v>2000</v>
      </c>
      <c r="F8237" s="51" t="s">
        <v>8571</v>
      </c>
      <c r="G8237" s="52" t="s">
        <v>4084</v>
      </c>
      <c r="H8237" s="51">
        <v>3284</v>
      </c>
      <c r="I8237" s="51">
        <v>3484</v>
      </c>
      <c r="J8237" s="51">
        <v>200</v>
      </c>
      <c r="K8237" s="202" t="s">
        <v>7205</v>
      </c>
      <c r="L8237" s="141">
        <v>100</v>
      </c>
    </row>
    <row r="8238" spans="1:12" ht="15.6">
      <c r="A8238" s="70"/>
      <c r="C8238" s="51">
        <v>2000</v>
      </c>
      <c r="F8238" s="51" t="s">
        <v>8584</v>
      </c>
      <c r="G8238" s="238" t="s">
        <v>4084</v>
      </c>
      <c r="H8238" s="51">
        <v>2518</v>
      </c>
      <c r="I8238" s="51">
        <v>2638</v>
      </c>
      <c r="J8238" s="51">
        <v>120</v>
      </c>
      <c r="K8238" s="202" t="s">
        <v>8585</v>
      </c>
      <c r="L8238" s="141">
        <v>60</v>
      </c>
    </row>
    <row r="8239" spans="1:12" ht="15.6">
      <c r="A8239" s="70">
        <v>44832</v>
      </c>
      <c r="C8239" s="50">
        <v>1000</v>
      </c>
      <c r="F8239" s="50" t="s">
        <v>8587</v>
      </c>
      <c r="G8239" s="238" t="s">
        <v>4084</v>
      </c>
      <c r="H8239" s="50">
        <v>1259</v>
      </c>
      <c r="I8239" s="50">
        <v>1329</v>
      </c>
      <c r="J8239" s="50">
        <v>70</v>
      </c>
      <c r="K8239" s="297" t="s">
        <v>8586</v>
      </c>
      <c r="L8239" s="141">
        <v>35</v>
      </c>
    </row>
    <row r="8240" spans="1:12" ht="15.6">
      <c r="A8240" s="70">
        <v>44832</v>
      </c>
      <c r="C8240" s="50">
        <v>2000</v>
      </c>
      <c r="F8240" s="50" t="s">
        <v>8578</v>
      </c>
      <c r="G8240" s="238" t="s">
        <v>4084</v>
      </c>
      <c r="H8240" s="50">
        <v>2518</v>
      </c>
      <c r="I8240" s="50">
        <v>2748</v>
      </c>
      <c r="J8240" s="50">
        <v>230</v>
      </c>
      <c r="K8240" s="634" t="s">
        <v>8588</v>
      </c>
      <c r="L8240" s="141">
        <v>76.5</v>
      </c>
    </row>
    <row r="8241" spans="1:13" ht="15.6">
      <c r="A8241" s="70">
        <v>44832</v>
      </c>
      <c r="C8241" s="51">
        <v>2000</v>
      </c>
      <c r="F8241" s="51" t="s">
        <v>8571</v>
      </c>
      <c r="G8241" s="238" t="s">
        <v>4084</v>
      </c>
      <c r="H8241" s="51">
        <v>3284</v>
      </c>
      <c r="I8241" s="51">
        <v>3484</v>
      </c>
      <c r="J8241" s="51">
        <v>200</v>
      </c>
      <c r="K8241" s="202" t="s">
        <v>6990</v>
      </c>
      <c r="L8241" s="141">
        <v>100</v>
      </c>
    </row>
    <row r="8242" spans="1:13" ht="15.6">
      <c r="A8242" s="70">
        <v>44832</v>
      </c>
      <c r="B8242" s="70"/>
      <c r="C8242" s="50">
        <v>3000</v>
      </c>
      <c r="D8242" s="70"/>
      <c r="E8242" s="70"/>
      <c r="F8242" s="203" t="s">
        <v>8578</v>
      </c>
      <c r="G8242" s="238" t="s">
        <v>4084</v>
      </c>
      <c r="H8242" s="50">
        <v>3777</v>
      </c>
      <c r="I8242" s="50">
        <v>4122</v>
      </c>
      <c r="J8242" s="50">
        <v>345</v>
      </c>
      <c r="K8242" s="203" t="s">
        <v>7463</v>
      </c>
      <c r="L8242" s="141">
        <v>115</v>
      </c>
    </row>
    <row r="8243" spans="1:13" ht="15.6">
      <c r="A8243" s="70">
        <v>44832</v>
      </c>
      <c r="C8243" s="51">
        <v>1500</v>
      </c>
      <c r="F8243" s="51" t="s">
        <v>8581</v>
      </c>
      <c r="G8243" s="238" t="s">
        <v>4084</v>
      </c>
      <c r="H8243" s="51">
        <v>1888.5</v>
      </c>
      <c r="I8243" s="51">
        <v>2038.5</v>
      </c>
      <c r="J8243" s="51">
        <v>150</v>
      </c>
      <c r="K8243" s="202" t="s">
        <v>4920</v>
      </c>
      <c r="L8243" s="141">
        <v>75</v>
      </c>
    </row>
    <row r="8244" spans="1:13" ht="15.6">
      <c r="A8244" s="70">
        <v>44832</v>
      </c>
      <c r="B8244" s="151">
        <v>2000</v>
      </c>
      <c r="F8244" s="51" t="s">
        <v>8589</v>
      </c>
      <c r="G8244" s="238" t="s">
        <v>4084</v>
      </c>
      <c r="H8244" s="51">
        <v>3294</v>
      </c>
      <c r="I8244" s="51">
        <v>3374</v>
      </c>
      <c r="J8244" s="51">
        <v>80</v>
      </c>
      <c r="K8244" s="202" t="s">
        <v>7593</v>
      </c>
      <c r="L8244" s="141">
        <v>40</v>
      </c>
    </row>
    <row r="8245" spans="1:13" ht="15.6">
      <c r="A8245" s="70">
        <v>44832</v>
      </c>
      <c r="C8245" s="51">
        <v>7000</v>
      </c>
      <c r="F8245" s="51" t="s">
        <v>8580</v>
      </c>
      <c r="G8245" s="238" t="s">
        <v>4084</v>
      </c>
      <c r="H8245" s="51">
        <v>8813</v>
      </c>
      <c r="I8245" s="51">
        <v>10213</v>
      </c>
      <c r="J8245" s="51">
        <v>1400</v>
      </c>
      <c r="K8245" s="202" t="s">
        <v>6988</v>
      </c>
      <c r="L8245" s="141">
        <v>700</v>
      </c>
    </row>
    <row r="8246" spans="1:13" ht="15.6">
      <c r="A8246" s="70">
        <v>44831</v>
      </c>
      <c r="B8246" s="110"/>
      <c r="C8246" s="51">
        <v>2000</v>
      </c>
      <c r="F8246" s="51" t="s">
        <v>8590</v>
      </c>
      <c r="G8246" s="238" t="s">
        <v>4084</v>
      </c>
      <c r="H8246" s="51">
        <v>2518</v>
      </c>
      <c r="I8246" s="51">
        <v>2718</v>
      </c>
      <c r="J8246" s="51">
        <v>200</v>
      </c>
      <c r="K8246" s="202" t="s">
        <v>8591</v>
      </c>
      <c r="L8246" s="141">
        <v>100</v>
      </c>
    </row>
    <row r="8247" spans="1:13" ht="15.6">
      <c r="A8247" s="70">
        <v>44833</v>
      </c>
      <c r="B8247" s="110"/>
      <c r="F8247" s="52"/>
      <c r="G8247" s="238"/>
      <c r="H8247" s="52"/>
      <c r="I8247" s="52"/>
      <c r="J8247" s="52"/>
      <c r="K8247" s="296"/>
      <c r="L8247" s="141"/>
    </row>
    <row r="8248" spans="1:13" ht="15.6">
      <c r="A8248" s="70"/>
      <c r="I8248" s="52"/>
      <c r="L8248" s="141"/>
    </row>
    <row r="8249" spans="1:13" ht="18">
      <c r="A8249" s="14" t="s">
        <v>2439</v>
      </c>
      <c r="B8249" s="14">
        <f>SUM(B8158:B8248)</f>
        <v>40500</v>
      </c>
      <c r="C8249" s="14">
        <f>SUM(C8158:C8248)</f>
        <v>96800</v>
      </c>
      <c r="E8249" s="14">
        <f>SUM(E8158:E8248)</f>
        <v>2300</v>
      </c>
      <c r="F8249" s="14">
        <f>SUM(B8249:E8249)</f>
        <v>139600</v>
      </c>
      <c r="I8249" s="52"/>
      <c r="J8249" s="410">
        <f>SUM(J8158:J8248)</f>
        <v>14091.3</v>
      </c>
      <c r="L8249" s="410">
        <f>SUM(L8158:L8248)</f>
        <v>6309</v>
      </c>
    </row>
    <row r="8250" spans="1:13" ht="18">
      <c r="A8250" s="14"/>
      <c r="I8250" s="52"/>
    </row>
    <row r="8251" spans="1:13" ht="15.6">
      <c r="A8251" s="106"/>
      <c r="B8251" s="641"/>
      <c r="C8251" s="641"/>
      <c r="D8251" s="641"/>
      <c r="E8251" s="641"/>
      <c r="F8251" s="641"/>
      <c r="G8251" s="641"/>
      <c r="H8251" s="641"/>
      <c r="I8251" s="420"/>
      <c r="J8251" s="641"/>
      <c r="K8251" s="642"/>
      <c r="L8251" s="641"/>
      <c r="M8251" s="641"/>
    </row>
    <row r="8252" spans="1:13" ht="15.6">
      <c r="I8252" s="52"/>
    </row>
    <row r="8253" spans="1:13" ht="15.6">
      <c r="A8253" s="70"/>
      <c r="I8253" s="52"/>
    </row>
    <row r="8254" spans="1:13" ht="39">
      <c r="B8254" s="449" t="s">
        <v>8120</v>
      </c>
      <c r="C8254" s="433">
        <v>2022</v>
      </c>
      <c r="E8254" s="431" t="s">
        <v>4675</v>
      </c>
      <c r="F8254" s="682"/>
      <c r="G8254" s="682"/>
      <c r="H8254" s="450"/>
      <c r="I8254" s="431" t="s">
        <v>4675</v>
      </c>
      <c r="J8254" s="432">
        <v>2022</v>
      </c>
      <c r="K8254" s="448" t="s">
        <v>7832</v>
      </c>
    </row>
    <row r="8255" spans="1:13" ht="15.6">
      <c r="I8255" s="52"/>
    </row>
    <row r="8256" spans="1:13" ht="84">
      <c r="A8256" s="434" t="s">
        <v>7833</v>
      </c>
      <c r="B8256" s="434" t="s">
        <v>7833</v>
      </c>
      <c r="C8256" s="434" t="s">
        <v>7833</v>
      </c>
      <c r="E8256" s="770" t="s">
        <v>1464</v>
      </c>
      <c r="F8256" s="439">
        <v>2022</v>
      </c>
      <c r="G8256" s="438" t="s">
        <v>4675</v>
      </c>
      <c r="H8256" s="771" t="s">
        <v>7849</v>
      </c>
      <c r="I8256" s="438" t="s">
        <v>4675</v>
      </c>
      <c r="J8256" s="439">
        <v>2022</v>
      </c>
      <c r="K8256" s="460" t="s">
        <v>8003</v>
      </c>
      <c r="L8256" s="434" t="s">
        <v>7833</v>
      </c>
      <c r="M8256" s="434" t="s">
        <v>7833</v>
      </c>
    </row>
    <row r="8257" spans="1:13" ht="25.2">
      <c r="A8257" s="389" t="s">
        <v>7844</v>
      </c>
      <c r="B8257" s="389" t="s">
        <v>8320</v>
      </c>
      <c r="C8257" s="389" t="s">
        <v>8117</v>
      </c>
      <c r="D8257" s="386"/>
      <c r="E8257" s="160" t="s">
        <v>6654</v>
      </c>
      <c r="F8257" s="160" t="s">
        <v>7835</v>
      </c>
      <c r="G8257" s="161">
        <v>2019</v>
      </c>
      <c r="H8257" s="161">
        <v>2020</v>
      </c>
      <c r="I8257" s="160">
        <v>2021</v>
      </c>
      <c r="J8257" s="161">
        <v>2022</v>
      </c>
      <c r="K8257" s="459" t="s">
        <v>8035</v>
      </c>
      <c r="L8257" s="444" t="s">
        <v>8119</v>
      </c>
      <c r="M8257" s="606" t="s">
        <v>7834</v>
      </c>
    </row>
    <row r="8258" spans="1:13" ht="18">
      <c r="A8258" s="455">
        <v>14791</v>
      </c>
      <c r="B8258" s="455">
        <v>6900.5</v>
      </c>
      <c r="C8258" s="387">
        <v>7890.5</v>
      </c>
      <c r="E8258" s="347" t="s">
        <v>647</v>
      </c>
      <c r="F8258" s="52" t="s">
        <v>3960</v>
      </c>
      <c r="G8258" s="141">
        <v>152.5</v>
      </c>
      <c r="H8258" s="218">
        <v>106.2</v>
      </c>
      <c r="I8258" s="51">
        <v>116.5</v>
      </c>
      <c r="J8258" s="453">
        <v>179.1</v>
      </c>
      <c r="K8258" s="461" t="s">
        <v>7944</v>
      </c>
      <c r="L8258" s="14" t="s">
        <v>7946</v>
      </c>
      <c r="M8258" s="50" t="s">
        <v>7945</v>
      </c>
    </row>
    <row r="8259" spans="1:13" ht="18">
      <c r="A8259" s="455">
        <v>10279.799999999999</v>
      </c>
      <c r="B8259" s="455">
        <v>4910.5</v>
      </c>
      <c r="C8259" s="387">
        <v>5369.3</v>
      </c>
      <c r="E8259" s="347" t="s">
        <v>648</v>
      </c>
      <c r="F8259" s="52" t="s">
        <v>8030</v>
      </c>
      <c r="G8259" s="141">
        <v>134.9</v>
      </c>
      <c r="H8259" s="218">
        <v>123.8</v>
      </c>
      <c r="I8259" s="51">
        <v>92.9</v>
      </c>
      <c r="J8259" s="453">
        <v>126.5</v>
      </c>
      <c r="K8259" s="461" t="s">
        <v>8029</v>
      </c>
      <c r="L8259" s="14" t="s">
        <v>8031</v>
      </c>
      <c r="M8259" s="154" t="s">
        <v>6850</v>
      </c>
    </row>
    <row r="8260" spans="1:13" ht="18">
      <c r="A8260" s="455">
        <v>14231</v>
      </c>
      <c r="B8260" s="455">
        <v>6406</v>
      </c>
      <c r="C8260" s="387">
        <v>7825</v>
      </c>
      <c r="E8260" s="347" t="s">
        <v>2310</v>
      </c>
      <c r="F8260" s="52" t="s">
        <v>5312</v>
      </c>
      <c r="G8260" s="141">
        <v>145.69999999999999</v>
      </c>
      <c r="H8260" s="218">
        <v>206.05</v>
      </c>
      <c r="I8260" s="51">
        <v>160.5</v>
      </c>
      <c r="J8260" s="153">
        <v>200.89599999999999</v>
      </c>
      <c r="K8260" s="461" t="s">
        <v>8116</v>
      </c>
      <c r="L8260" s="143" t="s">
        <v>8115</v>
      </c>
      <c r="M8260" s="50" t="s">
        <v>8114</v>
      </c>
    </row>
    <row r="8261" spans="1:13" ht="18">
      <c r="A8261" s="455">
        <v>4949.7</v>
      </c>
      <c r="B8261" s="455">
        <v>2305</v>
      </c>
      <c r="C8261" s="387">
        <v>2644.7</v>
      </c>
      <c r="E8261" s="347" t="s">
        <v>2428</v>
      </c>
      <c r="F8261" s="110" t="s">
        <v>8177</v>
      </c>
      <c r="G8261" s="141">
        <v>112.5</v>
      </c>
      <c r="H8261" s="218">
        <v>138.19999999999999</v>
      </c>
      <c r="I8261" s="51">
        <v>166.67599999999999</v>
      </c>
      <c r="J8261" s="471">
        <v>62.273000000000003</v>
      </c>
      <c r="K8261" s="296" t="s">
        <v>8175</v>
      </c>
      <c r="L8261" s="143" t="s">
        <v>8174</v>
      </c>
      <c r="M8261" s="216" t="s">
        <v>8176</v>
      </c>
    </row>
    <row r="8262" spans="1:13" ht="18">
      <c r="A8262" s="455">
        <v>12416</v>
      </c>
      <c r="B8262" s="455">
        <v>5918.5</v>
      </c>
      <c r="C8262" s="387">
        <v>6497.5</v>
      </c>
      <c r="E8262" s="347" t="s">
        <v>2510</v>
      </c>
      <c r="F8262" s="52" t="s">
        <v>5427</v>
      </c>
      <c r="G8262" s="147">
        <v>130.9</v>
      </c>
      <c r="H8262" s="218">
        <v>244.1</v>
      </c>
      <c r="I8262" s="51">
        <v>127.3</v>
      </c>
      <c r="J8262" s="453">
        <v>155.19999999999999</v>
      </c>
      <c r="K8262" s="296" t="s">
        <v>8258</v>
      </c>
      <c r="L8262" s="14" t="s">
        <v>8259</v>
      </c>
      <c r="M8262" s="154" t="s">
        <v>8260</v>
      </c>
    </row>
    <row r="8263" spans="1:13" ht="18">
      <c r="A8263" s="455">
        <v>9575</v>
      </c>
      <c r="B8263" s="455">
        <v>4497</v>
      </c>
      <c r="C8263" s="387">
        <v>5078</v>
      </c>
      <c r="E8263" s="347" t="s">
        <v>2630</v>
      </c>
      <c r="F8263" s="59" t="s">
        <v>8336</v>
      </c>
      <c r="G8263" s="147">
        <v>140.80000000000001</v>
      </c>
      <c r="H8263" s="218">
        <v>209.2</v>
      </c>
      <c r="I8263" s="51">
        <v>152.30000000000001</v>
      </c>
      <c r="J8263" s="471">
        <v>106.5</v>
      </c>
      <c r="K8263" s="296" t="s">
        <v>8333</v>
      </c>
      <c r="L8263" s="14" t="s">
        <v>8334</v>
      </c>
      <c r="M8263" s="154" t="s">
        <v>8335</v>
      </c>
    </row>
    <row r="8264" spans="1:13" ht="18">
      <c r="A8264" s="455">
        <v>10402</v>
      </c>
      <c r="B8264" s="455">
        <v>4569</v>
      </c>
      <c r="C8264" s="387">
        <v>5833</v>
      </c>
      <c r="E8264" s="347" t="s">
        <v>2798</v>
      </c>
      <c r="F8264" s="20" t="s">
        <v>8412</v>
      </c>
      <c r="G8264" s="141">
        <v>153.6</v>
      </c>
      <c r="H8264" s="218">
        <v>135.5</v>
      </c>
      <c r="I8264" s="51">
        <v>115.3</v>
      </c>
      <c r="J8264" s="453">
        <v>121.7</v>
      </c>
      <c r="K8264" s="296" t="s">
        <v>8410</v>
      </c>
      <c r="L8264" s="143" t="s">
        <v>8411</v>
      </c>
      <c r="M8264" s="154" t="s">
        <v>8413</v>
      </c>
    </row>
    <row r="8265" spans="1:13" ht="18">
      <c r="A8265" s="455">
        <v>14610.7</v>
      </c>
      <c r="B8265" s="455">
        <v>6608</v>
      </c>
      <c r="C8265" s="387">
        <v>8002.7</v>
      </c>
      <c r="E8265" s="347" t="s">
        <v>4451</v>
      </c>
      <c r="F8265" s="20" t="s">
        <v>8508</v>
      </c>
      <c r="G8265" s="141">
        <v>145</v>
      </c>
      <c r="H8265" s="218">
        <v>222.4</v>
      </c>
      <c r="I8265" s="51">
        <v>116.3</v>
      </c>
      <c r="J8265" s="453">
        <v>160.1</v>
      </c>
      <c r="K8265" s="296" t="s">
        <v>8509</v>
      </c>
      <c r="L8265" s="143" t="s">
        <v>8507</v>
      </c>
      <c r="M8265" s="154" t="s">
        <v>8510</v>
      </c>
    </row>
    <row r="8266" spans="1:13" ht="18">
      <c r="A8266" s="455">
        <v>14091.3</v>
      </c>
      <c r="B8266" s="455">
        <v>6309</v>
      </c>
      <c r="C8266" s="387">
        <v>7782.3</v>
      </c>
      <c r="E8266" s="347" t="s">
        <v>4555</v>
      </c>
      <c r="F8266" s="59" t="s">
        <v>8594</v>
      </c>
      <c r="G8266" s="141">
        <v>176.9</v>
      </c>
      <c r="H8266" s="191">
        <v>334.1</v>
      </c>
      <c r="I8266" s="194">
        <v>266</v>
      </c>
      <c r="J8266" s="453">
        <v>139.6</v>
      </c>
      <c r="K8266" s="296" t="s">
        <v>8592</v>
      </c>
      <c r="L8266" s="14" t="s">
        <v>8593</v>
      </c>
      <c r="M8266" s="154" t="s">
        <v>7040</v>
      </c>
    </row>
    <row r="8267" spans="1:13" ht="18">
      <c r="A8267" s="455">
        <v>14119.7</v>
      </c>
      <c r="B8267" s="455">
        <v>6148</v>
      </c>
      <c r="C8267" s="387">
        <v>7971.7</v>
      </c>
      <c r="D8267" s="762"/>
      <c r="E8267" s="347" t="s">
        <v>4675</v>
      </c>
      <c r="F8267" s="59" t="s">
        <v>8672</v>
      </c>
      <c r="G8267" s="141">
        <v>186</v>
      </c>
      <c r="H8267" s="218">
        <v>165.8</v>
      </c>
      <c r="I8267" s="51">
        <v>193</v>
      </c>
      <c r="J8267" s="453">
        <v>144.5</v>
      </c>
      <c r="K8267" s="493">
        <v>603.5</v>
      </c>
      <c r="L8267" s="14" t="s">
        <v>8673</v>
      </c>
      <c r="M8267" s="154" t="s">
        <v>8674</v>
      </c>
    </row>
    <row r="8268" spans="1:13" ht="18">
      <c r="A8268" s="384"/>
      <c r="B8268" s="384"/>
      <c r="C8268" s="387"/>
      <c r="E8268" s="347" t="s">
        <v>1786</v>
      </c>
      <c r="F8268" s="20"/>
      <c r="G8268" s="101">
        <v>191.8</v>
      </c>
      <c r="H8268" s="218">
        <v>185.9</v>
      </c>
      <c r="I8268" s="51">
        <v>204.9</v>
      </c>
      <c r="J8268" s="453"/>
      <c r="K8268" s="296"/>
      <c r="L8268" s="100"/>
      <c r="M8268" s="526"/>
    </row>
    <row r="8269" spans="1:13" ht="18">
      <c r="A8269" s="384"/>
      <c r="B8269" s="384"/>
      <c r="C8269" s="387"/>
      <c r="E8269" s="347" t="s">
        <v>1955</v>
      </c>
      <c r="F8269" s="20"/>
      <c r="G8269" s="141">
        <v>152.4</v>
      </c>
      <c r="H8269" s="218" t="s">
        <v>6644</v>
      </c>
      <c r="I8269" s="51">
        <v>164.501</v>
      </c>
      <c r="J8269" s="453"/>
      <c r="K8269" s="296"/>
      <c r="L8269" s="774"/>
      <c r="M8269" s="526"/>
    </row>
    <row r="8270" spans="1:13" ht="18">
      <c r="A8270" s="457">
        <f>SUM(A8258:A8269)</f>
        <v>119466.2</v>
      </c>
      <c r="B8270" s="478">
        <v>54571.5</v>
      </c>
      <c r="C8270" s="458">
        <f>SUM(C8258:C8269)</f>
        <v>64894.7</v>
      </c>
      <c r="E8270" s="391" t="s">
        <v>7219</v>
      </c>
      <c r="G8270" s="160" t="s">
        <v>5007</v>
      </c>
      <c r="H8270" s="160" t="s">
        <v>7030</v>
      </c>
      <c r="I8270" s="427">
        <f>SUM(I8258:I8269)</f>
        <v>1876.1769999999999</v>
      </c>
      <c r="J8270" s="453">
        <f>SUM(J8258:J8269)</f>
        <v>1396.3689999999999</v>
      </c>
      <c r="K8270" s="242">
        <v>603.5</v>
      </c>
    </row>
    <row r="8271" spans="1:13" ht="15.6">
      <c r="I8271" s="52"/>
    </row>
    <row r="8272" spans="1:13" ht="18">
      <c r="F8272" s="354">
        <v>44837</v>
      </c>
      <c r="G8272" s="354">
        <v>44843</v>
      </c>
      <c r="I8272" s="52"/>
    </row>
    <row r="8273" spans="1:12" ht="18">
      <c r="B8273" s="52"/>
      <c r="C8273" s="52"/>
      <c r="D8273" s="630"/>
      <c r="E8273" s="52"/>
      <c r="F8273" s="336" t="s">
        <v>6749</v>
      </c>
      <c r="G8273" s="336" t="s">
        <v>3449</v>
      </c>
      <c r="I8273" s="52"/>
    </row>
    <row r="8274" spans="1:12" ht="18">
      <c r="F8274" s="464" t="s">
        <v>8599</v>
      </c>
      <c r="G8274" s="160">
        <v>1.6559999999999999</v>
      </c>
      <c r="I8274" s="52"/>
    </row>
    <row r="8275" spans="1:12" ht="18">
      <c r="F8275" s="737" t="s">
        <v>8600</v>
      </c>
      <c r="G8275" s="160">
        <v>1.272</v>
      </c>
      <c r="I8275" s="52"/>
    </row>
    <row r="8276" spans="1:12" ht="18">
      <c r="F8276" s="737" t="s">
        <v>8601</v>
      </c>
      <c r="G8276" s="160">
        <v>1.661</v>
      </c>
      <c r="I8276" s="52"/>
    </row>
    <row r="8277" spans="1:12" ht="18">
      <c r="F8277" s="737" t="s">
        <v>8605</v>
      </c>
      <c r="G8277" s="160">
        <v>1.841</v>
      </c>
      <c r="I8277" s="52"/>
    </row>
    <row r="8278" spans="1:12" ht="18">
      <c r="F8278" s="737" t="s">
        <v>8604</v>
      </c>
      <c r="G8278" s="160">
        <v>1.6930000000000001</v>
      </c>
      <c r="I8278" s="52"/>
    </row>
    <row r="8279" spans="1:12" ht="18">
      <c r="A8279" s="149" t="s">
        <v>0</v>
      </c>
      <c r="B8279" s="149" t="s">
        <v>8596</v>
      </c>
      <c r="C8279" s="149" t="s">
        <v>8595</v>
      </c>
      <c r="D8279" s="780"/>
      <c r="E8279" s="149" t="s">
        <v>7222</v>
      </c>
      <c r="H8279" s="149" t="s">
        <v>8041</v>
      </c>
      <c r="I8279" s="149" t="s">
        <v>8038</v>
      </c>
      <c r="J8279" s="160" t="s">
        <v>8597</v>
      </c>
      <c r="K8279" s="319" t="s">
        <v>7842</v>
      </c>
      <c r="L8279" s="160" t="s">
        <v>8598</v>
      </c>
    </row>
    <row r="8280" spans="1:12" ht="15.6">
      <c r="A8280" s="70">
        <v>44838</v>
      </c>
      <c r="C8280" s="51">
        <v>1000</v>
      </c>
      <c r="F8280" s="51" t="s">
        <v>8606</v>
      </c>
      <c r="G8280" s="52"/>
      <c r="H8280" s="51">
        <v>1272</v>
      </c>
      <c r="I8280" s="51">
        <v>1372</v>
      </c>
      <c r="J8280" s="51">
        <v>100</v>
      </c>
      <c r="K8280" s="202" t="s">
        <v>3908</v>
      </c>
      <c r="L8280" s="141">
        <v>50</v>
      </c>
    </row>
    <row r="8281" spans="1:12" ht="15.6">
      <c r="A8281" s="70">
        <v>44837</v>
      </c>
      <c r="B8281" s="51">
        <v>2000</v>
      </c>
      <c r="F8281" s="51" t="s">
        <v>8603</v>
      </c>
      <c r="G8281" s="52"/>
      <c r="H8281" s="51">
        <v>3312</v>
      </c>
      <c r="I8281" s="51">
        <v>3512</v>
      </c>
      <c r="J8281" s="51">
        <v>200</v>
      </c>
      <c r="K8281" s="202" t="s">
        <v>7205</v>
      </c>
      <c r="L8281" s="141">
        <v>100</v>
      </c>
    </row>
    <row r="8282" spans="1:12" ht="15.6">
      <c r="A8282" s="70">
        <v>44838</v>
      </c>
      <c r="B8282" s="51">
        <v>2000</v>
      </c>
      <c r="F8282" s="51">
        <v>1.6559999999999999</v>
      </c>
      <c r="G8282" s="52"/>
      <c r="I8282" s="51">
        <v>1656</v>
      </c>
      <c r="J8282" s="51">
        <v>40</v>
      </c>
      <c r="K8282" s="202" t="s">
        <v>7203</v>
      </c>
      <c r="L8282" s="141">
        <v>20</v>
      </c>
    </row>
    <row r="8283" spans="1:12" ht="15.6">
      <c r="A8283" s="70">
        <v>44838</v>
      </c>
      <c r="C8283" s="51">
        <v>5200</v>
      </c>
      <c r="F8283" s="51">
        <v>1.272</v>
      </c>
      <c r="G8283" s="52"/>
      <c r="I8283" s="51">
        <v>6360</v>
      </c>
      <c r="J8283" s="51">
        <v>104</v>
      </c>
      <c r="K8283" s="202" t="s">
        <v>7203</v>
      </c>
      <c r="L8283" s="479">
        <v>52</v>
      </c>
    </row>
    <row r="8284" spans="1:12" ht="15.6">
      <c r="A8284" s="70">
        <v>44840</v>
      </c>
      <c r="B8284" s="51">
        <v>1000</v>
      </c>
      <c r="F8284" s="51" t="s">
        <v>8603</v>
      </c>
      <c r="G8284" s="52"/>
      <c r="H8284" s="51">
        <v>1656</v>
      </c>
      <c r="I8284" s="51">
        <v>1756</v>
      </c>
      <c r="J8284" s="51">
        <v>100</v>
      </c>
      <c r="K8284" s="202" t="s">
        <v>8280</v>
      </c>
      <c r="L8284" s="141">
        <v>50</v>
      </c>
    </row>
    <row r="8285" spans="1:12" ht="15.6">
      <c r="A8285" s="70">
        <v>44840</v>
      </c>
      <c r="C8285" s="51">
        <v>1000</v>
      </c>
      <c r="F8285" s="51" t="s">
        <v>8606</v>
      </c>
      <c r="G8285" s="52"/>
      <c r="H8285" s="51">
        <v>1272</v>
      </c>
      <c r="I8285" s="51">
        <v>1372</v>
      </c>
      <c r="J8285" s="51">
        <v>100</v>
      </c>
      <c r="K8285" s="202" t="s">
        <v>8280</v>
      </c>
      <c r="L8285" s="141">
        <v>50</v>
      </c>
    </row>
    <row r="8286" spans="1:12" ht="15.6">
      <c r="A8286" s="70">
        <v>44840</v>
      </c>
      <c r="C8286" s="51">
        <v>2000</v>
      </c>
      <c r="F8286" s="51" t="s">
        <v>8606</v>
      </c>
      <c r="G8286" s="52"/>
      <c r="H8286" s="51">
        <v>2544</v>
      </c>
      <c r="I8286" s="51">
        <v>2744</v>
      </c>
      <c r="J8286" s="51">
        <v>200</v>
      </c>
      <c r="K8286" s="202" t="s">
        <v>2308</v>
      </c>
      <c r="L8286" s="141">
        <v>100</v>
      </c>
    </row>
    <row r="8287" spans="1:12" ht="15.6">
      <c r="A8287" s="70">
        <v>44840</v>
      </c>
      <c r="B8287" s="51">
        <v>3000</v>
      </c>
      <c r="F8287" s="51" t="s">
        <v>8603</v>
      </c>
      <c r="G8287" s="52"/>
      <c r="H8287" s="51">
        <v>4968</v>
      </c>
      <c r="I8287" s="51">
        <v>5268</v>
      </c>
      <c r="J8287" s="51">
        <v>300</v>
      </c>
      <c r="K8287" s="202" t="s">
        <v>7205</v>
      </c>
      <c r="L8287" s="141">
        <v>150</v>
      </c>
    </row>
    <row r="8288" spans="1:12" ht="15.6">
      <c r="A8288" s="70">
        <v>44840</v>
      </c>
      <c r="C8288" s="51">
        <v>2000</v>
      </c>
      <c r="F8288" s="51" t="s">
        <v>8606</v>
      </c>
      <c r="G8288" s="52"/>
      <c r="H8288" s="51">
        <v>2544</v>
      </c>
      <c r="I8288" s="51">
        <v>2744</v>
      </c>
      <c r="J8288" s="51">
        <v>200</v>
      </c>
      <c r="K8288" s="202" t="s">
        <v>7987</v>
      </c>
      <c r="L8288" s="141">
        <v>100</v>
      </c>
    </row>
    <row r="8289" spans="1:12" ht="15.6">
      <c r="A8289" s="70">
        <v>44838</v>
      </c>
      <c r="B8289" s="51">
        <v>5000</v>
      </c>
      <c r="C8289" s="52"/>
      <c r="F8289" s="51">
        <v>1.65</v>
      </c>
      <c r="G8289" s="110"/>
      <c r="H8289" s="51"/>
      <c r="I8289" s="51">
        <v>8250</v>
      </c>
      <c r="J8289" s="51">
        <v>100</v>
      </c>
      <c r="K8289" s="202" t="s">
        <v>8615</v>
      </c>
      <c r="L8289" s="141">
        <v>50</v>
      </c>
    </row>
    <row r="8290" spans="1:12" ht="15.6">
      <c r="A8290" s="70">
        <v>44837</v>
      </c>
      <c r="C8290" s="51">
        <v>2000</v>
      </c>
      <c r="F8290" s="51" t="s">
        <v>8602</v>
      </c>
      <c r="G8290" s="110"/>
      <c r="H8290" s="51">
        <v>1.272</v>
      </c>
      <c r="I8290" s="51">
        <v>1.3220000000000001</v>
      </c>
      <c r="J8290" s="51">
        <v>100</v>
      </c>
      <c r="K8290" s="202" t="s">
        <v>8467</v>
      </c>
      <c r="L8290" s="141">
        <v>50</v>
      </c>
    </row>
    <row r="8291" spans="1:12" ht="15.6">
      <c r="A8291" s="70">
        <v>44840</v>
      </c>
      <c r="B8291" s="51">
        <v>5000</v>
      </c>
      <c r="F8291" s="51" t="s">
        <v>8613</v>
      </c>
      <c r="G8291" s="110"/>
      <c r="H8291" s="51">
        <v>8280</v>
      </c>
      <c r="I8291" s="51">
        <v>9245</v>
      </c>
      <c r="J8291" s="51">
        <v>965</v>
      </c>
      <c r="K8291" s="202" t="s">
        <v>1521</v>
      </c>
      <c r="L8291" s="141">
        <v>322</v>
      </c>
    </row>
    <row r="8292" spans="1:12" ht="15.6">
      <c r="A8292" s="70">
        <v>44840</v>
      </c>
      <c r="C8292" s="51">
        <v>4000</v>
      </c>
      <c r="F8292" s="51" t="s">
        <v>8612</v>
      </c>
      <c r="G8292" s="110"/>
      <c r="H8292" s="51">
        <v>5088</v>
      </c>
      <c r="I8292" s="51">
        <v>5836</v>
      </c>
      <c r="J8292" s="51">
        <v>748</v>
      </c>
      <c r="K8292" s="202" t="s">
        <v>1521</v>
      </c>
      <c r="L8292" s="141">
        <v>249</v>
      </c>
    </row>
    <row r="8293" spans="1:12" ht="15.6">
      <c r="A8293" s="70">
        <v>44840</v>
      </c>
      <c r="C8293" s="52"/>
      <c r="E8293" s="51">
        <v>300</v>
      </c>
      <c r="F8293" s="51" t="s">
        <v>8614</v>
      </c>
      <c r="G8293" s="110"/>
      <c r="H8293" s="51">
        <v>507.9</v>
      </c>
      <c r="I8293" s="51">
        <v>545.70000000000005</v>
      </c>
      <c r="J8293" s="51">
        <v>37.799999999999997</v>
      </c>
      <c r="K8293" s="202" t="s">
        <v>1521</v>
      </c>
      <c r="L8293" s="141">
        <v>12.5</v>
      </c>
    </row>
    <row r="8294" spans="1:12" ht="15.6">
      <c r="A8294" s="70">
        <v>44841</v>
      </c>
      <c r="B8294" s="70"/>
      <c r="C8294" s="50">
        <v>3000</v>
      </c>
      <c r="D8294" s="70"/>
      <c r="E8294" s="70"/>
      <c r="F8294" s="203" t="s">
        <v>8617</v>
      </c>
      <c r="G8294" s="52"/>
      <c r="H8294" s="187">
        <v>3816</v>
      </c>
      <c r="I8294" s="187">
        <v>3969</v>
      </c>
      <c r="J8294" s="484">
        <v>153</v>
      </c>
      <c r="K8294" s="203" t="s">
        <v>2509</v>
      </c>
      <c r="L8294" s="141">
        <v>76.5</v>
      </c>
    </row>
    <row r="8295" spans="1:12" ht="15.6">
      <c r="A8295" s="70">
        <v>44840</v>
      </c>
      <c r="C8295" s="50">
        <v>3600</v>
      </c>
      <c r="F8295" s="50" t="s">
        <v>8610</v>
      </c>
      <c r="G8295" s="52"/>
      <c r="H8295" s="50">
        <v>6624</v>
      </c>
      <c r="I8295" s="50">
        <v>5576</v>
      </c>
      <c r="J8295" s="50">
        <v>512</v>
      </c>
      <c r="K8295" s="297" t="s">
        <v>8607</v>
      </c>
      <c r="L8295" s="141">
        <v>171</v>
      </c>
    </row>
    <row r="8296" spans="1:12" ht="15.6">
      <c r="A8296" s="70">
        <v>44840</v>
      </c>
      <c r="B8296" s="50">
        <v>3000</v>
      </c>
      <c r="F8296" s="50" t="s">
        <v>8611</v>
      </c>
      <c r="G8296" s="52"/>
      <c r="H8296" s="50">
        <v>3816</v>
      </c>
      <c r="I8296" s="50">
        <v>5352</v>
      </c>
      <c r="J8296" s="50">
        <v>366</v>
      </c>
      <c r="K8296" s="297" t="s">
        <v>8607</v>
      </c>
      <c r="L8296" s="141">
        <v>122</v>
      </c>
    </row>
    <row r="8297" spans="1:12" ht="15.6">
      <c r="A8297" s="70">
        <v>44840</v>
      </c>
      <c r="B8297" s="50">
        <v>5000</v>
      </c>
      <c r="F8297" s="50" t="s">
        <v>8609</v>
      </c>
      <c r="G8297" s="52"/>
      <c r="H8297" s="50">
        <v>8280</v>
      </c>
      <c r="I8297" s="50">
        <v>8845</v>
      </c>
      <c r="J8297" s="50">
        <v>565</v>
      </c>
      <c r="K8297" s="148" t="s">
        <v>8608</v>
      </c>
      <c r="L8297" s="141">
        <v>188.5</v>
      </c>
    </row>
    <row r="8298" spans="1:12" ht="15.6">
      <c r="A8298" s="70">
        <v>44841</v>
      </c>
      <c r="B8298" s="483">
        <v>3000</v>
      </c>
      <c r="C8298" s="52"/>
      <c r="D8298" s="70"/>
      <c r="E8298" s="70"/>
      <c r="F8298" s="83" t="s">
        <v>8618</v>
      </c>
      <c r="G8298" s="52"/>
      <c r="H8298" s="198">
        <v>4968</v>
      </c>
      <c r="I8298" s="198">
        <v>5118</v>
      </c>
      <c r="J8298" s="480">
        <v>150</v>
      </c>
      <c r="K8298" s="83" t="s">
        <v>4218</v>
      </c>
      <c r="L8298" s="141">
        <v>75</v>
      </c>
    </row>
    <row r="8299" spans="1:12" ht="18">
      <c r="A8299" s="70"/>
      <c r="B8299" s="70"/>
      <c r="C8299" s="52"/>
      <c r="D8299" s="70"/>
      <c r="E8299" s="70"/>
      <c r="F8299" s="354">
        <v>44844</v>
      </c>
      <c r="G8299" s="354">
        <v>44850</v>
      </c>
      <c r="H8299" s="70"/>
      <c r="I8299" s="70"/>
      <c r="J8299" s="70"/>
      <c r="K8299" s="70"/>
      <c r="L8299" s="141"/>
    </row>
    <row r="8300" spans="1:12" ht="18">
      <c r="A8300" s="70"/>
      <c r="B8300" s="70"/>
      <c r="C8300" s="52"/>
      <c r="D8300" s="70"/>
      <c r="E8300" s="70"/>
      <c r="F8300" s="336" t="s">
        <v>6749</v>
      </c>
      <c r="G8300" s="336" t="s">
        <v>3449</v>
      </c>
      <c r="H8300" s="70"/>
      <c r="I8300" s="70"/>
      <c r="J8300" s="70"/>
      <c r="K8300" s="70"/>
      <c r="L8300" s="141"/>
    </row>
    <row r="8301" spans="1:12" ht="18">
      <c r="A8301" s="70"/>
      <c r="B8301" s="70"/>
      <c r="C8301" s="52"/>
      <c r="D8301" s="70"/>
      <c r="E8301" s="70"/>
      <c r="F8301" s="464" t="s">
        <v>8619</v>
      </c>
      <c r="G8301" s="160">
        <v>1.7989999999999999</v>
      </c>
      <c r="H8301" s="70"/>
      <c r="I8301" s="70"/>
      <c r="J8301" s="70"/>
      <c r="K8301" s="70"/>
      <c r="L8301" s="141"/>
    </row>
    <row r="8302" spans="1:12" ht="18">
      <c r="A8302" s="70"/>
      <c r="B8302" s="70"/>
      <c r="C8302" s="52"/>
      <c r="D8302" s="70"/>
      <c r="E8302" s="70"/>
      <c r="F8302" s="737" t="s">
        <v>8620</v>
      </c>
      <c r="G8302" s="160">
        <v>1.4019999999999999</v>
      </c>
      <c r="H8302" s="70"/>
      <c r="I8302" s="70"/>
      <c r="J8302" s="70"/>
      <c r="K8302" s="70"/>
      <c r="L8302" s="141"/>
    </row>
    <row r="8303" spans="1:12" ht="18">
      <c r="A8303" s="70"/>
      <c r="B8303" s="70"/>
      <c r="C8303" s="52"/>
      <c r="D8303" s="70"/>
      <c r="E8303" s="70"/>
      <c r="F8303" s="737" t="s">
        <v>8621</v>
      </c>
      <c r="G8303" s="160">
        <v>1.804</v>
      </c>
      <c r="H8303" s="70"/>
      <c r="I8303" s="70"/>
      <c r="J8303" s="70"/>
      <c r="K8303" s="70" t="s">
        <v>474</v>
      </c>
      <c r="L8303" s="141"/>
    </row>
    <row r="8304" spans="1:12" ht="18">
      <c r="A8304" s="70"/>
      <c r="B8304" s="70"/>
      <c r="C8304" s="52"/>
      <c r="D8304" s="70"/>
      <c r="E8304" s="70"/>
      <c r="F8304" s="737" t="s">
        <v>8622</v>
      </c>
      <c r="G8304" s="482">
        <v>1.9339999999999999</v>
      </c>
      <c r="H8304" s="70"/>
      <c r="I8304" s="70"/>
      <c r="J8304" s="70"/>
      <c r="K8304" s="70"/>
      <c r="L8304" s="141"/>
    </row>
    <row r="8305" spans="1:12" ht="18">
      <c r="A8305" s="70"/>
      <c r="B8305" s="70"/>
      <c r="C8305" s="52"/>
      <c r="D8305" s="70"/>
      <c r="E8305" s="70"/>
      <c r="F8305" s="737" t="s">
        <v>8623</v>
      </c>
      <c r="G8305" s="160">
        <v>1.788</v>
      </c>
      <c r="H8305" s="70"/>
      <c r="I8305" s="70"/>
      <c r="J8305" s="70"/>
      <c r="K8305" s="70"/>
      <c r="L8305" s="141"/>
    </row>
    <row r="8306" spans="1:12" ht="15.6">
      <c r="A8306" s="70"/>
      <c r="B8306" s="70"/>
      <c r="C8306" s="52"/>
      <c r="D8306" s="70"/>
      <c r="E8306" s="70"/>
      <c r="F8306" s="70"/>
      <c r="G8306" s="70"/>
      <c r="H8306" s="70"/>
      <c r="I8306" s="70"/>
      <c r="J8306" s="70"/>
      <c r="K8306" s="70"/>
      <c r="L8306" s="141"/>
    </row>
    <row r="8307" spans="1:12" ht="15.6">
      <c r="A8307" s="70">
        <v>44841</v>
      </c>
      <c r="B8307" s="70"/>
      <c r="C8307" s="51">
        <v>2000</v>
      </c>
      <c r="D8307" s="70"/>
      <c r="E8307" s="70"/>
      <c r="F8307" s="481" t="s">
        <v>8624</v>
      </c>
      <c r="G8307" s="52"/>
      <c r="H8307" s="480">
        <v>2804</v>
      </c>
      <c r="I8307" s="480">
        <v>3158</v>
      </c>
      <c r="J8307" s="480">
        <v>354</v>
      </c>
      <c r="K8307" s="83" t="s">
        <v>8616</v>
      </c>
      <c r="L8307" s="141">
        <v>136</v>
      </c>
    </row>
    <row r="8308" spans="1:12" ht="15.6">
      <c r="A8308" s="70">
        <v>44844</v>
      </c>
      <c r="B8308" s="70"/>
      <c r="C8308" s="51">
        <v>4000</v>
      </c>
      <c r="D8308" s="70"/>
      <c r="E8308" s="70"/>
      <c r="F8308" s="83" t="s">
        <v>8625</v>
      </c>
      <c r="G8308" s="52"/>
      <c r="H8308" s="198">
        <v>5608</v>
      </c>
      <c r="I8308" s="198">
        <v>6008</v>
      </c>
      <c r="J8308" s="198">
        <v>400</v>
      </c>
      <c r="K8308" s="83" t="s">
        <v>5430</v>
      </c>
      <c r="L8308" s="141">
        <v>200</v>
      </c>
    </row>
    <row r="8309" spans="1:12" ht="15.6">
      <c r="A8309" s="70">
        <v>44662</v>
      </c>
      <c r="B8309" s="70"/>
      <c r="C8309" s="51">
        <v>1400</v>
      </c>
      <c r="D8309" s="70"/>
      <c r="E8309" s="70"/>
      <c r="F8309" s="83" t="s">
        <v>8626</v>
      </c>
      <c r="G8309" s="52"/>
      <c r="H8309" s="202">
        <v>1962.8</v>
      </c>
      <c r="I8309" s="202">
        <v>2116.8000000000002</v>
      </c>
      <c r="J8309" s="198">
        <v>154</v>
      </c>
      <c r="K8309" s="83" t="s">
        <v>2424</v>
      </c>
      <c r="L8309" s="141">
        <v>77</v>
      </c>
    </row>
    <row r="8310" spans="1:12" ht="15.6">
      <c r="A8310" s="70">
        <v>44846</v>
      </c>
      <c r="B8310" s="198">
        <v>1500</v>
      </c>
      <c r="C8310" s="52"/>
      <c r="D8310" s="70"/>
      <c r="E8310" s="70"/>
      <c r="F8310" s="83" t="s">
        <v>8627</v>
      </c>
      <c r="G8310" s="52"/>
      <c r="H8310" s="202">
        <v>2698.5</v>
      </c>
      <c r="I8310" s="202">
        <v>2766</v>
      </c>
      <c r="J8310" s="485">
        <v>67.5</v>
      </c>
      <c r="K8310" s="83" t="s">
        <v>2400</v>
      </c>
      <c r="L8310" s="141">
        <v>34</v>
      </c>
    </row>
    <row r="8311" spans="1:12" ht="15.6">
      <c r="A8311" s="70">
        <v>44846</v>
      </c>
      <c r="B8311" s="70"/>
      <c r="C8311" s="51">
        <v>3500</v>
      </c>
      <c r="D8311" s="70"/>
      <c r="E8311" s="70"/>
      <c r="F8311" s="83" t="s">
        <v>8628</v>
      </c>
      <c r="G8311" s="52"/>
      <c r="H8311" s="485">
        <v>4907</v>
      </c>
      <c r="I8311" s="485">
        <v>5421.5</v>
      </c>
      <c r="J8311" s="485">
        <v>514.5</v>
      </c>
      <c r="K8311" s="83" t="s">
        <v>2538</v>
      </c>
      <c r="L8311" s="141">
        <v>257</v>
      </c>
    </row>
    <row r="8312" spans="1:12" ht="15.6">
      <c r="A8312" s="70">
        <v>44846</v>
      </c>
      <c r="B8312" s="198">
        <v>2000</v>
      </c>
      <c r="C8312" s="52"/>
      <c r="D8312" s="70"/>
      <c r="E8312" s="70"/>
      <c r="F8312" s="83" t="s">
        <v>8629</v>
      </c>
      <c r="G8312" s="52"/>
      <c r="H8312" s="485">
        <v>3598</v>
      </c>
      <c r="I8312" s="485">
        <v>3698</v>
      </c>
      <c r="J8312" s="198">
        <v>100</v>
      </c>
      <c r="K8312" s="83" t="s">
        <v>8631</v>
      </c>
      <c r="L8312" s="141">
        <v>50</v>
      </c>
    </row>
    <row r="8313" spans="1:12" ht="15.6">
      <c r="A8313" s="70">
        <v>44846</v>
      </c>
      <c r="B8313" s="70"/>
      <c r="C8313" s="51">
        <v>6000</v>
      </c>
      <c r="D8313" s="70"/>
      <c r="E8313" s="70"/>
      <c r="F8313" s="83" t="s">
        <v>8630</v>
      </c>
      <c r="G8313" s="52"/>
      <c r="H8313" s="198">
        <v>8412</v>
      </c>
      <c r="I8313" s="198">
        <v>8712</v>
      </c>
      <c r="J8313" s="198">
        <v>300</v>
      </c>
      <c r="K8313" s="83" t="s">
        <v>8631</v>
      </c>
      <c r="L8313" s="141">
        <v>150</v>
      </c>
    </row>
    <row r="8314" spans="1:12" ht="15.6">
      <c r="A8314" s="70">
        <v>44847</v>
      </c>
      <c r="B8314" s="70"/>
      <c r="C8314" s="198">
        <v>5000</v>
      </c>
      <c r="D8314" s="70"/>
      <c r="E8314" s="70"/>
      <c r="F8314" s="83" t="s">
        <v>8637</v>
      </c>
      <c r="G8314" s="70"/>
      <c r="H8314" s="198">
        <v>7010</v>
      </c>
      <c r="I8314" s="198">
        <v>7610</v>
      </c>
      <c r="J8314" s="198">
        <v>600</v>
      </c>
      <c r="K8314" s="83" t="s">
        <v>8635</v>
      </c>
      <c r="L8314" s="141">
        <v>300</v>
      </c>
    </row>
    <row r="8315" spans="1:12" ht="15.6">
      <c r="A8315" s="70">
        <v>44847</v>
      </c>
      <c r="B8315" s="70"/>
      <c r="C8315" s="198">
        <v>2000</v>
      </c>
      <c r="D8315" s="70"/>
      <c r="E8315" s="70"/>
      <c r="F8315" s="83" t="s">
        <v>8634</v>
      </c>
      <c r="G8315" s="70" t="s">
        <v>3329</v>
      </c>
      <c r="H8315" s="198">
        <v>3598</v>
      </c>
      <c r="I8315" s="198">
        <v>3798</v>
      </c>
      <c r="J8315" s="198">
        <v>200</v>
      </c>
      <c r="K8315" s="83" t="s">
        <v>7205</v>
      </c>
      <c r="L8315" s="141">
        <v>100</v>
      </c>
    </row>
    <row r="8316" spans="1:12" ht="15.6">
      <c r="A8316" s="70">
        <v>44847</v>
      </c>
      <c r="B8316" s="70"/>
      <c r="C8316" s="187">
        <v>10000</v>
      </c>
      <c r="D8316" s="70"/>
      <c r="E8316" s="70"/>
      <c r="F8316" s="203" t="s">
        <v>8636</v>
      </c>
      <c r="G8316" s="70" t="s">
        <v>3329</v>
      </c>
      <c r="H8316" s="187">
        <v>14020</v>
      </c>
      <c r="I8316" s="187">
        <v>14420</v>
      </c>
      <c r="J8316" s="187">
        <v>500</v>
      </c>
      <c r="K8316" s="203" t="s">
        <v>206</v>
      </c>
      <c r="L8316" s="141">
        <v>250</v>
      </c>
    </row>
    <row r="8317" spans="1:12" ht="15.6">
      <c r="A8317" s="70">
        <v>44847</v>
      </c>
      <c r="B8317" s="70"/>
      <c r="C8317" s="198">
        <v>2000</v>
      </c>
      <c r="D8317" s="70"/>
      <c r="E8317" s="70"/>
      <c r="F8317" s="83" t="s">
        <v>8638</v>
      </c>
      <c r="G8317" s="70" t="s">
        <v>3329</v>
      </c>
      <c r="H8317" s="198">
        <v>2804</v>
      </c>
      <c r="I8317" s="198">
        <v>3004</v>
      </c>
      <c r="J8317" s="198">
        <v>200</v>
      </c>
      <c r="K8317" s="83" t="s">
        <v>4650</v>
      </c>
      <c r="L8317" s="141">
        <v>100</v>
      </c>
    </row>
    <row r="8318" spans="1:12" ht="15.6">
      <c r="A8318" s="70">
        <v>44847</v>
      </c>
      <c r="B8318" s="70"/>
      <c r="C8318" s="198">
        <v>2000</v>
      </c>
      <c r="D8318" s="70"/>
      <c r="E8318" s="70"/>
      <c r="F8318" s="83" t="s">
        <v>8639</v>
      </c>
      <c r="G8318" s="70" t="s">
        <v>3329</v>
      </c>
      <c r="H8318" s="198">
        <v>2804</v>
      </c>
      <c r="I8318" s="198">
        <v>2884</v>
      </c>
      <c r="J8318" s="198">
        <v>80</v>
      </c>
      <c r="K8318" s="83" t="s">
        <v>8640</v>
      </c>
      <c r="L8318" s="141">
        <v>40</v>
      </c>
    </row>
    <row r="8319" spans="1:12" ht="15.6">
      <c r="A8319" s="70">
        <v>44848</v>
      </c>
      <c r="B8319" s="70"/>
      <c r="C8319" s="198">
        <v>1500</v>
      </c>
      <c r="D8319" s="70"/>
      <c r="E8319" s="70"/>
      <c r="F8319" s="83" t="s">
        <v>8641</v>
      </c>
      <c r="G8319" s="70" t="s">
        <v>3329</v>
      </c>
      <c r="H8319" s="198">
        <v>2103</v>
      </c>
      <c r="I8319" s="198">
        <v>2193</v>
      </c>
      <c r="J8319" s="198">
        <v>90</v>
      </c>
      <c r="K8319" s="83" t="s">
        <v>6387</v>
      </c>
      <c r="L8319" s="141">
        <v>45</v>
      </c>
    </row>
    <row r="8320" spans="1:12" ht="15.6">
      <c r="A8320" s="70">
        <v>44848</v>
      </c>
      <c r="B8320" s="70"/>
      <c r="C8320" s="198">
        <v>3000</v>
      </c>
      <c r="D8320" s="70"/>
      <c r="E8320" s="70"/>
      <c r="F8320" s="83" t="s">
        <v>8625</v>
      </c>
      <c r="G8320" s="70" t="s">
        <v>3329</v>
      </c>
      <c r="H8320" s="198">
        <v>4206</v>
      </c>
      <c r="I8320" s="198">
        <v>4506</v>
      </c>
      <c r="J8320" s="198">
        <v>300</v>
      </c>
      <c r="K8320" s="83" t="s">
        <v>8642</v>
      </c>
      <c r="L8320" s="141">
        <v>150</v>
      </c>
    </row>
    <row r="8321" spans="1:12" ht="15.6">
      <c r="A8321" s="70">
        <v>44848</v>
      </c>
      <c r="B8321" s="70"/>
      <c r="C8321" s="198">
        <v>1000</v>
      </c>
      <c r="D8321" s="70"/>
      <c r="E8321" s="70"/>
      <c r="F8321" s="83" t="s">
        <v>8625</v>
      </c>
      <c r="G8321" s="70" t="s">
        <v>3329</v>
      </c>
      <c r="H8321" s="198">
        <v>1402</v>
      </c>
      <c r="I8321" s="198">
        <v>1502</v>
      </c>
      <c r="J8321" s="198">
        <v>100</v>
      </c>
      <c r="K8321" s="83" t="s">
        <v>7609</v>
      </c>
      <c r="L8321" s="141">
        <v>50</v>
      </c>
    </row>
    <row r="8322" spans="1:12" ht="15.6">
      <c r="A8322" s="70">
        <v>44849</v>
      </c>
      <c r="B8322" s="70"/>
      <c r="C8322" s="198">
        <v>2000</v>
      </c>
      <c r="D8322" s="70"/>
      <c r="E8322" s="70"/>
      <c r="F8322" s="83" t="s">
        <v>8625</v>
      </c>
      <c r="G8322" s="70" t="s">
        <v>3329</v>
      </c>
      <c r="H8322" s="198">
        <v>2804</v>
      </c>
      <c r="I8322" s="198">
        <v>3004</v>
      </c>
      <c r="J8322" s="198">
        <v>200</v>
      </c>
      <c r="K8322" s="83" t="s">
        <v>1410</v>
      </c>
      <c r="L8322" s="141">
        <v>100</v>
      </c>
    </row>
    <row r="8323" spans="1:12" ht="15.6">
      <c r="A8323" s="70">
        <v>44849</v>
      </c>
      <c r="B8323" s="70"/>
      <c r="C8323" s="198">
        <v>1000</v>
      </c>
      <c r="D8323" s="70"/>
      <c r="E8323" s="70"/>
      <c r="F8323" s="83" t="s">
        <v>8625</v>
      </c>
      <c r="G8323" s="70" t="s">
        <v>3329</v>
      </c>
      <c r="H8323" s="198">
        <v>1402</v>
      </c>
      <c r="I8323" s="198">
        <v>1502</v>
      </c>
      <c r="J8323" s="198">
        <v>100</v>
      </c>
      <c r="K8323" s="83" t="s">
        <v>2561</v>
      </c>
      <c r="L8323" s="141">
        <v>50</v>
      </c>
    </row>
    <row r="8324" spans="1:12" ht="15.6">
      <c r="A8324" s="70">
        <v>44846</v>
      </c>
      <c r="B8324" s="70"/>
      <c r="C8324" s="198">
        <v>3000</v>
      </c>
      <c r="D8324" s="70"/>
      <c r="E8324" s="70"/>
      <c r="F8324" s="83" t="s">
        <v>8625</v>
      </c>
      <c r="G8324" s="70" t="s">
        <v>4059</v>
      </c>
      <c r="H8324" s="198">
        <v>4206</v>
      </c>
      <c r="I8324" s="198">
        <v>4506</v>
      </c>
      <c r="J8324" s="198">
        <v>300</v>
      </c>
      <c r="K8324" s="83" t="s">
        <v>8633</v>
      </c>
      <c r="L8324" s="141">
        <v>150</v>
      </c>
    </row>
    <row r="8325" spans="1:12" ht="15.6">
      <c r="A8325" s="70">
        <v>44846</v>
      </c>
      <c r="B8325" s="198">
        <v>600</v>
      </c>
      <c r="C8325" s="70"/>
      <c r="D8325" s="70"/>
      <c r="E8325" s="70"/>
      <c r="F8325" s="83" t="s">
        <v>8632</v>
      </c>
      <c r="G8325" s="70" t="s">
        <v>4059</v>
      </c>
      <c r="H8325" s="486">
        <v>1079.4000000000001</v>
      </c>
      <c r="I8325" s="486">
        <v>1109.4000000000001</v>
      </c>
      <c r="J8325" s="487">
        <v>30</v>
      </c>
      <c r="K8325" s="83" t="s">
        <v>8633</v>
      </c>
      <c r="L8325" s="141">
        <v>15</v>
      </c>
    </row>
    <row r="8326" spans="1:12" ht="15.6">
      <c r="A8326" s="70">
        <v>44846</v>
      </c>
      <c r="B8326" s="70"/>
      <c r="C8326" s="70"/>
      <c r="D8326" s="70"/>
      <c r="E8326" s="198">
        <v>500</v>
      </c>
      <c r="F8326" s="488" t="s">
        <v>8643</v>
      </c>
      <c r="G8326" s="70" t="s">
        <v>4059</v>
      </c>
      <c r="H8326" s="202">
        <v>1460.8</v>
      </c>
      <c r="I8326" s="202">
        <v>1588.8</v>
      </c>
      <c r="J8326" s="480">
        <v>128</v>
      </c>
      <c r="K8326" s="83" t="s">
        <v>1521</v>
      </c>
      <c r="L8326" s="141">
        <v>64</v>
      </c>
    </row>
    <row r="8327" spans="1:12" ht="15.6">
      <c r="A8327" s="70"/>
      <c r="B8327" s="70"/>
      <c r="C8327" s="185"/>
      <c r="D8327" s="70"/>
      <c r="E8327" s="70"/>
      <c r="F8327" s="70"/>
      <c r="G8327" s="70"/>
      <c r="H8327" s="185"/>
      <c r="I8327" s="185"/>
      <c r="J8327" s="185"/>
      <c r="K8327" s="70"/>
      <c r="L8327" s="141"/>
    </row>
    <row r="8328" spans="1:12" ht="18">
      <c r="A8328" s="70"/>
      <c r="B8328" s="70"/>
      <c r="C8328" s="185"/>
      <c r="D8328" s="70"/>
      <c r="E8328" s="70"/>
      <c r="F8328" s="354">
        <v>44851</v>
      </c>
      <c r="G8328" s="354">
        <v>44857</v>
      </c>
      <c r="H8328" s="185"/>
      <c r="I8328" s="185"/>
      <c r="J8328" s="185"/>
      <c r="K8328" s="70"/>
      <c r="L8328" s="141"/>
    </row>
    <row r="8329" spans="1:12" ht="18">
      <c r="A8329" s="70"/>
      <c r="B8329" s="70"/>
      <c r="C8329" s="185"/>
      <c r="D8329" s="70"/>
      <c r="E8329" s="70"/>
      <c r="F8329" s="336" t="s">
        <v>6749</v>
      </c>
      <c r="G8329" s="336" t="s">
        <v>3449</v>
      </c>
      <c r="H8329" s="185"/>
      <c r="I8329" s="185"/>
      <c r="J8329" s="185"/>
      <c r="K8329" s="70"/>
      <c r="L8329" s="141"/>
    </row>
    <row r="8330" spans="1:12" ht="18">
      <c r="A8330" s="70"/>
      <c r="B8330" s="70"/>
      <c r="C8330" s="185"/>
      <c r="D8330" s="70"/>
      <c r="E8330" s="70"/>
      <c r="F8330" s="464" t="s">
        <v>8644</v>
      </c>
      <c r="G8330" s="160">
        <v>1.871</v>
      </c>
      <c r="H8330" s="185"/>
      <c r="I8330" s="185"/>
      <c r="J8330" s="185"/>
      <c r="K8330" s="70"/>
      <c r="L8330" s="141"/>
    </row>
    <row r="8331" spans="1:12" ht="18">
      <c r="A8331" s="70"/>
      <c r="B8331" s="70"/>
      <c r="C8331" s="185"/>
      <c r="D8331" s="70"/>
      <c r="E8331" s="70"/>
      <c r="F8331" s="737" t="s">
        <v>8645</v>
      </c>
      <c r="G8331" s="160">
        <v>1.4690000000000001</v>
      </c>
      <c r="H8331" s="185"/>
      <c r="I8331" s="185"/>
      <c r="J8331" s="185"/>
      <c r="K8331" s="70"/>
      <c r="L8331" s="141"/>
    </row>
    <row r="8332" spans="1:12" ht="18">
      <c r="A8332" s="70"/>
      <c r="B8332" s="70"/>
      <c r="C8332" s="185"/>
      <c r="D8332" s="70"/>
      <c r="E8332" s="70"/>
      <c r="F8332" s="737" t="s">
        <v>8646</v>
      </c>
      <c r="G8332" s="160">
        <v>1.8759999999999999</v>
      </c>
      <c r="H8332" s="185"/>
      <c r="I8332" s="185"/>
      <c r="J8332" s="185"/>
      <c r="K8332" s="70"/>
      <c r="L8332" s="141"/>
    </row>
    <row r="8333" spans="1:12" ht="18">
      <c r="A8333" s="70"/>
      <c r="B8333" s="70"/>
      <c r="C8333" s="185"/>
      <c r="D8333" s="70"/>
      <c r="E8333" s="70"/>
      <c r="F8333" s="737" t="s">
        <v>8647</v>
      </c>
      <c r="G8333" s="482">
        <v>1.9730000000000001</v>
      </c>
      <c r="H8333" s="185"/>
      <c r="I8333" s="185"/>
      <c r="J8333" s="185"/>
      <c r="K8333" s="70"/>
      <c r="L8333" s="141"/>
    </row>
    <row r="8334" spans="1:12" ht="18">
      <c r="A8334" s="70"/>
      <c r="B8334" s="70"/>
      <c r="C8334" s="185"/>
      <c r="D8334" s="70"/>
      <c r="E8334" s="70"/>
      <c r="F8334" s="737" t="s">
        <v>8648</v>
      </c>
      <c r="G8334" s="160">
        <v>1.8260000000000001</v>
      </c>
      <c r="H8334" s="185"/>
      <c r="I8334" s="185"/>
      <c r="J8334" s="185"/>
      <c r="K8334" s="70"/>
      <c r="L8334" s="141"/>
    </row>
    <row r="8335" spans="1:12" ht="15.6">
      <c r="A8335" s="70"/>
      <c r="B8335" s="70"/>
      <c r="C8335" s="185"/>
      <c r="D8335" s="70"/>
      <c r="E8335" s="70"/>
      <c r="F8335" s="70"/>
      <c r="G8335" s="70"/>
      <c r="H8335" s="185"/>
      <c r="I8335" s="185"/>
      <c r="J8335" s="185"/>
      <c r="K8335" s="70"/>
      <c r="L8335" s="141"/>
    </row>
    <row r="8336" spans="1:12" ht="15.6">
      <c r="A8336" s="70">
        <v>44853</v>
      </c>
      <c r="B8336" s="70"/>
      <c r="C8336" s="198">
        <v>1000</v>
      </c>
      <c r="D8336" s="70"/>
      <c r="E8336" s="70"/>
      <c r="F8336" s="83" t="s">
        <v>8649</v>
      </c>
      <c r="G8336" s="70"/>
      <c r="H8336" s="198">
        <v>1469</v>
      </c>
      <c r="I8336" s="198">
        <v>1569</v>
      </c>
      <c r="J8336" s="198">
        <v>100</v>
      </c>
      <c r="K8336" s="83" t="s">
        <v>7205</v>
      </c>
      <c r="L8336" s="141">
        <v>50</v>
      </c>
    </row>
    <row r="8337" spans="1:12" ht="15.6">
      <c r="A8337" s="70">
        <v>44853</v>
      </c>
      <c r="B8337" s="198">
        <v>2000</v>
      </c>
      <c r="C8337" s="185"/>
      <c r="D8337" s="70"/>
      <c r="E8337" s="70"/>
      <c r="F8337" s="83" t="s">
        <v>8650</v>
      </c>
      <c r="G8337" s="70"/>
      <c r="H8337" s="198">
        <v>3742</v>
      </c>
      <c r="I8337" s="198">
        <v>3942</v>
      </c>
      <c r="J8337" s="198">
        <v>200</v>
      </c>
      <c r="K8337" s="83" t="s">
        <v>7205</v>
      </c>
      <c r="L8337" s="141">
        <v>100</v>
      </c>
    </row>
    <row r="8338" spans="1:12" ht="15.6">
      <c r="A8338" s="70"/>
      <c r="B8338" s="70"/>
      <c r="C8338" s="185"/>
      <c r="D8338" s="70"/>
      <c r="E8338" s="70"/>
      <c r="F8338" s="70"/>
      <c r="G8338" s="70"/>
      <c r="H8338" s="185"/>
      <c r="I8338" s="185"/>
      <c r="J8338" s="185"/>
      <c r="K8338" s="70"/>
      <c r="L8338" s="141"/>
    </row>
    <row r="8339" spans="1:12" ht="18">
      <c r="A8339" s="70"/>
      <c r="B8339" s="70"/>
      <c r="C8339" s="185"/>
      <c r="D8339" s="70"/>
      <c r="E8339" s="70"/>
      <c r="F8339" s="354">
        <v>44858</v>
      </c>
      <c r="G8339" s="354">
        <v>44864</v>
      </c>
      <c r="H8339" s="185"/>
      <c r="I8339" s="185"/>
      <c r="J8339" s="185"/>
      <c r="K8339" s="70"/>
      <c r="L8339" s="141"/>
    </row>
    <row r="8340" spans="1:12" ht="18">
      <c r="A8340" s="70"/>
      <c r="B8340" s="70"/>
      <c r="C8340" s="185"/>
      <c r="D8340" s="70"/>
      <c r="E8340" s="70"/>
      <c r="F8340" s="336" t="s">
        <v>6749</v>
      </c>
      <c r="G8340" s="336" t="s">
        <v>3449</v>
      </c>
      <c r="H8340" s="185"/>
      <c r="I8340" s="185"/>
      <c r="J8340" s="185"/>
      <c r="K8340" s="70"/>
      <c r="L8340" s="141"/>
    </row>
    <row r="8341" spans="1:12" ht="18">
      <c r="A8341" s="70"/>
      <c r="B8341" s="70"/>
      <c r="C8341" s="185"/>
      <c r="D8341" s="70"/>
      <c r="E8341" s="70"/>
      <c r="F8341" s="464" t="s">
        <v>8652</v>
      </c>
      <c r="G8341" s="160">
        <v>1.861</v>
      </c>
      <c r="H8341" s="185"/>
      <c r="I8341" s="185"/>
      <c r="J8341" s="185"/>
      <c r="K8341" s="70"/>
      <c r="L8341" s="141"/>
    </row>
    <row r="8342" spans="1:12" ht="18">
      <c r="A8342" s="70"/>
      <c r="B8342" s="70"/>
      <c r="C8342" s="185"/>
      <c r="D8342" s="70"/>
      <c r="E8342" s="70"/>
      <c r="F8342" s="737" t="s">
        <v>8653</v>
      </c>
      <c r="G8342" s="160">
        <v>1.4590000000000001</v>
      </c>
      <c r="H8342" s="185"/>
      <c r="I8342" s="185" t="s">
        <v>474</v>
      </c>
      <c r="J8342" s="185"/>
      <c r="K8342" s="70"/>
      <c r="L8342" s="141"/>
    </row>
    <row r="8343" spans="1:12" ht="18">
      <c r="A8343" s="70"/>
      <c r="B8343" s="70"/>
      <c r="C8343" s="185"/>
      <c r="D8343" s="70"/>
      <c r="E8343" s="70"/>
      <c r="F8343" s="737" t="s">
        <v>8654</v>
      </c>
      <c r="G8343" s="160">
        <v>1.8660000000000001</v>
      </c>
      <c r="H8343" s="185"/>
      <c r="I8343" s="185"/>
      <c r="J8343" s="185"/>
      <c r="K8343" s="70"/>
      <c r="L8343" s="141"/>
    </row>
    <row r="8344" spans="1:12" ht="18">
      <c r="A8344" s="70"/>
      <c r="B8344" s="70"/>
      <c r="C8344" s="185"/>
      <c r="D8344" s="70"/>
      <c r="E8344" s="70"/>
      <c r="F8344" s="737" t="s">
        <v>8662</v>
      </c>
      <c r="G8344" s="482">
        <v>1.911</v>
      </c>
      <c r="H8344" s="490"/>
      <c r="I8344" s="185"/>
      <c r="J8344" s="185"/>
      <c r="K8344" s="70"/>
      <c r="L8344" s="141"/>
    </row>
    <row r="8345" spans="1:12" ht="18">
      <c r="A8345" s="70"/>
      <c r="B8345" s="70"/>
      <c r="C8345" s="185"/>
      <c r="D8345" s="70"/>
      <c r="E8345" s="70"/>
      <c r="F8345" s="737" t="s">
        <v>8655</v>
      </c>
      <c r="G8345" s="160">
        <v>1.8260000000000001</v>
      </c>
      <c r="H8345" s="490" t="s">
        <v>3433</v>
      </c>
      <c r="I8345" s="185"/>
      <c r="J8345" s="185"/>
      <c r="K8345" s="70"/>
      <c r="L8345" s="141"/>
    </row>
    <row r="8346" spans="1:12" ht="15.6">
      <c r="A8346" s="70"/>
      <c r="B8346" s="70"/>
      <c r="C8346" s="185"/>
      <c r="D8346" s="70"/>
      <c r="E8346" s="70"/>
      <c r="F8346" s="70"/>
      <c r="G8346" s="70"/>
      <c r="H8346" s="185"/>
      <c r="I8346" s="185"/>
      <c r="J8346" s="185"/>
      <c r="K8346" s="70"/>
      <c r="L8346" s="141"/>
    </row>
    <row r="8347" spans="1:12" ht="15.6">
      <c r="A8347" s="70">
        <v>44855</v>
      </c>
      <c r="B8347" s="70"/>
      <c r="C8347" s="198">
        <v>2000</v>
      </c>
      <c r="D8347" s="70"/>
      <c r="E8347" s="70"/>
      <c r="F8347" s="83" t="s">
        <v>8660</v>
      </c>
      <c r="G8347" s="398"/>
      <c r="H8347" s="198">
        <v>2918</v>
      </c>
      <c r="I8347" s="198">
        <v>3018</v>
      </c>
      <c r="J8347" s="198">
        <v>100</v>
      </c>
      <c r="K8347" s="83" t="s">
        <v>8651</v>
      </c>
      <c r="L8347" s="141">
        <v>50</v>
      </c>
    </row>
    <row r="8348" spans="1:12" ht="15.6">
      <c r="A8348" s="70">
        <v>44855</v>
      </c>
      <c r="B8348" s="70"/>
      <c r="C8348" s="198">
        <v>1000</v>
      </c>
      <c r="D8348" s="70"/>
      <c r="E8348" s="70"/>
      <c r="F8348" s="83" t="s">
        <v>8661</v>
      </c>
      <c r="G8348" s="398"/>
      <c r="H8348" s="468">
        <v>1.4590000000000001</v>
      </c>
      <c r="I8348" s="468">
        <v>1.609</v>
      </c>
      <c r="J8348" s="198">
        <v>150</v>
      </c>
      <c r="K8348" s="83" t="s">
        <v>2438</v>
      </c>
      <c r="L8348" s="141">
        <v>75</v>
      </c>
    </row>
    <row r="8349" spans="1:12" ht="15.6">
      <c r="A8349" s="70">
        <v>44858</v>
      </c>
      <c r="B8349" s="70"/>
      <c r="C8349" s="198">
        <v>2500</v>
      </c>
      <c r="D8349" s="70"/>
      <c r="E8349" s="70"/>
      <c r="F8349" s="83" t="s">
        <v>8656</v>
      </c>
      <c r="G8349" s="398"/>
      <c r="H8349" s="202">
        <v>3647.5</v>
      </c>
      <c r="I8349" s="489">
        <v>3897.5</v>
      </c>
      <c r="J8349" s="198">
        <v>250</v>
      </c>
      <c r="K8349" s="83" t="s">
        <v>8657</v>
      </c>
      <c r="L8349" s="141">
        <v>125</v>
      </c>
    </row>
    <row r="8350" spans="1:12" ht="15.6">
      <c r="A8350" s="70">
        <v>44853</v>
      </c>
      <c r="B8350" s="70"/>
      <c r="C8350" s="198">
        <v>1400</v>
      </c>
      <c r="D8350" s="70"/>
      <c r="E8350" s="70"/>
      <c r="F8350" s="83" t="s">
        <v>8658</v>
      </c>
      <c r="G8350" s="398"/>
      <c r="H8350" s="202">
        <v>2042.6</v>
      </c>
      <c r="I8350" s="202">
        <v>2210.6</v>
      </c>
      <c r="J8350" s="198">
        <v>168.4</v>
      </c>
      <c r="K8350" s="83" t="s">
        <v>3027</v>
      </c>
      <c r="L8350" s="141">
        <v>84</v>
      </c>
    </row>
    <row r="8351" spans="1:12" ht="15.6">
      <c r="A8351" s="70">
        <v>44858</v>
      </c>
      <c r="B8351" s="198">
        <v>5500</v>
      </c>
      <c r="C8351" s="185"/>
      <c r="D8351" s="70"/>
      <c r="E8351" s="70"/>
      <c r="F8351" s="83" t="s">
        <v>8659</v>
      </c>
      <c r="G8351" s="398"/>
      <c r="H8351" s="202">
        <v>10235.5</v>
      </c>
      <c r="I8351" s="202">
        <v>11269.5</v>
      </c>
      <c r="J8351" s="198">
        <v>1034</v>
      </c>
      <c r="K8351" s="83" t="s">
        <v>8408</v>
      </c>
      <c r="L8351" s="141">
        <v>345</v>
      </c>
    </row>
    <row r="8352" spans="1:12" ht="15.6">
      <c r="A8352" s="70">
        <v>44859</v>
      </c>
      <c r="B8352" s="70"/>
      <c r="C8352" s="185"/>
      <c r="D8352" s="70"/>
      <c r="E8352" s="491">
        <v>1500</v>
      </c>
      <c r="F8352" s="83" t="s">
        <v>8663</v>
      </c>
      <c r="G8352" s="398"/>
      <c r="H8352" s="486">
        <v>2866.5</v>
      </c>
      <c r="I8352" s="486">
        <v>3225</v>
      </c>
      <c r="J8352" s="202">
        <v>358.5</v>
      </c>
      <c r="K8352" s="83" t="s">
        <v>8664</v>
      </c>
      <c r="L8352" s="141">
        <v>179.5</v>
      </c>
    </row>
    <row r="8353" spans="1:12" ht="15.6">
      <c r="A8353" s="70">
        <v>44859</v>
      </c>
      <c r="B8353" s="70"/>
      <c r="C8353" s="185"/>
      <c r="D8353" s="70"/>
      <c r="E8353" s="491">
        <v>500</v>
      </c>
      <c r="F8353" s="83" t="s">
        <v>8665</v>
      </c>
      <c r="G8353" s="398"/>
      <c r="H8353" s="202">
        <v>955.5</v>
      </c>
      <c r="I8353" s="486">
        <v>995.5</v>
      </c>
      <c r="J8353" s="198">
        <v>40</v>
      </c>
      <c r="K8353" s="83" t="s">
        <v>8651</v>
      </c>
      <c r="L8353" s="141">
        <v>20</v>
      </c>
    </row>
    <row r="8354" spans="1:12" ht="15.6">
      <c r="A8354" s="70">
        <v>44859</v>
      </c>
      <c r="B8354" s="70"/>
      <c r="C8354" s="198">
        <v>1000</v>
      </c>
      <c r="D8354" s="70"/>
      <c r="E8354" s="492"/>
      <c r="F8354" s="83" t="s">
        <v>8656</v>
      </c>
      <c r="G8354" s="398"/>
      <c r="H8354" s="202">
        <v>1459</v>
      </c>
      <c r="I8354" s="486">
        <v>1559</v>
      </c>
      <c r="J8354" s="198">
        <v>100</v>
      </c>
      <c r="K8354" s="83" t="s">
        <v>7205</v>
      </c>
      <c r="L8354" s="141">
        <v>50</v>
      </c>
    </row>
    <row r="8355" spans="1:12" ht="15.6">
      <c r="A8355" s="70">
        <v>44859</v>
      </c>
      <c r="B8355" s="198">
        <v>2000</v>
      </c>
      <c r="C8355" s="185"/>
      <c r="D8355" s="70"/>
      <c r="E8355" s="185"/>
      <c r="F8355" s="83" t="s">
        <v>8667</v>
      </c>
      <c r="G8355" s="398"/>
      <c r="H8355" s="198">
        <v>3722</v>
      </c>
      <c r="I8355" s="198">
        <v>3922</v>
      </c>
      <c r="J8355" s="198">
        <v>200</v>
      </c>
      <c r="K8355" s="83" t="s">
        <v>7205</v>
      </c>
      <c r="L8355" s="141">
        <v>100</v>
      </c>
    </row>
    <row r="8356" spans="1:12" ht="15.6">
      <c r="A8356" s="70">
        <v>44860</v>
      </c>
      <c r="B8356" s="70"/>
      <c r="C8356" s="187">
        <v>1000</v>
      </c>
      <c r="D8356" s="70"/>
      <c r="E8356" s="70"/>
      <c r="F8356" s="203" t="s">
        <v>8668</v>
      </c>
      <c r="G8356" s="70"/>
      <c r="H8356" s="297">
        <v>1459</v>
      </c>
      <c r="I8356" s="187">
        <v>1559</v>
      </c>
      <c r="J8356" s="187">
        <v>100</v>
      </c>
      <c r="K8356" s="203" t="s">
        <v>3722</v>
      </c>
      <c r="L8356" s="141">
        <v>50</v>
      </c>
    </row>
    <row r="8357" spans="1:12" ht="15.6">
      <c r="A8357" s="70">
        <v>44860</v>
      </c>
      <c r="B8357" s="70"/>
      <c r="C8357" s="198">
        <v>1000</v>
      </c>
      <c r="D8357" s="83"/>
      <c r="E8357" s="83"/>
      <c r="F8357" s="83" t="s">
        <v>8656</v>
      </c>
      <c r="G8357" s="70"/>
      <c r="H8357" s="202">
        <v>1459</v>
      </c>
      <c r="I8357" s="198">
        <v>1559</v>
      </c>
      <c r="J8357" s="198">
        <v>100</v>
      </c>
      <c r="K8357" s="83" t="s">
        <v>257</v>
      </c>
      <c r="L8357" s="141">
        <v>50</v>
      </c>
    </row>
    <row r="8358" spans="1:12" ht="15.6">
      <c r="A8358" s="70"/>
      <c r="B8358" s="185"/>
      <c r="C8358" s="185"/>
      <c r="D8358" s="70"/>
      <c r="E8358" s="185"/>
      <c r="F8358" s="70"/>
      <c r="G8358" s="70"/>
      <c r="H8358" s="185"/>
      <c r="I8358" s="185"/>
      <c r="J8358" s="185"/>
      <c r="K8358" s="70"/>
      <c r="L8358" s="141"/>
    </row>
    <row r="8359" spans="1:12" ht="18">
      <c r="A8359" s="70"/>
      <c r="B8359" s="185"/>
      <c r="C8359" s="185"/>
      <c r="D8359" s="70"/>
      <c r="E8359" s="185"/>
      <c r="F8359" s="354">
        <v>44865</v>
      </c>
      <c r="G8359" s="354">
        <v>44865</v>
      </c>
      <c r="H8359" s="185"/>
      <c r="I8359" s="185"/>
      <c r="J8359" s="185"/>
      <c r="K8359" s="70"/>
      <c r="L8359" s="141"/>
    </row>
    <row r="8360" spans="1:12" ht="18">
      <c r="A8360" s="70"/>
      <c r="B8360" s="185"/>
      <c r="C8360" s="185"/>
      <c r="D8360" s="70"/>
      <c r="E8360" s="185"/>
      <c r="F8360" s="336" t="s">
        <v>6749</v>
      </c>
      <c r="G8360" s="336" t="s">
        <v>3449</v>
      </c>
      <c r="H8360" s="185"/>
      <c r="I8360" s="185"/>
      <c r="J8360" s="185"/>
      <c r="K8360" s="70"/>
      <c r="L8360" s="141"/>
    </row>
    <row r="8361" spans="1:12" ht="18">
      <c r="A8361" s="70"/>
      <c r="B8361" s="185"/>
      <c r="C8361" s="185"/>
      <c r="D8361" s="70"/>
      <c r="E8361" s="185"/>
      <c r="F8361" s="464" t="s">
        <v>8679</v>
      </c>
      <c r="G8361" s="160">
        <v>1.8540000000000001</v>
      </c>
      <c r="H8361" s="185"/>
      <c r="I8361" s="185"/>
      <c r="J8361" s="185"/>
      <c r="K8361" s="70"/>
      <c r="L8361" s="141"/>
    </row>
    <row r="8362" spans="1:12" ht="18">
      <c r="A8362" s="70"/>
      <c r="B8362" s="185"/>
      <c r="C8362" s="185"/>
      <c r="D8362" s="70"/>
      <c r="E8362" s="185"/>
      <c r="F8362" s="737" t="s">
        <v>8680</v>
      </c>
      <c r="G8362" s="160">
        <v>1.4530000000000001</v>
      </c>
      <c r="H8362" s="185"/>
      <c r="I8362" s="185"/>
      <c r="J8362" s="185"/>
      <c r="K8362" s="70"/>
      <c r="L8362" s="141"/>
    </row>
    <row r="8363" spans="1:12" ht="18">
      <c r="A8363" s="70"/>
      <c r="B8363" s="185"/>
      <c r="C8363" s="185"/>
      <c r="D8363" s="70"/>
      <c r="E8363" s="185"/>
      <c r="F8363" s="737" t="s">
        <v>8681</v>
      </c>
      <c r="G8363" s="160">
        <v>1.859</v>
      </c>
      <c r="H8363" s="185"/>
      <c r="I8363" s="185"/>
      <c r="J8363" s="185"/>
      <c r="K8363" s="70"/>
      <c r="L8363" s="141"/>
    </row>
    <row r="8364" spans="1:12" ht="18">
      <c r="A8364" s="70"/>
      <c r="B8364" s="185"/>
      <c r="C8364" s="185"/>
      <c r="D8364" s="70"/>
      <c r="E8364" s="185"/>
      <c r="F8364" s="737" t="s">
        <v>8682</v>
      </c>
      <c r="G8364" s="482">
        <v>1.895</v>
      </c>
      <c r="H8364" s="185"/>
      <c r="I8364" s="185"/>
      <c r="J8364" s="185"/>
      <c r="K8364" s="70"/>
      <c r="L8364" s="141"/>
    </row>
    <row r="8365" spans="1:12" ht="18">
      <c r="A8365" s="70"/>
      <c r="B8365" s="185"/>
      <c r="C8365" s="185"/>
      <c r="D8365" s="70"/>
      <c r="E8365" s="185"/>
      <c r="F8365" s="737" t="s">
        <v>8683</v>
      </c>
      <c r="G8365" s="160">
        <v>1.7509999999999999</v>
      </c>
      <c r="H8365" s="185"/>
      <c r="I8365" s="185"/>
      <c r="J8365" s="185"/>
      <c r="K8365" s="70"/>
      <c r="L8365" s="141"/>
    </row>
    <row r="8366" spans="1:12" ht="15.6">
      <c r="A8366" s="70"/>
      <c r="B8366" s="185"/>
      <c r="C8366" s="185"/>
      <c r="D8366" s="70"/>
      <c r="E8366" s="185"/>
      <c r="F8366" s="70" t="s">
        <v>8670</v>
      </c>
      <c r="G8366" s="70"/>
      <c r="H8366" s="185"/>
      <c r="I8366" s="185"/>
      <c r="J8366" s="185"/>
      <c r="K8366" s="70"/>
      <c r="L8366" s="141"/>
    </row>
    <row r="8367" spans="1:12" ht="15.6">
      <c r="A8367" s="70">
        <v>44860</v>
      </c>
      <c r="B8367" s="187">
        <v>5000</v>
      </c>
      <c r="C8367" s="185"/>
      <c r="D8367" s="70"/>
      <c r="E8367" s="185"/>
      <c r="F8367" s="203" t="s">
        <v>8691</v>
      </c>
      <c r="G8367" s="70" t="s">
        <v>474</v>
      </c>
      <c r="H8367" s="187">
        <v>9270</v>
      </c>
      <c r="I8367" s="187">
        <v>9745</v>
      </c>
      <c r="J8367" s="187">
        <v>475</v>
      </c>
      <c r="K8367" s="148" t="s">
        <v>8666</v>
      </c>
      <c r="L8367" s="141">
        <v>142.5</v>
      </c>
    </row>
    <row r="8368" spans="1:12" ht="15.6">
      <c r="A8368" s="70">
        <v>44860</v>
      </c>
      <c r="B8368" s="70"/>
      <c r="C8368" s="198">
        <v>2000</v>
      </c>
      <c r="D8368" s="70"/>
      <c r="E8368" s="185"/>
      <c r="F8368" s="83" t="s">
        <v>8692</v>
      </c>
      <c r="G8368" s="70"/>
      <c r="H8368" s="202">
        <v>2906</v>
      </c>
      <c r="I8368" s="198">
        <v>3006</v>
      </c>
      <c r="J8368" s="198">
        <v>100</v>
      </c>
      <c r="K8368" s="83" t="s">
        <v>8651</v>
      </c>
      <c r="L8368" s="141">
        <v>50</v>
      </c>
    </row>
    <row r="8369" spans="1:13" ht="15.6">
      <c r="A8369" s="70">
        <v>44860</v>
      </c>
      <c r="B8369" s="198">
        <v>2000</v>
      </c>
      <c r="C8369" s="185"/>
      <c r="D8369" s="70"/>
      <c r="E8369" s="185"/>
      <c r="F8369" s="83" t="s">
        <v>8688</v>
      </c>
      <c r="G8369" s="70"/>
      <c r="H8369" s="202">
        <v>3708</v>
      </c>
      <c r="I8369" s="198">
        <v>3908</v>
      </c>
      <c r="J8369" s="198">
        <v>200</v>
      </c>
      <c r="K8369" s="83" t="s">
        <v>6990</v>
      </c>
      <c r="L8369" s="141">
        <v>100</v>
      </c>
    </row>
    <row r="8370" spans="1:13" ht="15.6">
      <c r="A8370" s="70">
        <v>44861</v>
      </c>
      <c r="B8370" s="70"/>
      <c r="C8370" s="187">
        <v>4000</v>
      </c>
      <c r="D8370" s="203"/>
      <c r="E8370" s="185"/>
      <c r="F8370" s="203" t="s">
        <v>8693</v>
      </c>
      <c r="G8370" s="70"/>
      <c r="H8370" s="187">
        <v>5812</v>
      </c>
      <c r="I8370" s="187">
        <v>6216</v>
      </c>
      <c r="J8370" s="187">
        <v>404</v>
      </c>
      <c r="K8370" s="203" t="s">
        <v>8669</v>
      </c>
      <c r="L8370" s="141">
        <v>135</v>
      </c>
    </row>
    <row r="8371" spans="1:13" ht="15.6">
      <c r="A8371" s="70">
        <v>44861</v>
      </c>
      <c r="B8371" s="70"/>
      <c r="C8371" s="198">
        <v>2000</v>
      </c>
      <c r="D8371" s="70"/>
      <c r="E8371" s="185"/>
      <c r="F8371" s="83" t="s">
        <v>8694</v>
      </c>
      <c r="G8371" s="70"/>
      <c r="H8371" s="202">
        <v>2906</v>
      </c>
      <c r="I8371" s="198">
        <v>3066</v>
      </c>
      <c r="J8371" s="198">
        <v>160</v>
      </c>
      <c r="K8371" s="83" t="s">
        <v>8671</v>
      </c>
      <c r="L8371" s="141">
        <v>80</v>
      </c>
    </row>
    <row r="8372" spans="1:13" ht="15.6">
      <c r="A8372" s="70">
        <v>44861</v>
      </c>
      <c r="B8372" s="70"/>
      <c r="C8372" s="185"/>
      <c r="D8372" s="70"/>
      <c r="E8372" s="185"/>
      <c r="F8372" s="296"/>
      <c r="G8372" s="70" t="s">
        <v>474</v>
      </c>
      <c r="H8372" s="296"/>
      <c r="I8372" s="185"/>
      <c r="J8372" s="185"/>
      <c r="K8372" s="70"/>
      <c r="L8372" s="141"/>
    </row>
    <row r="8373" spans="1:13" ht="15.6">
      <c r="A8373" s="70"/>
      <c r="B8373" s="70"/>
      <c r="C8373" s="185"/>
      <c r="D8373" s="70"/>
      <c r="E8373" s="70"/>
      <c r="F8373" s="70"/>
      <c r="G8373" s="70"/>
      <c r="H8373" s="296"/>
      <c r="I8373" s="185"/>
      <c r="J8373" s="185"/>
      <c r="K8373" s="70"/>
      <c r="L8373" s="141"/>
    </row>
    <row r="8374" spans="1:13" ht="18">
      <c r="A8374" s="14" t="s">
        <v>295</v>
      </c>
      <c r="B8374" s="52">
        <f>SUM(B8279:B8373)</f>
        <v>49600</v>
      </c>
      <c r="C8374" s="52">
        <f>SUM(C8279:D8373)</f>
        <v>92100</v>
      </c>
      <c r="E8374" s="52">
        <f>SUM(E8293:E8373)</f>
        <v>2800</v>
      </c>
      <c r="F8374" s="14">
        <f>SUM(B8374:E8374)</f>
        <v>144500</v>
      </c>
      <c r="H8374" s="296"/>
      <c r="I8374" s="52"/>
      <c r="J8374" s="410">
        <f>SUM(J8278:J8373)</f>
        <v>13998.699999999999</v>
      </c>
      <c r="L8374" s="410">
        <f>SUM(L8278:L8373)</f>
        <v>6092.5</v>
      </c>
    </row>
    <row r="8375" spans="1:13" ht="15.6">
      <c r="A8375" s="106"/>
      <c r="B8375" s="641"/>
      <c r="C8375" s="641"/>
      <c r="D8375" s="641"/>
      <c r="E8375" s="641"/>
      <c r="F8375" s="641"/>
      <c r="G8375" s="641"/>
      <c r="H8375" s="494"/>
      <c r="I8375" s="420"/>
      <c r="J8375" s="641"/>
      <c r="K8375" s="642"/>
      <c r="L8375" s="641"/>
      <c r="M8375" s="641"/>
    </row>
    <row r="8376" spans="1:13" ht="15.6">
      <c r="H8376" s="296"/>
      <c r="I8376" s="52"/>
    </row>
    <row r="8377" spans="1:13" ht="15.6">
      <c r="I8377" s="52"/>
    </row>
    <row r="8378" spans="1:13" ht="15.6">
      <c r="A8378" s="70"/>
      <c r="I8378" s="52"/>
    </row>
    <row r="8379" spans="1:13" ht="39">
      <c r="B8379" s="449" t="s">
        <v>8120</v>
      </c>
      <c r="C8379" s="433">
        <v>2022</v>
      </c>
      <c r="E8379" s="431" t="s">
        <v>1786</v>
      </c>
      <c r="F8379" s="448" t="s">
        <v>7832</v>
      </c>
      <c r="G8379" s="448"/>
      <c r="H8379" s="448" t="s">
        <v>7832</v>
      </c>
      <c r="I8379" s="431" t="s">
        <v>1786</v>
      </c>
      <c r="J8379" s="432">
        <v>2022</v>
      </c>
      <c r="K8379" s="448" t="s">
        <v>7832</v>
      </c>
    </row>
    <row r="8380" spans="1:13" ht="15.6">
      <c r="I8380" s="52"/>
    </row>
    <row r="8381" spans="1:13" ht="97.8">
      <c r="A8381" s="434" t="s">
        <v>7833</v>
      </c>
      <c r="B8381" s="434" t="s">
        <v>7833</v>
      </c>
      <c r="C8381" s="434" t="s">
        <v>7833</v>
      </c>
      <c r="E8381" s="770" t="s">
        <v>1464</v>
      </c>
      <c r="F8381" s="439">
        <v>2022</v>
      </c>
      <c r="G8381" s="438" t="s">
        <v>1786</v>
      </c>
      <c r="H8381" s="771" t="s">
        <v>7849</v>
      </c>
      <c r="I8381" s="438" t="s">
        <v>1786</v>
      </c>
      <c r="J8381" s="439">
        <v>2022</v>
      </c>
      <c r="K8381" s="460" t="s">
        <v>8676</v>
      </c>
      <c r="L8381" s="434"/>
      <c r="M8381" s="434"/>
    </row>
    <row r="8382" spans="1:13" ht="23.4">
      <c r="A8382" s="389" t="s">
        <v>7844</v>
      </c>
      <c r="B8382" s="392" t="s">
        <v>8320</v>
      </c>
      <c r="C8382" s="389" t="s">
        <v>8117</v>
      </c>
      <c r="D8382" s="386"/>
      <c r="E8382" s="160" t="s">
        <v>6654</v>
      </c>
      <c r="F8382" s="160" t="s">
        <v>7835</v>
      </c>
      <c r="G8382" s="161">
        <v>2019</v>
      </c>
      <c r="H8382" s="161">
        <v>2020</v>
      </c>
      <c r="I8382" s="160">
        <v>2021</v>
      </c>
      <c r="J8382" s="161">
        <v>2022</v>
      </c>
      <c r="K8382" s="459" t="s">
        <v>8035</v>
      </c>
      <c r="L8382" s="243" t="s">
        <v>8675</v>
      </c>
      <c r="M8382" s="602"/>
    </row>
    <row r="8383" spans="1:13" ht="18">
      <c r="A8383" s="455">
        <v>14791</v>
      </c>
      <c r="B8383" s="455">
        <v>6900.5</v>
      </c>
      <c r="C8383" s="387">
        <v>7890.5</v>
      </c>
      <c r="E8383" s="347" t="s">
        <v>647</v>
      </c>
      <c r="F8383" s="52" t="s">
        <v>3960</v>
      </c>
      <c r="G8383" s="141">
        <v>152.5</v>
      </c>
      <c r="H8383" s="218">
        <v>106.2</v>
      </c>
      <c r="I8383" s="51">
        <v>116.5</v>
      </c>
      <c r="J8383" s="453">
        <v>179.1</v>
      </c>
      <c r="K8383" s="461" t="s">
        <v>7944</v>
      </c>
      <c r="L8383" s="50" t="s">
        <v>7945</v>
      </c>
      <c r="M8383" s="52"/>
    </row>
    <row r="8384" spans="1:13" ht="18">
      <c r="A8384" s="455">
        <v>10279.799999999999</v>
      </c>
      <c r="B8384" s="455">
        <v>4910.5</v>
      </c>
      <c r="C8384" s="387">
        <v>5369.3</v>
      </c>
      <c r="E8384" s="347" t="s">
        <v>648</v>
      </c>
      <c r="F8384" s="52" t="s">
        <v>8030</v>
      </c>
      <c r="G8384" s="141">
        <v>134.9</v>
      </c>
      <c r="H8384" s="218">
        <v>123.8</v>
      </c>
      <c r="I8384" s="51">
        <v>92.9</v>
      </c>
      <c r="J8384" s="453">
        <v>126.5</v>
      </c>
      <c r="K8384" s="461" t="s">
        <v>8029</v>
      </c>
      <c r="L8384" s="154" t="s">
        <v>6850</v>
      </c>
      <c r="M8384" s="110"/>
    </row>
    <row r="8385" spans="1:13" ht="18">
      <c r="A8385" s="455">
        <v>14231</v>
      </c>
      <c r="B8385" s="455">
        <v>6406</v>
      </c>
      <c r="C8385" s="387">
        <v>7825</v>
      </c>
      <c r="E8385" s="347" t="s">
        <v>2310</v>
      </c>
      <c r="F8385" s="52" t="s">
        <v>5312</v>
      </c>
      <c r="G8385" s="141">
        <v>145.69999999999999</v>
      </c>
      <c r="H8385" s="218">
        <v>206.05</v>
      </c>
      <c r="I8385" s="51">
        <v>160.5</v>
      </c>
      <c r="J8385" s="453">
        <v>200.89599999999999</v>
      </c>
      <c r="K8385" s="461" t="s">
        <v>8116</v>
      </c>
      <c r="L8385" s="50" t="s">
        <v>8114</v>
      </c>
      <c r="M8385" s="52"/>
    </row>
    <row r="8386" spans="1:13" ht="18">
      <c r="A8386" s="455">
        <v>4949.7</v>
      </c>
      <c r="B8386" s="455">
        <v>2305</v>
      </c>
      <c r="C8386" s="387">
        <v>2644.7</v>
      </c>
      <c r="E8386" s="347" t="s">
        <v>2428</v>
      </c>
      <c r="F8386" s="110" t="s">
        <v>8177</v>
      </c>
      <c r="G8386" s="141">
        <v>112.5</v>
      </c>
      <c r="H8386" s="218">
        <v>138.19999999999999</v>
      </c>
      <c r="I8386" s="51">
        <v>166.67599999999999</v>
      </c>
      <c r="J8386" s="471">
        <v>62.273000000000003</v>
      </c>
      <c r="K8386" s="296" t="s">
        <v>8175</v>
      </c>
      <c r="L8386" s="216" t="s">
        <v>8176</v>
      </c>
      <c r="M8386" s="15"/>
    </row>
    <row r="8387" spans="1:13" ht="18">
      <c r="A8387" s="455">
        <v>12416</v>
      </c>
      <c r="B8387" s="455">
        <v>5918.5</v>
      </c>
      <c r="C8387" s="387">
        <v>6497.5</v>
      </c>
      <c r="E8387" s="347" t="s">
        <v>2510</v>
      </c>
      <c r="F8387" s="52" t="s">
        <v>5427</v>
      </c>
      <c r="G8387" s="147">
        <v>130.9</v>
      </c>
      <c r="H8387" s="218">
        <v>244.1</v>
      </c>
      <c r="I8387" s="51">
        <v>127.3</v>
      </c>
      <c r="J8387" s="453">
        <v>155.19999999999999</v>
      </c>
      <c r="K8387" s="296" t="s">
        <v>8258</v>
      </c>
      <c r="L8387" s="154" t="s">
        <v>8260</v>
      </c>
      <c r="M8387" s="110"/>
    </row>
    <row r="8388" spans="1:13" ht="18">
      <c r="A8388" s="455">
        <v>9575</v>
      </c>
      <c r="B8388" s="455">
        <v>4497</v>
      </c>
      <c r="C8388" s="387">
        <v>5078</v>
      </c>
      <c r="E8388" s="347" t="s">
        <v>2630</v>
      </c>
      <c r="F8388" s="59" t="s">
        <v>8336</v>
      </c>
      <c r="G8388" s="147">
        <v>140.80000000000001</v>
      </c>
      <c r="H8388" s="218">
        <v>209.2</v>
      </c>
      <c r="I8388" s="51">
        <v>152.30000000000001</v>
      </c>
      <c r="J8388" s="471">
        <v>106.5</v>
      </c>
      <c r="K8388" s="296" t="s">
        <v>8333</v>
      </c>
      <c r="L8388" s="154" t="s">
        <v>8335</v>
      </c>
      <c r="M8388" s="110"/>
    </row>
    <row r="8389" spans="1:13" ht="18">
      <c r="A8389" s="455">
        <v>10402</v>
      </c>
      <c r="B8389" s="455">
        <v>4569</v>
      </c>
      <c r="C8389" s="387">
        <v>5833</v>
      </c>
      <c r="E8389" s="347" t="s">
        <v>2798</v>
      </c>
      <c r="F8389" s="20" t="s">
        <v>8412</v>
      </c>
      <c r="G8389" s="141">
        <v>153.6</v>
      </c>
      <c r="H8389" s="218">
        <v>135.5</v>
      </c>
      <c r="I8389" s="51">
        <v>115.3</v>
      </c>
      <c r="J8389" s="453">
        <v>121.7</v>
      </c>
      <c r="K8389" s="296" t="s">
        <v>8410</v>
      </c>
      <c r="L8389" s="154" t="s">
        <v>8413</v>
      </c>
      <c r="M8389" s="110"/>
    </row>
    <row r="8390" spans="1:13" ht="18">
      <c r="A8390" s="455">
        <v>14610.7</v>
      </c>
      <c r="B8390" s="455">
        <v>6608</v>
      </c>
      <c r="C8390" s="387">
        <v>8002.7</v>
      </c>
      <c r="E8390" s="347" t="s">
        <v>4451</v>
      </c>
      <c r="F8390" s="20" t="s">
        <v>8508</v>
      </c>
      <c r="G8390" s="141">
        <v>145</v>
      </c>
      <c r="H8390" s="218">
        <v>222.4</v>
      </c>
      <c r="I8390" s="51">
        <v>116.3</v>
      </c>
      <c r="J8390" s="453">
        <v>160.1</v>
      </c>
      <c r="K8390" s="296" t="s">
        <v>8509</v>
      </c>
      <c r="L8390" s="154" t="s">
        <v>8510</v>
      </c>
      <c r="M8390" s="110"/>
    </row>
    <row r="8391" spans="1:13" ht="18">
      <c r="A8391" s="455">
        <v>14091.3</v>
      </c>
      <c r="B8391" s="455">
        <v>6309</v>
      </c>
      <c r="C8391" s="387">
        <v>7782.3</v>
      </c>
      <c r="E8391" s="347" t="s">
        <v>4555</v>
      </c>
      <c r="F8391" s="59" t="s">
        <v>8594</v>
      </c>
      <c r="G8391" s="141">
        <v>176.9</v>
      </c>
      <c r="H8391" s="191">
        <v>334.1</v>
      </c>
      <c r="I8391" s="194">
        <v>266</v>
      </c>
      <c r="J8391" s="471">
        <v>139.6</v>
      </c>
      <c r="K8391" s="296" t="s">
        <v>8592</v>
      </c>
      <c r="L8391" s="154" t="s">
        <v>7040</v>
      </c>
      <c r="M8391" s="110"/>
    </row>
    <row r="8392" spans="1:13" ht="18">
      <c r="A8392" s="455">
        <v>14119.7</v>
      </c>
      <c r="B8392" s="455">
        <v>6148</v>
      </c>
      <c r="C8392" s="387">
        <v>7971.7</v>
      </c>
      <c r="D8392" s="762"/>
      <c r="E8392" s="347" t="s">
        <v>4675</v>
      </c>
      <c r="F8392" s="59" t="s">
        <v>8672</v>
      </c>
      <c r="G8392" s="141">
        <v>186</v>
      </c>
      <c r="H8392" s="218">
        <v>165.8</v>
      </c>
      <c r="I8392" s="51">
        <v>193</v>
      </c>
      <c r="J8392" s="471">
        <v>144.5</v>
      </c>
      <c r="K8392" s="493">
        <v>603.5</v>
      </c>
      <c r="L8392" s="154" t="s">
        <v>8674</v>
      </c>
      <c r="M8392" s="110"/>
    </row>
    <row r="8393" spans="1:13" ht="18">
      <c r="A8393" s="503">
        <v>21134</v>
      </c>
      <c r="B8393" s="500">
        <v>9494.5</v>
      </c>
      <c r="C8393" s="396">
        <v>11639.5</v>
      </c>
      <c r="E8393" s="347" t="s">
        <v>1786</v>
      </c>
      <c r="F8393" s="52" t="s">
        <v>6385</v>
      </c>
      <c r="G8393" s="101">
        <v>191.8</v>
      </c>
      <c r="H8393" s="218">
        <v>185.9</v>
      </c>
      <c r="I8393" s="51">
        <v>204.9</v>
      </c>
      <c r="J8393" s="153">
        <v>203.23</v>
      </c>
      <c r="K8393" s="493">
        <v>400.27</v>
      </c>
      <c r="L8393" s="50" t="s">
        <v>8809</v>
      </c>
    </row>
    <row r="8394" spans="1:13" ht="18">
      <c r="A8394" s="384"/>
      <c r="B8394" s="384"/>
      <c r="C8394" s="387"/>
      <c r="E8394" s="347" t="s">
        <v>1955</v>
      </c>
      <c r="F8394" s="20"/>
      <c r="G8394" s="141">
        <v>152.4</v>
      </c>
      <c r="H8394" s="218" t="s">
        <v>6644</v>
      </c>
      <c r="I8394" s="51">
        <v>164.501</v>
      </c>
      <c r="J8394" s="453"/>
      <c r="K8394" s="296"/>
      <c r="L8394" s="526"/>
    </row>
    <row r="8395" spans="1:13" ht="18">
      <c r="A8395" s="457">
        <f>SUM(A8383:A8394)</f>
        <v>140600.20000000001</v>
      </c>
      <c r="B8395" s="478">
        <f>SUM(B8383:B8394)</f>
        <v>64066</v>
      </c>
      <c r="C8395" s="458">
        <f>SUM(C8383:C8394)</f>
        <v>76534.2</v>
      </c>
      <c r="E8395" s="391" t="s">
        <v>7219</v>
      </c>
      <c r="G8395" s="160" t="s">
        <v>5007</v>
      </c>
      <c r="H8395" s="160" t="s">
        <v>7030</v>
      </c>
      <c r="I8395" s="497">
        <f>SUM(I8383:I8394)</f>
        <v>1876.1769999999999</v>
      </c>
      <c r="J8395" s="496">
        <f>SUM(J8383:J8394)</f>
        <v>1599.5989999999999</v>
      </c>
      <c r="K8395" s="495">
        <v>400.27</v>
      </c>
      <c r="L8395" s="526"/>
    </row>
    <row r="8396" spans="1:13" ht="15.6">
      <c r="I8396" s="52"/>
    </row>
    <row r="8397" spans="1:13" ht="18">
      <c r="F8397" s="354">
        <v>44866</v>
      </c>
      <c r="G8397" s="354">
        <v>44871</v>
      </c>
      <c r="I8397" s="52"/>
    </row>
    <row r="8398" spans="1:13" ht="18">
      <c r="F8398" s="336" t="s">
        <v>6749</v>
      </c>
      <c r="G8398" s="336" t="s">
        <v>3449</v>
      </c>
      <c r="I8398" s="52"/>
    </row>
    <row r="8399" spans="1:13" ht="18">
      <c r="F8399" s="464" t="s">
        <v>8679</v>
      </c>
      <c r="G8399" s="160">
        <v>1.8540000000000001</v>
      </c>
      <c r="I8399" s="52"/>
    </row>
    <row r="8400" spans="1:13" ht="18">
      <c r="F8400" s="737" t="s">
        <v>8680</v>
      </c>
      <c r="G8400" s="160">
        <v>1.4530000000000001</v>
      </c>
      <c r="I8400" s="52"/>
    </row>
    <row r="8401" spans="1:12" ht="18">
      <c r="F8401" s="737" t="s">
        <v>8681</v>
      </c>
      <c r="G8401" s="160">
        <v>1.859</v>
      </c>
      <c r="I8401" s="52"/>
    </row>
    <row r="8402" spans="1:12" ht="18">
      <c r="F8402" s="737" t="s">
        <v>8682</v>
      </c>
      <c r="G8402" s="482">
        <v>1.895</v>
      </c>
      <c r="I8402" s="52"/>
    </row>
    <row r="8403" spans="1:12" ht="18">
      <c r="F8403" s="737" t="s">
        <v>8683</v>
      </c>
      <c r="G8403" s="160">
        <v>1.7509999999999999</v>
      </c>
      <c r="I8403" s="52"/>
    </row>
    <row r="8404" spans="1:12" ht="18">
      <c r="A8404" s="149" t="s">
        <v>0</v>
      </c>
      <c r="B8404" s="149" t="s">
        <v>8727</v>
      </c>
      <c r="C8404" s="149" t="s">
        <v>8595</v>
      </c>
      <c r="D8404" s="780"/>
      <c r="E8404" s="149" t="s">
        <v>8726</v>
      </c>
      <c r="H8404" s="149" t="s">
        <v>8041</v>
      </c>
      <c r="I8404" s="149" t="s">
        <v>8677</v>
      </c>
      <c r="J8404" s="160" t="s">
        <v>8597</v>
      </c>
      <c r="K8404" s="319" t="s">
        <v>7842</v>
      </c>
      <c r="L8404" s="160" t="s">
        <v>8598</v>
      </c>
    </row>
    <row r="8405" spans="1:12" ht="15.6">
      <c r="A8405" s="70"/>
      <c r="F8405" s="70" t="s">
        <v>8670</v>
      </c>
      <c r="I8405" s="52"/>
    </row>
    <row r="8406" spans="1:12" ht="15.6">
      <c r="A8406" s="70">
        <v>44865</v>
      </c>
      <c r="C8406" s="51">
        <v>2500</v>
      </c>
      <c r="E8406" s="185"/>
      <c r="F8406" s="51" t="s">
        <v>8684</v>
      </c>
      <c r="G8406" s="1"/>
      <c r="H8406" s="536"/>
      <c r="J8406" s="51">
        <v>125</v>
      </c>
      <c r="K8406" s="202" t="s">
        <v>7713</v>
      </c>
      <c r="L8406" s="141">
        <v>62.5</v>
      </c>
    </row>
    <row r="8407" spans="1:12" ht="15.6">
      <c r="A8407" s="70">
        <v>44865</v>
      </c>
      <c r="B8407" s="51">
        <v>2000</v>
      </c>
      <c r="E8407" s="185"/>
      <c r="F8407" s="51" t="s">
        <v>8685</v>
      </c>
      <c r="G8407" s="1"/>
      <c r="H8407" s="536"/>
      <c r="J8407" s="51">
        <v>100</v>
      </c>
      <c r="K8407" s="202" t="s">
        <v>7713</v>
      </c>
      <c r="L8407" s="141">
        <v>50</v>
      </c>
    </row>
    <row r="8408" spans="1:12" ht="15.6">
      <c r="A8408" s="70">
        <v>44865</v>
      </c>
      <c r="B8408" s="498">
        <v>1000</v>
      </c>
      <c r="E8408" s="185"/>
      <c r="F8408" s="51" t="s">
        <v>8686</v>
      </c>
      <c r="G8408" s="1"/>
      <c r="H8408" s="536"/>
      <c r="J8408" s="51">
        <v>100</v>
      </c>
      <c r="K8408" s="202" t="s">
        <v>2561</v>
      </c>
      <c r="L8408" s="141">
        <v>50</v>
      </c>
    </row>
    <row r="8409" spans="1:12" ht="15.6">
      <c r="A8409" s="70">
        <v>44865</v>
      </c>
      <c r="C8409" s="51">
        <v>1500</v>
      </c>
      <c r="E8409" s="185"/>
      <c r="F8409" s="51" t="s">
        <v>8687</v>
      </c>
      <c r="G8409" s="1"/>
      <c r="H8409" s="536"/>
      <c r="J8409" s="51">
        <v>150</v>
      </c>
      <c r="K8409" s="202" t="s">
        <v>1410</v>
      </c>
      <c r="L8409" s="141">
        <v>75</v>
      </c>
    </row>
    <row r="8410" spans="1:12" ht="15.6">
      <c r="A8410" s="70">
        <v>44865</v>
      </c>
      <c r="C8410" s="51">
        <v>1500</v>
      </c>
      <c r="E8410" s="185"/>
      <c r="F8410" s="51" t="s">
        <v>8687</v>
      </c>
      <c r="G8410" s="1"/>
      <c r="H8410" s="536"/>
      <c r="J8410" s="51">
        <v>150</v>
      </c>
      <c r="K8410" s="202" t="s">
        <v>8678</v>
      </c>
      <c r="L8410" s="141">
        <v>75</v>
      </c>
    </row>
    <row r="8411" spans="1:12" ht="15.6">
      <c r="A8411" s="70">
        <v>44865</v>
      </c>
      <c r="B8411" s="51">
        <v>500</v>
      </c>
      <c r="E8411" s="185"/>
      <c r="F8411" s="51" t="s">
        <v>8689</v>
      </c>
      <c r="G8411" s="1"/>
      <c r="H8411" s="536"/>
      <c r="J8411" s="51">
        <v>50</v>
      </c>
      <c r="K8411" s="202" t="s">
        <v>8678</v>
      </c>
      <c r="L8411" s="141">
        <v>25</v>
      </c>
    </row>
    <row r="8412" spans="1:12" ht="15.6">
      <c r="A8412" s="70">
        <v>44865</v>
      </c>
      <c r="C8412" s="50">
        <v>12000</v>
      </c>
      <c r="E8412" s="185"/>
      <c r="F8412" s="50">
        <v>1.45092</v>
      </c>
      <c r="G8412" s="1"/>
      <c r="H8412" s="781"/>
      <c r="I8412" s="781">
        <v>17411.04</v>
      </c>
      <c r="J8412" s="50">
        <v>240</v>
      </c>
      <c r="K8412" s="634" t="s">
        <v>8690</v>
      </c>
      <c r="L8412" s="141">
        <v>120</v>
      </c>
    </row>
    <row r="8413" spans="1:12" ht="15.6">
      <c r="A8413" s="70">
        <v>44867</v>
      </c>
      <c r="C8413" s="51">
        <v>3000</v>
      </c>
      <c r="E8413" s="20"/>
      <c r="F8413" s="51" t="s">
        <v>8695</v>
      </c>
      <c r="G8413" s="1"/>
      <c r="H8413" s="51">
        <v>4359</v>
      </c>
      <c r="I8413" s="51">
        <v>4509</v>
      </c>
      <c r="J8413" s="51">
        <v>150</v>
      </c>
      <c r="K8413" s="202" t="s">
        <v>7530</v>
      </c>
      <c r="L8413" s="141">
        <v>75</v>
      </c>
    </row>
    <row r="8414" spans="1:12" ht="15.6">
      <c r="A8414" s="70">
        <v>44867</v>
      </c>
      <c r="C8414" s="51">
        <v>1500</v>
      </c>
      <c r="E8414" s="20"/>
      <c r="F8414" s="51" t="s">
        <v>8687</v>
      </c>
      <c r="G8414" s="1"/>
      <c r="H8414" s="51">
        <v>2179.5</v>
      </c>
      <c r="I8414" s="51">
        <v>2329.5</v>
      </c>
      <c r="J8414" s="51">
        <v>150</v>
      </c>
      <c r="K8414" s="202" t="s">
        <v>3027</v>
      </c>
      <c r="L8414" s="141">
        <v>75</v>
      </c>
    </row>
    <row r="8415" spans="1:12" ht="15.6">
      <c r="A8415" s="70">
        <v>44865</v>
      </c>
      <c r="B8415" s="51">
        <v>2000</v>
      </c>
      <c r="E8415" s="20"/>
      <c r="F8415" s="51" t="s">
        <v>8688</v>
      </c>
      <c r="G8415" s="1"/>
      <c r="H8415" s="536"/>
      <c r="J8415" s="51">
        <v>200</v>
      </c>
      <c r="K8415" s="202" t="s">
        <v>7205</v>
      </c>
      <c r="L8415" s="141">
        <v>100</v>
      </c>
    </row>
    <row r="8416" spans="1:12" ht="15.6">
      <c r="A8416" s="70">
        <v>44869</v>
      </c>
      <c r="C8416" s="51">
        <v>1000</v>
      </c>
      <c r="E8416" s="20" t="s">
        <v>8701</v>
      </c>
      <c r="F8416" s="51" t="s">
        <v>8687</v>
      </c>
      <c r="G8416" s="52" t="s">
        <v>272</v>
      </c>
      <c r="H8416" s="51">
        <v>1413</v>
      </c>
      <c r="I8416" s="51">
        <v>1.5329999999999999</v>
      </c>
      <c r="J8416" s="51">
        <v>100</v>
      </c>
      <c r="K8416" s="202" t="s">
        <v>8696</v>
      </c>
      <c r="L8416" s="141">
        <v>50</v>
      </c>
    </row>
    <row r="8417" spans="1:12" ht="18">
      <c r="E8417" s="559"/>
      <c r="F8417" s="354">
        <v>44872</v>
      </c>
      <c r="G8417" s="354">
        <v>44878</v>
      </c>
      <c r="I8417" s="52"/>
      <c r="L8417" s="141"/>
    </row>
    <row r="8418" spans="1:12" ht="18">
      <c r="E8418" s="559"/>
      <c r="F8418" s="336" t="s">
        <v>6749</v>
      </c>
      <c r="G8418" s="336" t="s">
        <v>3449</v>
      </c>
      <c r="I8418" s="52"/>
      <c r="L8418" s="141"/>
    </row>
    <row r="8419" spans="1:12" ht="18">
      <c r="E8419" s="559"/>
      <c r="F8419" s="464" t="s">
        <v>8705</v>
      </c>
      <c r="G8419" s="160">
        <v>1.772</v>
      </c>
      <c r="I8419" s="52"/>
      <c r="L8419" s="141"/>
    </row>
    <row r="8420" spans="1:12" ht="18">
      <c r="E8420" s="559"/>
      <c r="F8420" s="737" t="s">
        <v>8706</v>
      </c>
      <c r="G8420" s="160" t="s">
        <v>8700</v>
      </c>
      <c r="I8420" s="52"/>
      <c r="L8420" s="141"/>
    </row>
    <row r="8421" spans="1:12" ht="18">
      <c r="E8421" s="559" t="s">
        <v>474</v>
      </c>
      <c r="F8421" s="737" t="s">
        <v>8707</v>
      </c>
      <c r="G8421" s="160">
        <v>1.7769999999999999</v>
      </c>
      <c r="I8421" s="238"/>
      <c r="L8421" s="141"/>
    </row>
    <row r="8422" spans="1:12" ht="18">
      <c r="E8422" s="559"/>
      <c r="F8422" s="737" t="s">
        <v>8708</v>
      </c>
      <c r="G8422" s="482">
        <v>1.9039999999999999</v>
      </c>
      <c r="I8422" s="52"/>
      <c r="L8422" s="141"/>
    </row>
    <row r="8423" spans="1:12" ht="18">
      <c r="E8423" s="559"/>
      <c r="F8423" s="737" t="s">
        <v>8709</v>
      </c>
      <c r="G8423" s="160">
        <v>1.758</v>
      </c>
      <c r="I8423" s="52"/>
      <c r="L8423" s="141"/>
    </row>
    <row r="8424" spans="1:12" ht="15.6">
      <c r="E8424" s="559"/>
      <c r="I8424" s="52"/>
      <c r="L8424" s="141"/>
    </row>
    <row r="8425" spans="1:12" ht="15.6">
      <c r="A8425" s="70">
        <v>44867</v>
      </c>
      <c r="B8425" s="151">
        <v>2000</v>
      </c>
      <c r="E8425" s="20"/>
      <c r="F8425" s="151" t="s">
        <v>8710</v>
      </c>
      <c r="G8425" s="1"/>
      <c r="H8425" s="51">
        <v>3554</v>
      </c>
      <c r="I8425" s="51">
        <v>3654</v>
      </c>
      <c r="J8425" s="51">
        <v>100</v>
      </c>
      <c r="K8425" s="202" t="s">
        <v>7593</v>
      </c>
      <c r="L8425" s="141">
        <v>50</v>
      </c>
    </row>
    <row r="8426" spans="1:12" ht="15.6">
      <c r="A8426" s="70">
        <v>44869</v>
      </c>
      <c r="C8426" s="51">
        <v>4000</v>
      </c>
      <c r="E8426" s="20"/>
      <c r="F8426" s="51" t="s">
        <v>8711</v>
      </c>
      <c r="G8426" s="1"/>
      <c r="H8426" s="51">
        <v>5652</v>
      </c>
      <c r="I8426" s="51">
        <v>5852</v>
      </c>
      <c r="J8426" s="51">
        <v>200</v>
      </c>
      <c r="K8426" s="202" t="s">
        <v>8699</v>
      </c>
      <c r="L8426" s="141">
        <v>100</v>
      </c>
    </row>
    <row r="8427" spans="1:12" ht="15.6">
      <c r="A8427" s="70">
        <v>44869</v>
      </c>
      <c r="B8427" s="51">
        <v>3000</v>
      </c>
      <c r="E8427" s="20"/>
      <c r="F8427" s="51" t="s">
        <v>8712</v>
      </c>
      <c r="G8427" s="1"/>
      <c r="H8427" s="51">
        <v>5316</v>
      </c>
      <c r="I8427" s="51">
        <v>5616</v>
      </c>
      <c r="J8427" s="51">
        <v>300</v>
      </c>
      <c r="K8427" s="202" t="s">
        <v>7205</v>
      </c>
      <c r="L8427" s="141">
        <v>150</v>
      </c>
    </row>
    <row r="8428" spans="1:12" ht="15.6">
      <c r="A8428" s="70">
        <v>44869</v>
      </c>
      <c r="C8428" s="50">
        <v>2000</v>
      </c>
      <c r="E8428" s="20"/>
      <c r="F8428" s="50" t="s">
        <v>8713</v>
      </c>
      <c r="G8428" s="52"/>
      <c r="H8428" s="50">
        <v>2826</v>
      </c>
      <c r="I8428" s="50">
        <v>3048</v>
      </c>
      <c r="J8428" s="50">
        <v>222</v>
      </c>
      <c r="K8428" s="297" t="s">
        <v>8697</v>
      </c>
      <c r="L8428" s="141">
        <v>74</v>
      </c>
    </row>
    <row r="8429" spans="1:12" ht="15.6">
      <c r="A8429" s="70">
        <v>44869</v>
      </c>
      <c r="C8429" s="51">
        <v>5000</v>
      </c>
      <c r="E8429" s="20"/>
      <c r="F8429" s="51" t="s">
        <v>8714</v>
      </c>
      <c r="G8429" s="1"/>
      <c r="H8429" s="51">
        <v>7065</v>
      </c>
      <c r="I8429" s="51">
        <v>7565</v>
      </c>
      <c r="J8429" s="51">
        <v>500</v>
      </c>
      <c r="K8429" s="202" t="s">
        <v>8664</v>
      </c>
      <c r="L8429" s="141">
        <v>250</v>
      </c>
    </row>
    <row r="8430" spans="1:12" ht="15.6">
      <c r="A8430" s="70">
        <v>44869</v>
      </c>
      <c r="E8430" s="213">
        <v>1500</v>
      </c>
      <c r="F8430" s="51" t="s">
        <v>8715</v>
      </c>
      <c r="G8430" s="1"/>
      <c r="H8430" s="51">
        <v>2637</v>
      </c>
      <c r="I8430" s="51">
        <v>2997</v>
      </c>
      <c r="J8430" s="51">
        <v>360</v>
      </c>
      <c r="K8430" s="202" t="s">
        <v>8664</v>
      </c>
      <c r="L8430" s="141">
        <v>180</v>
      </c>
    </row>
    <row r="8431" spans="1:12" ht="15.6">
      <c r="A8431" s="70">
        <v>44869</v>
      </c>
      <c r="C8431" s="51">
        <v>1100</v>
      </c>
      <c r="E8431" s="20"/>
      <c r="F8431" s="51" t="s">
        <v>8716</v>
      </c>
      <c r="G8431" s="1"/>
      <c r="H8431" s="51">
        <v>1554.3</v>
      </c>
      <c r="I8431" s="51">
        <v>1686.3</v>
      </c>
      <c r="J8431" s="51">
        <v>132</v>
      </c>
      <c r="K8431" s="202" t="s">
        <v>8698</v>
      </c>
      <c r="L8431" s="141">
        <v>66</v>
      </c>
    </row>
    <row r="8432" spans="1:12" ht="15.6">
      <c r="A8432" s="70">
        <v>44869</v>
      </c>
      <c r="C8432" s="51">
        <v>1000</v>
      </c>
      <c r="E8432" s="20"/>
      <c r="F8432" s="51" t="s">
        <v>8717</v>
      </c>
      <c r="G8432" s="52"/>
      <c r="H8432" s="51">
        <v>1.413</v>
      </c>
      <c r="I8432" s="51">
        <v>1533</v>
      </c>
      <c r="J8432" s="51">
        <v>120</v>
      </c>
      <c r="K8432" s="775" t="s">
        <v>3425</v>
      </c>
      <c r="L8432" s="141">
        <v>60</v>
      </c>
    </row>
    <row r="8433" spans="1:12" ht="15.6">
      <c r="A8433" s="70">
        <v>44868</v>
      </c>
      <c r="C8433" s="94">
        <v>1000</v>
      </c>
      <c r="E8433" s="20"/>
      <c r="F8433" s="51" t="s">
        <v>8716</v>
      </c>
      <c r="G8433" s="52"/>
      <c r="H8433" s="51">
        <v>1413</v>
      </c>
      <c r="I8433" s="51">
        <v>1533</v>
      </c>
      <c r="J8433" s="51">
        <v>120</v>
      </c>
      <c r="K8433" s="202" t="s">
        <v>8703</v>
      </c>
      <c r="L8433" s="141">
        <v>60</v>
      </c>
    </row>
    <row r="8434" spans="1:12" ht="15.6">
      <c r="A8434" s="70">
        <v>44870</v>
      </c>
      <c r="C8434" s="94">
        <v>1000</v>
      </c>
      <c r="E8434" s="20"/>
      <c r="F8434" s="51" t="s">
        <v>8718</v>
      </c>
      <c r="G8434" s="52"/>
      <c r="H8434" s="51">
        <v>1413</v>
      </c>
      <c r="I8434" s="51">
        <v>1533</v>
      </c>
      <c r="J8434" s="51">
        <v>120</v>
      </c>
      <c r="K8434" s="202" t="s">
        <v>8702</v>
      </c>
      <c r="L8434" s="141">
        <v>60</v>
      </c>
    </row>
    <row r="8435" spans="1:12" ht="15.6">
      <c r="A8435" s="70">
        <v>44870</v>
      </c>
      <c r="B8435" s="51">
        <v>1000</v>
      </c>
      <c r="C8435" s="238"/>
      <c r="E8435" s="20"/>
      <c r="F8435" s="51" t="s">
        <v>8719</v>
      </c>
      <c r="G8435" s="52"/>
      <c r="H8435" s="51">
        <v>1772</v>
      </c>
      <c r="I8435" s="51">
        <v>1872</v>
      </c>
      <c r="J8435" s="51">
        <v>100</v>
      </c>
      <c r="K8435" s="202" t="s">
        <v>8702</v>
      </c>
      <c r="L8435" s="141">
        <v>50</v>
      </c>
    </row>
    <row r="8436" spans="1:12" ht="15.6">
      <c r="A8436" s="70">
        <v>44872</v>
      </c>
      <c r="C8436" s="51">
        <v>1000</v>
      </c>
      <c r="E8436" s="20"/>
      <c r="F8436" s="51" t="s">
        <v>8720</v>
      </c>
      <c r="G8436" s="52"/>
      <c r="H8436" s="51">
        <v>1413</v>
      </c>
      <c r="I8436" s="51">
        <v>1523</v>
      </c>
      <c r="J8436" s="51">
        <v>110</v>
      </c>
      <c r="K8436" s="202" t="s">
        <v>8704</v>
      </c>
      <c r="L8436" s="141">
        <v>55</v>
      </c>
    </row>
    <row r="8437" spans="1:12" ht="15.6">
      <c r="A8437" s="70">
        <v>44873</v>
      </c>
      <c r="C8437" s="51">
        <v>2000</v>
      </c>
      <c r="E8437" s="20"/>
      <c r="F8437" s="51" t="s">
        <v>8714</v>
      </c>
      <c r="G8437" s="52"/>
      <c r="H8437" s="51">
        <v>2826</v>
      </c>
      <c r="I8437" s="51">
        <v>3026</v>
      </c>
      <c r="J8437" s="51">
        <v>200</v>
      </c>
      <c r="K8437" s="202" t="s">
        <v>7205</v>
      </c>
      <c r="L8437" s="141">
        <v>100</v>
      </c>
    </row>
    <row r="8438" spans="1:12" ht="15.6">
      <c r="A8438" s="70">
        <v>44875</v>
      </c>
      <c r="C8438" s="51">
        <v>1000</v>
      </c>
      <c r="E8438" s="20"/>
      <c r="F8438" s="51" t="s">
        <v>8714</v>
      </c>
      <c r="G8438" s="52"/>
      <c r="H8438" s="51">
        <v>1413</v>
      </c>
      <c r="I8438" s="51">
        <v>1513</v>
      </c>
      <c r="J8438" s="51">
        <v>100</v>
      </c>
      <c r="K8438" s="202" t="s">
        <v>8724</v>
      </c>
      <c r="L8438" s="141">
        <v>50</v>
      </c>
    </row>
    <row r="8439" spans="1:12" ht="18">
      <c r="A8439" s="70"/>
      <c r="F8439" s="354">
        <v>44879</v>
      </c>
      <c r="G8439" s="354">
        <v>44885</v>
      </c>
      <c r="L8439" s="141"/>
    </row>
    <row r="8440" spans="1:12" ht="18">
      <c r="A8440" s="70"/>
      <c r="F8440" s="336" t="s">
        <v>6749</v>
      </c>
      <c r="G8440" s="336" t="s">
        <v>3449</v>
      </c>
      <c r="L8440" s="141"/>
    </row>
    <row r="8441" spans="1:12" ht="18">
      <c r="A8441" s="70"/>
      <c r="F8441" s="464" t="s">
        <v>8730</v>
      </c>
      <c r="G8441" s="336">
        <v>1.69</v>
      </c>
      <c r="L8441" s="141"/>
    </row>
    <row r="8442" spans="1:12" ht="18">
      <c r="A8442" s="70"/>
      <c r="F8442" s="737" t="s">
        <v>8731</v>
      </c>
      <c r="G8442" s="336">
        <v>1.337</v>
      </c>
      <c r="L8442" s="141"/>
    </row>
    <row r="8443" spans="1:12" ht="18">
      <c r="A8443" s="70"/>
      <c r="F8443" s="737" t="s">
        <v>8732</v>
      </c>
      <c r="G8443" s="336">
        <v>1.6950000000000001</v>
      </c>
      <c r="L8443" s="141"/>
    </row>
    <row r="8444" spans="1:12" ht="18">
      <c r="A8444" s="70"/>
      <c r="F8444" s="737" t="s">
        <v>8733</v>
      </c>
      <c r="G8444" s="336">
        <v>1.85</v>
      </c>
      <c r="L8444" s="141"/>
    </row>
    <row r="8445" spans="1:12" ht="18">
      <c r="A8445" s="70"/>
      <c r="F8445" s="737" t="s">
        <v>8734</v>
      </c>
      <c r="G8445" s="336">
        <v>1.7070000000000001</v>
      </c>
      <c r="L8445" s="141"/>
    </row>
    <row r="8446" spans="1:12" ht="15.6">
      <c r="A8446" s="70"/>
      <c r="L8446" s="141"/>
    </row>
    <row r="8447" spans="1:12" ht="15.6">
      <c r="A8447" s="70">
        <v>44874</v>
      </c>
      <c r="B8447" s="50">
        <v>4000</v>
      </c>
      <c r="E8447" s="52"/>
      <c r="F8447" s="50" t="s">
        <v>8736</v>
      </c>
      <c r="G8447" s="52"/>
      <c r="H8447" s="50">
        <v>6760</v>
      </c>
      <c r="I8447" s="50">
        <v>7336</v>
      </c>
      <c r="J8447" s="98">
        <v>576</v>
      </c>
      <c r="K8447" s="297" t="s">
        <v>8697</v>
      </c>
      <c r="L8447" s="141">
        <v>192</v>
      </c>
    </row>
    <row r="8448" spans="1:12" ht="15.6">
      <c r="A8448" s="70">
        <v>44874</v>
      </c>
      <c r="C8448" s="50">
        <v>3000</v>
      </c>
      <c r="E8448" s="52"/>
      <c r="F8448" s="50" t="s">
        <v>8737</v>
      </c>
      <c r="G8448" s="52"/>
      <c r="H8448" s="50">
        <v>4011</v>
      </c>
      <c r="I8448" s="50">
        <v>4362</v>
      </c>
      <c r="J8448" s="50">
        <v>351</v>
      </c>
      <c r="K8448" s="297" t="s">
        <v>8697</v>
      </c>
      <c r="L8448" s="141">
        <v>117</v>
      </c>
    </row>
    <row r="8449" spans="1:12" ht="15.6">
      <c r="A8449" s="70">
        <v>44874</v>
      </c>
      <c r="B8449" s="50">
        <v>5000</v>
      </c>
      <c r="E8449" s="52"/>
      <c r="F8449" s="50" t="s">
        <v>8738</v>
      </c>
      <c r="G8449" s="52"/>
      <c r="H8449" s="50">
        <v>8450</v>
      </c>
      <c r="I8449" s="50">
        <v>9095</v>
      </c>
      <c r="J8449" s="50">
        <v>645</v>
      </c>
      <c r="K8449" s="148" t="s">
        <v>8723</v>
      </c>
      <c r="L8449" s="141">
        <v>215</v>
      </c>
    </row>
    <row r="8450" spans="1:12" ht="15.6">
      <c r="A8450" s="70">
        <v>44873</v>
      </c>
      <c r="C8450" s="51">
        <v>3000</v>
      </c>
      <c r="E8450" s="52"/>
      <c r="F8450" s="51" t="s">
        <v>8739</v>
      </c>
      <c r="G8450" s="52"/>
      <c r="H8450" s="51">
        <v>4011</v>
      </c>
      <c r="I8450" s="51">
        <v>4161</v>
      </c>
      <c r="J8450" s="51">
        <v>150</v>
      </c>
      <c r="K8450" s="202" t="s">
        <v>8721</v>
      </c>
      <c r="L8450" s="141">
        <v>75</v>
      </c>
    </row>
    <row r="8451" spans="1:12" ht="15.6">
      <c r="A8451" s="70">
        <v>44874</v>
      </c>
      <c r="C8451" s="51">
        <v>1000</v>
      </c>
      <c r="E8451" s="52"/>
      <c r="F8451" s="51" t="s">
        <v>8740</v>
      </c>
      <c r="G8451" s="52"/>
      <c r="H8451" s="51">
        <v>1.337</v>
      </c>
      <c r="I8451" s="51">
        <v>1467</v>
      </c>
      <c r="J8451" s="51">
        <v>130</v>
      </c>
      <c r="K8451" s="202" t="s">
        <v>8722</v>
      </c>
      <c r="L8451" s="141">
        <v>65</v>
      </c>
    </row>
    <row r="8452" spans="1:12" ht="15.6">
      <c r="A8452" s="70">
        <v>44875</v>
      </c>
      <c r="B8452" s="52"/>
      <c r="C8452" s="51">
        <v>3000</v>
      </c>
      <c r="E8452" s="52"/>
      <c r="F8452" s="51" t="s">
        <v>8741</v>
      </c>
      <c r="G8452" s="52"/>
      <c r="H8452" s="51">
        <v>5070</v>
      </c>
      <c r="I8452" s="51">
        <v>5270</v>
      </c>
      <c r="J8452" s="51">
        <v>300</v>
      </c>
      <c r="K8452" s="202" t="s">
        <v>7205</v>
      </c>
      <c r="L8452" s="141">
        <v>150</v>
      </c>
    </row>
    <row r="8453" spans="1:12" ht="15.6">
      <c r="A8453" s="70">
        <v>44875</v>
      </c>
      <c r="B8453" s="52"/>
      <c r="E8453" s="151">
        <v>1500</v>
      </c>
      <c r="F8453" s="51" t="s">
        <v>8742</v>
      </c>
      <c r="G8453" s="52"/>
      <c r="H8453" s="51">
        <v>2775</v>
      </c>
      <c r="I8453" s="51">
        <v>3150</v>
      </c>
      <c r="J8453" s="51">
        <v>375</v>
      </c>
      <c r="K8453" s="202" t="s">
        <v>8725</v>
      </c>
      <c r="L8453" s="141">
        <v>187.5</v>
      </c>
    </row>
    <row r="8454" spans="1:12" ht="15.6">
      <c r="A8454" s="70">
        <v>44875</v>
      </c>
      <c r="B8454" s="51">
        <v>3330</v>
      </c>
      <c r="E8454" s="52"/>
      <c r="F8454" s="51" t="s">
        <v>8741</v>
      </c>
      <c r="G8454" s="52"/>
      <c r="H8454" s="51">
        <v>5627.7</v>
      </c>
      <c r="I8454" s="51">
        <v>5960.7</v>
      </c>
      <c r="J8454" s="51">
        <v>333</v>
      </c>
      <c r="K8454" s="202" t="s">
        <v>8725</v>
      </c>
      <c r="L8454" s="141">
        <v>166.5</v>
      </c>
    </row>
    <row r="8455" spans="1:12" ht="15.6">
      <c r="A8455" s="70">
        <v>44875</v>
      </c>
      <c r="C8455" s="51">
        <v>4000</v>
      </c>
      <c r="E8455" s="52"/>
      <c r="F8455" s="51" t="s">
        <v>8743</v>
      </c>
      <c r="G8455" s="52"/>
      <c r="H8455" s="51">
        <v>5348</v>
      </c>
      <c r="I8455" s="51">
        <v>5548</v>
      </c>
      <c r="J8455" s="51">
        <v>200</v>
      </c>
      <c r="K8455" s="202" t="s">
        <v>8651</v>
      </c>
      <c r="L8455" s="141">
        <v>100</v>
      </c>
    </row>
    <row r="8456" spans="1:12" ht="15.6">
      <c r="A8456" s="70">
        <v>44875</v>
      </c>
      <c r="E8456" s="151">
        <v>500</v>
      </c>
      <c r="F8456" s="51" t="s">
        <v>8744</v>
      </c>
      <c r="G8456" s="52"/>
      <c r="H8456" s="51">
        <v>925</v>
      </c>
      <c r="I8456" s="51">
        <v>951</v>
      </c>
      <c r="J8456" s="51">
        <v>26</v>
      </c>
      <c r="K8456" s="202" t="s">
        <v>8651</v>
      </c>
      <c r="L8456" s="141">
        <v>13</v>
      </c>
    </row>
    <row r="8457" spans="1:12" ht="15.6">
      <c r="A8457" s="70">
        <v>44876</v>
      </c>
      <c r="C8457" s="51">
        <v>2000</v>
      </c>
      <c r="E8457" s="52"/>
      <c r="F8457" s="51" t="s">
        <v>7432</v>
      </c>
      <c r="G8457" s="52"/>
      <c r="H8457" s="51">
        <v>2674</v>
      </c>
      <c r="I8457" s="51">
        <v>2874</v>
      </c>
      <c r="J8457" s="51">
        <v>200</v>
      </c>
      <c r="K8457" s="202" t="s">
        <v>8678</v>
      </c>
      <c r="L8457" s="141">
        <v>100</v>
      </c>
    </row>
    <row r="8458" spans="1:12" ht="15.6">
      <c r="A8458" s="70">
        <v>44876</v>
      </c>
      <c r="B8458" s="51">
        <v>4000</v>
      </c>
      <c r="C8458" s="52"/>
      <c r="E8458" s="52"/>
      <c r="F8458" s="51" t="s">
        <v>8746</v>
      </c>
      <c r="G8458" s="52"/>
      <c r="H8458" s="51">
        <v>6760</v>
      </c>
      <c r="I8458" s="51">
        <v>7596</v>
      </c>
      <c r="J8458" s="51">
        <v>836</v>
      </c>
      <c r="K8458" s="202" t="s">
        <v>8728</v>
      </c>
      <c r="L8458" s="141">
        <v>279</v>
      </c>
    </row>
    <row r="8459" spans="1:12" ht="15.6">
      <c r="A8459" s="70">
        <v>44876</v>
      </c>
      <c r="C8459" s="51">
        <v>2000</v>
      </c>
      <c r="E8459" s="52"/>
      <c r="F8459" s="51" t="s">
        <v>8745</v>
      </c>
      <c r="G8459" s="52"/>
      <c r="H8459" s="51">
        <v>2674</v>
      </c>
      <c r="I8459" s="51">
        <v>3038</v>
      </c>
      <c r="J8459" s="51">
        <v>364</v>
      </c>
      <c r="K8459" s="202" t="s">
        <v>8728</v>
      </c>
      <c r="L8459" s="141">
        <v>122</v>
      </c>
    </row>
    <row r="8460" spans="1:12" ht="15.6">
      <c r="A8460" s="70">
        <v>44876</v>
      </c>
      <c r="C8460" s="51">
        <v>2000</v>
      </c>
      <c r="E8460" s="52"/>
      <c r="F8460" s="51" t="s">
        <v>8747</v>
      </c>
      <c r="G8460" s="52"/>
      <c r="H8460" s="51">
        <v>2674</v>
      </c>
      <c r="I8460" s="51">
        <v>2794</v>
      </c>
      <c r="J8460" s="51">
        <v>120</v>
      </c>
      <c r="K8460" s="202" t="s">
        <v>8729</v>
      </c>
      <c r="L8460" s="141">
        <v>60</v>
      </c>
    </row>
    <row r="8461" spans="1:12" ht="15.6">
      <c r="A8461" s="70">
        <v>44879</v>
      </c>
      <c r="B8461" s="151">
        <v>2000</v>
      </c>
      <c r="E8461" s="52"/>
      <c r="F8461" s="151" t="s">
        <v>8748</v>
      </c>
      <c r="G8461" s="52"/>
      <c r="H8461" s="51">
        <v>3390</v>
      </c>
      <c r="I8461" s="51">
        <v>3490</v>
      </c>
      <c r="J8461" s="51">
        <v>100</v>
      </c>
      <c r="K8461" s="502" t="s">
        <v>8806</v>
      </c>
      <c r="L8461" s="141">
        <v>50</v>
      </c>
    </row>
    <row r="8462" spans="1:12" ht="15.6">
      <c r="A8462" s="70">
        <v>44879</v>
      </c>
      <c r="C8462" s="51">
        <v>4500</v>
      </c>
      <c r="E8462" s="52"/>
      <c r="F8462" s="51" t="s">
        <v>8735</v>
      </c>
      <c r="G8462" s="52"/>
      <c r="H8462" s="51">
        <v>6016.5</v>
      </c>
      <c r="I8462" s="51">
        <v>6700.5</v>
      </c>
      <c r="J8462" s="51">
        <v>684</v>
      </c>
      <c r="K8462" s="202" t="s">
        <v>7910</v>
      </c>
      <c r="L8462" s="141">
        <v>342</v>
      </c>
    </row>
    <row r="8463" spans="1:12" ht="15.6">
      <c r="A8463" s="70">
        <v>44879</v>
      </c>
      <c r="C8463" s="51">
        <v>3000</v>
      </c>
      <c r="E8463" s="52"/>
      <c r="F8463" s="51" t="s">
        <v>7432</v>
      </c>
      <c r="G8463" s="52"/>
      <c r="H8463" s="51">
        <v>4011</v>
      </c>
      <c r="I8463" s="51">
        <v>4311</v>
      </c>
      <c r="J8463" s="51">
        <v>300</v>
      </c>
      <c r="K8463" s="202" t="s">
        <v>7747</v>
      </c>
      <c r="L8463" s="141">
        <v>150</v>
      </c>
    </row>
    <row r="8464" spans="1:12" ht="15.6">
      <c r="A8464" s="70">
        <v>44880</v>
      </c>
      <c r="C8464" s="51">
        <v>1000</v>
      </c>
      <c r="F8464" s="51" t="s">
        <v>8749</v>
      </c>
      <c r="G8464" s="52"/>
      <c r="H8464" s="51">
        <v>1337</v>
      </c>
      <c r="I8464" s="51">
        <v>1472</v>
      </c>
      <c r="J8464" s="51">
        <v>140</v>
      </c>
      <c r="K8464" s="202" t="s">
        <v>7609</v>
      </c>
      <c r="L8464" s="141">
        <v>70</v>
      </c>
    </row>
    <row r="8465" spans="1:12" ht="15.6">
      <c r="A8465" s="70">
        <v>44881</v>
      </c>
      <c r="C8465" s="51">
        <v>3000</v>
      </c>
      <c r="F8465" s="51" t="s">
        <v>7432</v>
      </c>
      <c r="G8465" s="52"/>
      <c r="H8465" s="51">
        <v>4011</v>
      </c>
      <c r="I8465" s="51">
        <v>4311</v>
      </c>
      <c r="J8465" s="51">
        <v>300</v>
      </c>
      <c r="K8465" s="202" t="s">
        <v>8725</v>
      </c>
      <c r="L8465" s="141">
        <v>150</v>
      </c>
    </row>
    <row r="8466" spans="1:12" ht="15.6">
      <c r="A8466" s="70">
        <v>44881</v>
      </c>
      <c r="C8466" s="50">
        <v>1500</v>
      </c>
      <c r="F8466" s="50" t="s">
        <v>8737</v>
      </c>
      <c r="G8466" s="52"/>
      <c r="H8466" s="50">
        <v>2005.5</v>
      </c>
      <c r="I8466" s="50">
        <v>2181</v>
      </c>
      <c r="J8466" s="50">
        <v>175.5</v>
      </c>
      <c r="K8466" s="297" t="s">
        <v>8751</v>
      </c>
      <c r="L8466" s="141">
        <v>58.5</v>
      </c>
    </row>
    <row r="8467" spans="1:12" ht="15.6">
      <c r="A8467" s="70"/>
      <c r="L8467" s="141"/>
    </row>
    <row r="8468" spans="1:12" ht="18">
      <c r="A8468" s="70"/>
      <c r="F8468" s="354">
        <v>44886</v>
      </c>
      <c r="G8468" s="354">
        <v>44892</v>
      </c>
      <c r="I8468" s="52"/>
      <c r="L8468" s="141"/>
    </row>
    <row r="8469" spans="1:12" ht="18">
      <c r="A8469" s="70"/>
      <c r="F8469" s="336" t="s">
        <v>6749</v>
      </c>
      <c r="G8469" s="336" t="s">
        <v>3449</v>
      </c>
      <c r="I8469" s="52"/>
      <c r="L8469" s="141"/>
    </row>
    <row r="8470" spans="1:12" ht="18">
      <c r="A8470" s="70"/>
      <c r="F8470" s="763" t="s">
        <v>8755</v>
      </c>
      <c r="G8470" s="499" t="s">
        <v>8758</v>
      </c>
      <c r="I8470" s="52"/>
      <c r="L8470" s="141"/>
    </row>
    <row r="8471" spans="1:12" ht="18">
      <c r="A8471" s="70"/>
      <c r="F8471" s="737" t="s">
        <v>8756</v>
      </c>
      <c r="G8471" s="499" t="s">
        <v>8759</v>
      </c>
      <c r="I8471" s="52"/>
      <c r="L8471" s="141"/>
    </row>
    <row r="8472" spans="1:12" ht="18">
      <c r="A8472" s="70"/>
      <c r="F8472" s="737" t="s">
        <v>8757</v>
      </c>
      <c r="G8472" s="499" t="s">
        <v>8760</v>
      </c>
      <c r="I8472" s="52"/>
      <c r="L8472" s="141"/>
    </row>
    <row r="8473" spans="1:12" ht="18">
      <c r="A8473" s="70"/>
      <c r="F8473" s="737" t="s">
        <v>8769</v>
      </c>
      <c r="G8473" s="499" t="s">
        <v>8766</v>
      </c>
      <c r="I8473" s="52"/>
      <c r="L8473" s="141"/>
    </row>
    <row r="8474" spans="1:12" ht="18">
      <c r="A8474" s="70"/>
      <c r="F8474" s="737" t="s">
        <v>8768</v>
      </c>
      <c r="G8474" s="499" t="s">
        <v>8767</v>
      </c>
      <c r="I8474" s="52"/>
      <c r="L8474" s="141"/>
    </row>
    <row r="8475" spans="1:12" ht="15.6">
      <c r="A8475" s="70"/>
      <c r="I8475" s="52"/>
      <c r="L8475" s="141"/>
    </row>
    <row r="8476" spans="1:12" ht="15.6">
      <c r="A8476" s="70">
        <v>44881</v>
      </c>
      <c r="C8476" s="51">
        <v>1500</v>
      </c>
      <c r="E8476" s="52"/>
      <c r="F8476" s="51" t="s">
        <v>8761</v>
      </c>
      <c r="G8476" s="20"/>
      <c r="H8476" s="51">
        <v>1870.5</v>
      </c>
      <c r="I8476" s="51">
        <v>1990.5</v>
      </c>
      <c r="J8476" s="51">
        <v>120</v>
      </c>
      <c r="K8476" s="202" t="s">
        <v>8750</v>
      </c>
      <c r="L8476" s="141">
        <v>60</v>
      </c>
    </row>
    <row r="8477" spans="1:12" ht="15.6">
      <c r="A8477" s="70">
        <v>44881</v>
      </c>
      <c r="C8477" s="51">
        <v>1500</v>
      </c>
      <c r="E8477" s="52"/>
      <c r="F8477" s="51" t="s">
        <v>8762</v>
      </c>
      <c r="G8477" s="20"/>
      <c r="H8477" s="51">
        <v>1870.5</v>
      </c>
      <c r="I8477" s="51">
        <v>2020.5</v>
      </c>
      <c r="J8477" s="51">
        <v>150</v>
      </c>
      <c r="K8477" s="202" t="s">
        <v>3781</v>
      </c>
      <c r="L8477" s="141">
        <v>75</v>
      </c>
    </row>
    <row r="8478" spans="1:12" ht="15.6">
      <c r="A8478" s="70">
        <v>44882</v>
      </c>
      <c r="C8478" s="51">
        <v>1000</v>
      </c>
      <c r="E8478" s="52"/>
      <c r="F8478" s="51" t="s">
        <v>8763</v>
      </c>
      <c r="G8478" s="20"/>
      <c r="H8478" s="51">
        <v>1247</v>
      </c>
      <c r="I8478" s="51">
        <v>1297</v>
      </c>
      <c r="J8478" s="51">
        <v>50</v>
      </c>
      <c r="K8478" s="202" t="s">
        <v>8752</v>
      </c>
      <c r="L8478" s="141">
        <v>25</v>
      </c>
    </row>
    <row r="8479" spans="1:12" ht="15.6">
      <c r="A8479" s="70">
        <v>44882</v>
      </c>
      <c r="C8479" s="51">
        <v>1000</v>
      </c>
      <c r="E8479" s="52"/>
      <c r="F8479" s="51" t="s">
        <v>8762</v>
      </c>
      <c r="G8479" s="20"/>
      <c r="H8479" s="51">
        <v>1247</v>
      </c>
      <c r="I8479" s="51">
        <v>1347</v>
      </c>
      <c r="J8479" s="51">
        <v>100</v>
      </c>
      <c r="K8479" s="202" t="s">
        <v>7205</v>
      </c>
      <c r="L8479" s="141">
        <v>50</v>
      </c>
    </row>
    <row r="8480" spans="1:12" ht="15.6">
      <c r="A8480" s="70">
        <v>44882</v>
      </c>
      <c r="B8480" s="51">
        <v>2000</v>
      </c>
      <c r="C8480" s="52"/>
      <c r="E8480" s="52"/>
      <c r="F8480" s="51" t="s">
        <v>8764</v>
      </c>
      <c r="G8480" s="20"/>
      <c r="H8480" s="51">
        <v>3200</v>
      </c>
      <c r="I8480" s="51">
        <v>3398</v>
      </c>
      <c r="J8480" s="51">
        <v>198</v>
      </c>
      <c r="K8480" s="202" t="s">
        <v>7205</v>
      </c>
      <c r="L8480" s="141">
        <v>100</v>
      </c>
    </row>
    <row r="8481" spans="1:12" ht="15.6">
      <c r="A8481" s="70">
        <v>44882</v>
      </c>
      <c r="C8481" s="51">
        <v>1000</v>
      </c>
      <c r="E8481" s="52"/>
      <c r="F8481" s="51" t="s">
        <v>8763</v>
      </c>
      <c r="G8481" s="20"/>
      <c r="H8481" s="51">
        <v>1247</v>
      </c>
      <c r="I8481" s="51">
        <v>1297</v>
      </c>
      <c r="J8481" s="51">
        <v>50</v>
      </c>
      <c r="K8481" s="202" t="s">
        <v>8753</v>
      </c>
      <c r="L8481" s="141">
        <v>25</v>
      </c>
    </row>
    <row r="8482" spans="1:12" ht="15.6">
      <c r="A8482" s="70">
        <v>44883</v>
      </c>
      <c r="C8482" s="51">
        <v>1300</v>
      </c>
      <c r="E8482" s="52"/>
      <c r="F8482" s="51" t="s">
        <v>8765</v>
      </c>
      <c r="G8482" s="20"/>
      <c r="H8482" s="51">
        <v>1621.1</v>
      </c>
      <c r="I8482" s="51">
        <v>1673.1</v>
      </c>
      <c r="J8482" s="51">
        <v>52</v>
      </c>
      <c r="K8482" s="202" t="s">
        <v>6590</v>
      </c>
      <c r="L8482" s="141">
        <v>26</v>
      </c>
    </row>
    <row r="8483" spans="1:12" ht="15.6">
      <c r="A8483" s="70">
        <v>44883</v>
      </c>
      <c r="C8483" s="51">
        <v>1500</v>
      </c>
      <c r="E8483" s="52"/>
      <c r="F8483" s="51" t="s">
        <v>8762</v>
      </c>
      <c r="G8483" s="20"/>
      <c r="H8483" s="51">
        <v>1870.5</v>
      </c>
      <c r="I8483" s="51">
        <v>2020.5</v>
      </c>
      <c r="J8483" s="51">
        <v>150</v>
      </c>
      <c r="K8483" s="202" t="s">
        <v>6459</v>
      </c>
      <c r="L8483" s="141">
        <v>75</v>
      </c>
    </row>
    <row r="8484" spans="1:12" ht="15.6">
      <c r="A8484" s="70">
        <v>44883</v>
      </c>
      <c r="C8484" s="51">
        <v>900</v>
      </c>
      <c r="E8484" s="52"/>
      <c r="F8484" s="51" t="s">
        <v>8765</v>
      </c>
      <c r="G8484" s="20"/>
      <c r="H8484" s="51">
        <v>1122.3</v>
      </c>
      <c r="I8484" s="51">
        <v>1158.3</v>
      </c>
      <c r="J8484" s="51">
        <v>36</v>
      </c>
      <c r="K8484" s="202" t="s">
        <v>8754</v>
      </c>
      <c r="L8484" s="141">
        <v>18</v>
      </c>
    </row>
    <row r="8485" spans="1:12" ht="15.6">
      <c r="A8485" s="70">
        <v>44883</v>
      </c>
      <c r="C8485" s="51">
        <v>2000</v>
      </c>
      <c r="E8485" s="52"/>
      <c r="F8485" s="51" t="s">
        <v>8762</v>
      </c>
      <c r="G8485" s="20"/>
      <c r="H8485" s="51">
        <v>2494</v>
      </c>
      <c r="I8485" s="51">
        <v>2694</v>
      </c>
      <c r="J8485" s="51">
        <v>200</v>
      </c>
      <c r="K8485" s="202" t="s">
        <v>8280</v>
      </c>
      <c r="L8485" s="141">
        <v>100</v>
      </c>
    </row>
    <row r="8486" spans="1:12" ht="15.6">
      <c r="A8486" s="70">
        <v>44886</v>
      </c>
      <c r="C8486" s="51">
        <v>4000</v>
      </c>
      <c r="E8486" s="20"/>
      <c r="F8486" s="51" t="s">
        <v>8762</v>
      </c>
      <c r="G8486" s="20"/>
      <c r="H8486" s="51">
        <v>4988</v>
      </c>
      <c r="I8486" s="51">
        <v>5388</v>
      </c>
      <c r="J8486" s="51">
        <v>400</v>
      </c>
      <c r="K8486" s="202" t="s">
        <v>8770</v>
      </c>
      <c r="L8486" s="141">
        <v>200</v>
      </c>
    </row>
    <row r="8487" spans="1:12" ht="15.6">
      <c r="A8487" s="70">
        <v>44887</v>
      </c>
      <c r="C8487" s="50">
        <v>2000</v>
      </c>
      <c r="F8487" s="50" t="s">
        <v>8772</v>
      </c>
      <c r="G8487" s="20"/>
      <c r="H8487" s="50">
        <v>2494</v>
      </c>
      <c r="I8487" s="50">
        <v>2728</v>
      </c>
      <c r="J8487" s="50">
        <v>234</v>
      </c>
      <c r="K8487" s="297" t="s">
        <v>8773</v>
      </c>
      <c r="L8487" s="141">
        <v>78</v>
      </c>
    </row>
    <row r="8488" spans="1:12" ht="15.6">
      <c r="A8488" s="70">
        <v>44888</v>
      </c>
      <c r="B8488" s="51">
        <v>2000</v>
      </c>
      <c r="F8488" s="51" t="s">
        <v>8774</v>
      </c>
      <c r="G8488" s="20"/>
      <c r="H8488" s="51">
        <v>3200</v>
      </c>
      <c r="I8488" s="51">
        <v>3300</v>
      </c>
      <c r="J8488" s="51">
        <v>100</v>
      </c>
      <c r="K8488" s="202" t="s">
        <v>3675</v>
      </c>
      <c r="L8488" s="141">
        <v>50</v>
      </c>
    </row>
    <row r="8489" spans="1:12" ht="15.6">
      <c r="A8489" s="70">
        <v>44886</v>
      </c>
      <c r="C8489" s="51">
        <v>4000</v>
      </c>
      <c r="E8489" s="20"/>
      <c r="F8489" s="51" t="s">
        <v>8763</v>
      </c>
      <c r="G8489" s="20"/>
      <c r="H8489" s="51">
        <v>4988</v>
      </c>
      <c r="I8489" s="51">
        <v>5188</v>
      </c>
      <c r="J8489" s="51">
        <v>200</v>
      </c>
      <c r="K8489" s="202" t="s">
        <v>3675</v>
      </c>
      <c r="L8489" s="141">
        <v>100</v>
      </c>
    </row>
    <row r="8490" spans="1:12" ht="15.6">
      <c r="A8490" s="70">
        <v>44888</v>
      </c>
      <c r="C8490" s="51">
        <v>5000</v>
      </c>
      <c r="F8490" s="51" t="s">
        <v>8763</v>
      </c>
      <c r="G8490" s="20"/>
      <c r="H8490" s="51">
        <v>6235</v>
      </c>
      <c r="I8490" s="51">
        <v>6485</v>
      </c>
      <c r="J8490" s="51">
        <v>250</v>
      </c>
      <c r="K8490" s="202" t="s">
        <v>7558</v>
      </c>
      <c r="L8490" s="141">
        <v>125</v>
      </c>
    </row>
    <row r="8491" spans="1:12" ht="15.6">
      <c r="A8491" s="70">
        <v>44888</v>
      </c>
      <c r="C8491" s="51">
        <v>7000</v>
      </c>
      <c r="F8491" s="51" t="s">
        <v>8762</v>
      </c>
      <c r="G8491" s="20"/>
      <c r="H8491" s="51">
        <v>8729</v>
      </c>
      <c r="I8491" s="51">
        <v>9429</v>
      </c>
      <c r="J8491" s="51">
        <v>700</v>
      </c>
      <c r="K8491" s="202" t="s">
        <v>8775</v>
      </c>
      <c r="L8491" s="141">
        <v>350</v>
      </c>
    </row>
    <row r="8492" spans="1:12" ht="15.6">
      <c r="A8492" s="70">
        <v>44888</v>
      </c>
      <c r="E8492" s="151">
        <v>1500</v>
      </c>
      <c r="F8492" s="51" t="s">
        <v>8776</v>
      </c>
      <c r="G8492" s="20"/>
      <c r="H8492" s="51">
        <v>2641.5</v>
      </c>
      <c r="I8492" s="51">
        <v>2998.5</v>
      </c>
      <c r="J8492" s="51">
        <v>357</v>
      </c>
      <c r="K8492" s="202" t="s">
        <v>8775</v>
      </c>
      <c r="L8492" s="141">
        <v>178.5</v>
      </c>
    </row>
    <row r="8493" spans="1:12" ht="15.6">
      <c r="A8493" s="70">
        <v>44888</v>
      </c>
      <c r="C8493" s="51">
        <v>1000</v>
      </c>
      <c r="F8493" s="51" t="s">
        <v>8762</v>
      </c>
      <c r="G8493" s="20"/>
      <c r="H8493" s="51">
        <v>1247</v>
      </c>
      <c r="I8493" s="51">
        <v>1347</v>
      </c>
      <c r="J8493" s="51">
        <v>100</v>
      </c>
      <c r="K8493" s="202" t="s">
        <v>2561</v>
      </c>
      <c r="L8493" s="141">
        <v>50</v>
      </c>
    </row>
    <row r="8494" spans="1:12" ht="15.6">
      <c r="A8494" s="70">
        <v>44888</v>
      </c>
      <c r="B8494" s="51">
        <v>1000</v>
      </c>
      <c r="F8494" s="51" t="s">
        <v>8764</v>
      </c>
      <c r="G8494" s="20"/>
      <c r="H8494" s="51">
        <v>1600</v>
      </c>
      <c r="I8494" s="51">
        <v>1699</v>
      </c>
      <c r="J8494" s="51">
        <v>99</v>
      </c>
      <c r="K8494" s="202" t="s">
        <v>8280</v>
      </c>
      <c r="L8494" s="141">
        <v>49.5</v>
      </c>
    </row>
    <row r="8495" spans="1:12" ht="15.6">
      <c r="A8495" s="70">
        <v>44888</v>
      </c>
      <c r="E8495" s="151">
        <v>500</v>
      </c>
      <c r="F8495" s="51" t="s">
        <v>8777</v>
      </c>
      <c r="G8495" s="20" t="s">
        <v>474</v>
      </c>
      <c r="H8495" s="51">
        <v>880.5</v>
      </c>
      <c r="I8495" s="51">
        <v>895.5</v>
      </c>
      <c r="J8495" s="51">
        <v>15</v>
      </c>
      <c r="K8495" s="202" t="s">
        <v>8651</v>
      </c>
      <c r="L8495" s="141">
        <v>7.5</v>
      </c>
    </row>
    <row r="8496" spans="1:12" ht="15.6">
      <c r="A8496" s="70">
        <v>44889</v>
      </c>
      <c r="C8496" s="51">
        <v>1000</v>
      </c>
      <c r="E8496" s="52"/>
      <c r="F8496" s="51" t="s">
        <v>8762</v>
      </c>
      <c r="H8496" s="51">
        <v>1247</v>
      </c>
      <c r="I8496" s="51">
        <v>1347</v>
      </c>
      <c r="J8496" s="51">
        <v>100</v>
      </c>
      <c r="K8496" s="202" t="s">
        <v>7205</v>
      </c>
      <c r="L8496" s="141">
        <v>50</v>
      </c>
    </row>
    <row r="8497" spans="1:12" ht="15.6">
      <c r="A8497" s="70">
        <v>44889</v>
      </c>
      <c r="C8497" s="51">
        <v>1000</v>
      </c>
      <c r="E8497" s="52"/>
      <c r="F8497" s="51" t="s">
        <v>8762</v>
      </c>
      <c r="H8497" s="536"/>
      <c r="J8497" s="51">
        <v>100</v>
      </c>
      <c r="K8497" s="202" t="s">
        <v>1410</v>
      </c>
      <c r="L8497" s="141">
        <v>50</v>
      </c>
    </row>
    <row r="8498" spans="1:12" ht="15.6">
      <c r="A8498" s="70"/>
      <c r="L8498" s="141"/>
    </row>
    <row r="8499" spans="1:12" ht="18">
      <c r="A8499" s="70"/>
      <c r="F8499" s="354">
        <v>44893</v>
      </c>
      <c r="G8499" s="354">
        <v>44895</v>
      </c>
      <c r="L8499" s="141"/>
    </row>
    <row r="8500" spans="1:12" ht="18">
      <c r="A8500" s="70"/>
      <c r="F8500" s="336" t="s">
        <v>6749</v>
      </c>
      <c r="G8500" s="336" t="s">
        <v>3449</v>
      </c>
      <c r="L8500" s="141"/>
    </row>
    <row r="8501" spans="1:12" ht="18">
      <c r="A8501" s="70"/>
      <c r="F8501" s="763" t="s">
        <v>8796</v>
      </c>
      <c r="G8501" s="499" t="s">
        <v>8791</v>
      </c>
      <c r="L8501" s="141"/>
    </row>
    <row r="8502" spans="1:12" ht="18">
      <c r="A8502" s="70"/>
      <c r="F8502" s="737" t="s">
        <v>8797</v>
      </c>
      <c r="G8502" s="499" t="s">
        <v>8792</v>
      </c>
      <c r="L8502" s="141"/>
    </row>
    <row r="8503" spans="1:12" ht="18">
      <c r="A8503" s="70"/>
      <c r="F8503" s="737" t="s">
        <v>8798</v>
      </c>
      <c r="G8503" s="499" t="s">
        <v>8793</v>
      </c>
      <c r="L8503" s="141"/>
    </row>
    <row r="8504" spans="1:12" ht="18">
      <c r="A8504" s="70"/>
      <c r="F8504" s="737" t="s">
        <v>8780</v>
      </c>
      <c r="G8504" s="499" t="s">
        <v>8794</v>
      </c>
      <c r="L8504" s="141"/>
    </row>
    <row r="8505" spans="1:12" ht="18">
      <c r="A8505" s="70"/>
      <c r="F8505" s="737" t="s">
        <v>8781</v>
      </c>
      <c r="G8505" s="499" t="s">
        <v>8795</v>
      </c>
      <c r="L8505" s="141"/>
    </row>
    <row r="8506" spans="1:12" ht="15.6">
      <c r="A8506" s="70"/>
      <c r="L8506" s="141"/>
    </row>
    <row r="8507" spans="1:12" ht="18">
      <c r="A8507" s="70">
        <v>44888</v>
      </c>
      <c r="B8507" s="50">
        <v>2000</v>
      </c>
      <c r="F8507" s="50" t="s">
        <v>8788</v>
      </c>
      <c r="G8507" s="499"/>
      <c r="H8507" s="50">
        <v>3080</v>
      </c>
      <c r="I8507" s="50">
        <v>3368</v>
      </c>
      <c r="J8507" s="50">
        <v>288</v>
      </c>
      <c r="K8507" s="297" t="s">
        <v>8001</v>
      </c>
      <c r="L8507" s="141">
        <v>96</v>
      </c>
    </row>
    <row r="8508" spans="1:12" ht="18">
      <c r="A8508" s="70">
        <v>44888</v>
      </c>
      <c r="C8508" s="50">
        <v>4000</v>
      </c>
      <c r="F8508" s="50" t="s">
        <v>8789</v>
      </c>
      <c r="G8508" s="499"/>
      <c r="H8508" s="50">
        <v>4788</v>
      </c>
      <c r="I8508" s="50">
        <v>5256</v>
      </c>
      <c r="J8508" s="50">
        <v>468</v>
      </c>
      <c r="K8508" s="297" t="s">
        <v>8001</v>
      </c>
      <c r="L8508" s="141">
        <v>156</v>
      </c>
    </row>
    <row r="8509" spans="1:12" ht="18">
      <c r="A8509" s="70">
        <v>44890</v>
      </c>
      <c r="C8509" s="50">
        <v>1000</v>
      </c>
      <c r="F8509" s="50" t="s">
        <v>8789</v>
      </c>
      <c r="G8509" s="499"/>
      <c r="H8509" s="50">
        <v>1197</v>
      </c>
      <c r="I8509" s="50">
        <v>1314</v>
      </c>
      <c r="J8509" s="50">
        <v>117</v>
      </c>
      <c r="K8509" s="297" t="s">
        <v>8001</v>
      </c>
      <c r="L8509" s="141">
        <v>39</v>
      </c>
    </row>
    <row r="8510" spans="1:12" ht="18">
      <c r="A8510" s="70">
        <v>44887</v>
      </c>
      <c r="C8510" s="51">
        <v>1000</v>
      </c>
      <c r="F8510" s="51" t="s">
        <v>8790</v>
      </c>
      <c r="G8510" s="499"/>
      <c r="H8510" s="51">
        <v>1.1970000000000001</v>
      </c>
      <c r="I8510" s="51">
        <v>1.2969999999999999</v>
      </c>
      <c r="J8510" s="51">
        <v>100</v>
      </c>
      <c r="K8510" s="202" t="s">
        <v>7515</v>
      </c>
      <c r="L8510" s="141">
        <v>50</v>
      </c>
    </row>
    <row r="8511" spans="1:12" ht="18">
      <c r="A8511" s="70">
        <v>44887</v>
      </c>
      <c r="C8511" s="51">
        <v>1000</v>
      </c>
      <c r="F8511" s="51" t="s">
        <v>8787</v>
      </c>
      <c r="G8511" s="499"/>
      <c r="H8511" s="51">
        <v>1.1970000000000001</v>
      </c>
      <c r="I8511" s="51">
        <v>1.2969999999999999</v>
      </c>
      <c r="J8511" s="51">
        <v>100</v>
      </c>
      <c r="K8511" s="202" t="s">
        <v>8771</v>
      </c>
      <c r="L8511" s="141">
        <v>50</v>
      </c>
    </row>
    <row r="8512" spans="1:12" ht="18">
      <c r="A8512" s="70">
        <v>44890</v>
      </c>
      <c r="B8512" s="51">
        <v>3000</v>
      </c>
      <c r="E8512" s="20"/>
      <c r="F8512" s="51" t="s">
        <v>8786</v>
      </c>
      <c r="G8512" s="499"/>
      <c r="H8512" s="51">
        <v>4620</v>
      </c>
      <c r="I8512" s="51">
        <v>4920</v>
      </c>
      <c r="J8512" s="51">
        <v>300</v>
      </c>
      <c r="K8512" s="202" t="s">
        <v>7205</v>
      </c>
      <c r="L8512" s="141">
        <v>150</v>
      </c>
    </row>
    <row r="8513" spans="1:12" ht="18">
      <c r="A8513" s="70">
        <v>44890</v>
      </c>
      <c r="C8513" s="51">
        <v>2000</v>
      </c>
      <c r="E8513" s="20"/>
      <c r="F8513" s="51" t="s">
        <v>8783</v>
      </c>
      <c r="G8513" s="499"/>
      <c r="H8513" s="51">
        <v>2394</v>
      </c>
      <c r="I8513" s="51">
        <v>2594</v>
      </c>
      <c r="J8513" s="51">
        <v>200</v>
      </c>
      <c r="K8513" s="202" t="s">
        <v>3742</v>
      </c>
      <c r="L8513" s="141">
        <v>100</v>
      </c>
    </row>
    <row r="8514" spans="1:12" ht="18">
      <c r="A8514" s="70">
        <v>44890</v>
      </c>
      <c r="C8514" s="50">
        <v>5000</v>
      </c>
      <c r="F8514" s="50" t="s">
        <v>8785</v>
      </c>
      <c r="G8514" s="499"/>
      <c r="H8514" s="50">
        <v>7700</v>
      </c>
      <c r="I8514" s="50">
        <v>8345</v>
      </c>
      <c r="J8514" s="50">
        <v>645</v>
      </c>
      <c r="K8514" s="148" t="s">
        <v>8778</v>
      </c>
      <c r="L8514" s="141">
        <v>215</v>
      </c>
    </row>
    <row r="8515" spans="1:12" ht="15.6">
      <c r="A8515" s="70">
        <v>44893</v>
      </c>
      <c r="C8515" s="51">
        <v>2000</v>
      </c>
      <c r="F8515" s="51" t="s">
        <v>8783</v>
      </c>
      <c r="G8515" s="501"/>
      <c r="H8515" s="51">
        <v>2394</v>
      </c>
      <c r="I8515" s="51">
        <v>2597</v>
      </c>
      <c r="J8515" s="51">
        <v>200</v>
      </c>
      <c r="K8515" s="202" t="s">
        <v>8779</v>
      </c>
      <c r="L8515" s="141">
        <v>100</v>
      </c>
    </row>
    <row r="8516" spans="1:12" ht="15.6">
      <c r="A8516" s="70">
        <v>44893</v>
      </c>
      <c r="C8516" s="50">
        <v>2000</v>
      </c>
      <c r="F8516" s="50" t="s">
        <v>8782</v>
      </c>
      <c r="G8516" s="501"/>
      <c r="H8516" s="50">
        <v>3090</v>
      </c>
      <c r="I8516" s="50">
        <v>3150</v>
      </c>
      <c r="J8516" s="50">
        <v>60</v>
      </c>
      <c r="K8516" s="297" t="s">
        <v>7593</v>
      </c>
      <c r="L8516" s="141">
        <v>30</v>
      </c>
    </row>
    <row r="8517" spans="1:12" ht="15.6">
      <c r="A8517" s="70">
        <v>44893</v>
      </c>
      <c r="C8517" s="51">
        <v>1000</v>
      </c>
      <c r="F8517" s="51" t="s">
        <v>8783</v>
      </c>
      <c r="G8517" s="501"/>
      <c r="H8517" s="51">
        <v>1197</v>
      </c>
      <c r="I8517" s="51">
        <v>1297</v>
      </c>
      <c r="J8517" s="51">
        <v>100</v>
      </c>
      <c r="K8517" s="202" t="s">
        <v>8784</v>
      </c>
      <c r="L8517" s="141">
        <v>50</v>
      </c>
    </row>
    <row r="8518" spans="1:12" ht="15.6">
      <c r="A8518" s="70">
        <v>44894</v>
      </c>
      <c r="C8518" s="51">
        <v>7000</v>
      </c>
      <c r="F8518" s="51" t="s">
        <v>8799</v>
      </c>
      <c r="G8518" s="296"/>
      <c r="H8518" s="51">
        <v>8463</v>
      </c>
      <c r="I8518" s="51">
        <v>9863</v>
      </c>
      <c r="J8518" s="51">
        <v>1400</v>
      </c>
      <c r="K8518" s="202" t="s">
        <v>8810</v>
      </c>
      <c r="L8518" s="141">
        <v>700</v>
      </c>
    </row>
    <row r="8519" spans="1:12" ht="15.6">
      <c r="A8519" s="70">
        <v>44894</v>
      </c>
      <c r="C8519" s="50">
        <v>1100</v>
      </c>
      <c r="F8519" s="50" t="s">
        <v>8800</v>
      </c>
      <c r="G8519" s="501"/>
      <c r="H8519" s="50">
        <v>1329.9</v>
      </c>
      <c r="I8519" s="50">
        <v>1362.9</v>
      </c>
      <c r="J8519" s="50">
        <v>33</v>
      </c>
      <c r="K8519" s="297" t="s">
        <v>7954</v>
      </c>
      <c r="L8519" s="141">
        <v>16.5</v>
      </c>
    </row>
    <row r="8520" spans="1:12" ht="15.6">
      <c r="A8520" s="70">
        <v>44894</v>
      </c>
      <c r="B8520" s="51">
        <v>3000</v>
      </c>
      <c r="F8520" s="51" t="s">
        <v>8801</v>
      </c>
      <c r="G8520" s="501"/>
      <c r="H8520" s="51">
        <v>4650</v>
      </c>
      <c r="I8520" s="51">
        <v>5247</v>
      </c>
      <c r="J8520" s="51">
        <v>597</v>
      </c>
      <c r="K8520" s="202" t="s">
        <v>1521</v>
      </c>
      <c r="L8520" s="141">
        <v>199</v>
      </c>
    </row>
    <row r="8521" spans="1:12" ht="15.6">
      <c r="A8521" s="70">
        <v>44894</v>
      </c>
      <c r="C8521" s="51">
        <v>5000</v>
      </c>
      <c r="F8521" s="51" t="s">
        <v>8803</v>
      </c>
      <c r="G8521" s="501"/>
      <c r="H8521" s="51">
        <v>6045</v>
      </c>
      <c r="I8521" s="51">
        <v>6895</v>
      </c>
      <c r="J8521" s="51">
        <v>850</v>
      </c>
      <c r="K8521" s="202" t="s">
        <v>1521</v>
      </c>
      <c r="L8521" s="141">
        <v>284</v>
      </c>
    </row>
    <row r="8522" spans="1:12" ht="15.6">
      <c r="A8522" s="70">
        <v>44894</v>
      </c>
      <c r="E8522" s="51">
        <v>500</v>
      </c>
      <c r="F8522" s="51" t="s">
        <v>8802</v>
      </c>
      <c r="G8522" s="501"/>
      <c r="H8522" s="51">
        <v>781</v>
      </c>
      <c r="I8522" s="51">
        <v>864.5</v>
      </c>
      <c r="J8522" s="51">
        <v>83.5</v>
      </c>
      <c r="K8522" s="202" t="s">
        <v>1521</v>
      </c>
      <c r="L8522" s="141">
        <v>28</v>
      </c>
    </row>
    <row r="8523" spans="1:12" ht="15.6">
      <c r="A8523" s="70">
        <v>44894</v>
      </c>
      <c r="B8523" s="51">
        <v>2000</v>
      </c>
      <c r="F8523" s="51" t="s">
        <v>8804</v>
      </c>
      <c r="G8523" s="501"/>
      <c r="H8523" s="51">
        <v>3100</v>
      </c>
      <c r="I8523" s="51">
        <v>3300</v>
      </c>
      <c r="J8523" s="51">
        <v>200</v>
      </c>
      <c r="K8523" s="202" t="s">
        <v>6990</v>
      </c>
      <c r="L8523" s="141">
        <v>100</v>
      </c>
    </row>
    <row r="8524" spans="1:12" ht="15.6">
      <c r="A8524" s="70">
        <v>44894</v>
      </c>
      <c r="C8524" s="51">
        <v>1000</v>
      </c>
      <c r="F8524" s="51" t="s">
        <v>8805</v>
      </c>
      <c r="G8524" s="501" t="s">
        <v>8812</v>
      </c>
      <c r="H8524" s="51">
        <v>1209</v>
      </c>
      <c r="I8524" s="51">
        <v>1299</v>
      </c>
      <c r="J8524" s="51">
        <v>90</v>
      </c>
      <c r="K8524" s="202" t="s">
        <v>6459</v>
      </c>
      <c r="L8524" s="141">
        <v>45</v>
      </c>
    </row>
    <row r="8525" spans="1:12" ht="15.6">
      <c r="A8525" s="70">
        <v>44894</v>
      </c>
      <c r="C8525" s="51">
        <v>1000</v>
      </c>
      <c r="F8525" s="51" t="s">
        <v>8805</v>
      </c>
      <c r="G8525" s="501" t="s">
        <v>8812</v>
      </c>
      <c r="H8525" s="51">
        <v>1209</v>
      </c>
      <c r="I8525" s="51">
        <v>1299</v>
      </c>
      <c r="J8525" s="51">
        <v>90</v>
      </c>
      <c r="K8525" s="202" t="s">
        <v>8162</v>
      </c>
      <c r="L8525" s="141">
        <v>45</v>
      </c>
    </row>
    <row r="8526" spans="1:12" ht="15.6">
      <c r="A8526" s="70">
        <v>44895</v>
      </c>
      <c r="E8526" s="151">
        <v>1500</v>
      </c>
      <c r="F8526" s="51" t="s">
        <v>8807</v>
      </c>
      <c r="G8526" s="501" t="s">
        <v>8812</v>
      </c>
      <c r="H8526" s="51">
        <v>2551.5</v>
      </c>
      <c r="I8526" s="51">
        <v>2998.5</v>
      </c>
      <c r="J8526" s="51">
        <v>447</v>
      </c>
      <c r="K8526" s="51" t="s">
        <v>8775</v>
      </c>
      <c r="L8526" s="141">
        <v>223.5</v>
      </c>
    </row>
    <row r="8527" spans="1:12" ht="15.6">
      <c r="A8527" s="70">
        <v>44895</v>
      </c>
      <c r="C8527" s="51">
        <v>5000</v>
      </c>
      <c r="F8527" s="51" t="s">
        <v>8808</v>
      </c>
      <c r="G8527" s="501" t="s">
        <v>8812</v>
      </c>
      <c r="H8527" s="51">
        <v>6045</v>
      </c>
      <c r="I8527" s="51">
        <v>6545</v>
      </c>
      <c r="J8527" s="51">
        <v>500</v>
      </c>
      <c r="K8527" s="51" t="s">
        <v>8775</v>
      </c>
      <c r="L8527" s="141">
        <v>250</v>
      </c>
    </row>
    <row r="8528" spans="1:12" ht="15.6">
      <c r="I8528" s="52"/>
      <c r="L8528" s="141"/>
    </row>
    <row r="8529" spans="1:13" ht="21">
      <c r="A8529" s="14" t="s">
        <v>7219</v>
      </c>
      <c r="B8529" s="14">
        <f>SUM(B8405:B8528)</f>
        <v>44830</v>
      </c>
      <c r="C8529" s="14">
        <f>SUM(C8406:D8528)</f>
        <v>150900</v>
      </c>
      <c r="E8529" s="14">
        <f>SUM(E8405:E8528)</f>
        <v>7500</v>
      </c>
      <c r="F8529" s="21">
        <f>SUM(B8529:E8529)</f>
        <v>203230</v>
      </c>
      <c r="I8529" s="52"/>
      <c r="J8529" s="410">
        <f>SUM(J8405:J8528)</f>
        <v>21134</v>
      </c>
      <c r="L8529" s="410">
        <f>SUM(L8405:L8528)</f>
        <v>9494.5</v>
      </c>
    </row>
    <row r="8530" spans="1:13" ht="15.6">
      <c r="I8530" s="52"/>
    </row>
    <row r="8531" spans="1:13" ht="15.6">
      <c r="A8531" s="106"/>
      <c r="B8531" s="641"/>
      <c r="C8531" s="641"/>
      <c r="D8531" s="641"/>
      <c r="E8531" s="641"/>
      <c r="F8531" s="641"/>
      <c r="G8531" s="641"/>
      <c r="H8531" s="641"/>
      <c r="I8531" s="420"/>
      <c r="J8531" s="641"/>
      <c r="K8531" s="642"/>
      <c r="L8531" s="641"/>
      <c r="M8531" s="641"/>
    </row>
    <row r="8532" spans="1:13" ht="15.6">
      <c r="I8532" s="52"/>
    </row>
    <row r="8533" spans="1:13" ht="15.6">
      <c r="I8533" s="52"/>
    </row>
    <row r="8534" spans="1:13" ht="39">
      <c r="B8534" s="449" t="s">
        <v>8120</v>
      </c>
      <c r="C8534" s="433">
        <v>2022</v>
      </c>
      <c r="E8534" s="431" t="s">
        <v>1955</v>
      </c>
      <c r="F8534" s="448" t="s">
        <v>7832</v>
      </c>
      <c r="G8534" s="448"/>
      <c r="H8534" s="448" t="s">
        <v>7832</v>
      </c>
      <c r="I8534" s="431" t="s">
        <v>1955</v>
      </c>
      <c r="J8534" s="432">
        <v>2022</v>
      </c>
      <c r="K8534" s="448" t="s">
        <v>7832</v>
      </c>
    </row>
    <row r="8535" spans="1:13" ht="15.6">
      <c r="I8535" s="52"/>
    </row>
    <row r="8536" spans="1:13" ht="94.8">
      <c r="A8536" s="434" t="s">
        <v>7833</v>
      </c>
      <c r="B8536" s="434" t="s">
        <v>7833</v>
      </c>
      <c r="C8536" s="434" t="s">
        <v>7833</v>
      </c>
      <c r="E8536" s="770" t="s">
        <v>1464</v>
      </c>
      <c r="F8536" s="439">
        <v>2022</v>
      </c>
      <c r="G8536" s="438" t="s">
        <v>1955</v>
      </c>
      <c r="H8536" s="771" t="s">
        <v>8902</v>
      </c>
      <c r="I8536" s="438" t="s">
        <v>1955</v>
      </c>
      <c r="J8536" s="439">
        <v>2022</v>
      </c>
      <c r="K8536" s="460" t="s">
        <v>8676</v>
      </c>
      <c r="L8536" s="434"/>
      <c r="M8536" s="434"/>
    </row>
    <row r="8537" spans="1:13" ht="23.4">
      <c r="A8537" s="389" t="s">
        <v>7844</v>
      </c>
      <c r="B8537" s="392" t="s">
        <v>8320</v>
      </c>
      <c r="C8537" s="389" t="s">
        <v>8117</v>
      </c>
      <c r="D8537" s="386"/>
      <c r="E8537" s="160" t="s">
        <v>6654</v>
      </c>
      <c r="F8537" s="160" t="s">
        <v>7835</v>
      </c>
      <c r="G8537" s="161">
        <v>2019</v>
      </c>
      <c r="H8537" s="161">
        <v>2020</v>
      </c>
      <c r="I8537" s="160">
        <v>2021</v>
      </c>
      <c r="J8537" s="161">
        <v>2022</v>
      </c>
      <c r="K8537" s="459" t="s">
        <v>8035</v>
      </c>
      <c r="L8537" s="243" t="s">
        <v>8675</v>
      </c>
      <c r="M8537" s="602"/>
    </row>
    <row r="8538" spans="1:13" ht="18">
      <c r="A8538" s="455">
        <v>14791</v>
      </c>
      <c r="B8538" s="455">
        <v>6900.5</v>
      </c>
      <c r="C8538" s="387">
        <v>7890.5</v>
      </c>
      <c r="E8538" s="347" t="s">
        <v>647</v>
      </c>
      <c r="F8538" s="52" t="s">
        <v>3960</v>
      </c>
      <c r="G8538" s="141">
        <v>152.5</v>
      </c>
      <c r="H8538" s="218">
        <v>106.2</v>
      </c>
      <c r="I8538" s="51">
        <v>116.5</v>
      </c>
      <c r="J8538" s="453">
        <v>179.1</v>
      </c>
      <c r="K8538" s="461" t="s">
        <v>7944</v>
      </c>
      <c r="L8538" s="50" t="s">
        <v>7945</v>
      </c>
      <c r="M8538" s="52"/>
    </row>
    <row r="8539" spans="1:13" ht="18">
      <c r="A8539" s="455">
        <v>10279.799999999999</v>
      </c>
      <c r="B8539" s="455">
        <v>4910.5</v>
      </c>
      <c r="C8539" s="387">
        <v>5369.3</v>
      </c>
      <c r="E8539" s="347" t="s">
        <v>648</v>
      </c>
      <c r="F8539" s="52" t="s">
        <v>8030</v>
      </c>
      <c r="G8539" s="141">
        <v>134.9</v>
      </c>
      <c r="H8539" s="218">
        <v>123.8</v>
      </c>
      <c r="I8539" s="51">
        <v>92.9</v>
      </c>
      <c r="J8539" s="453">
        <v>126.5</v>
      </c>
      <c r="K8539" s="461" t="s">
        <v>8029</v>
      </c>
      <c r="L8539" s="154" t="s">
        <v>6850</v>
      </c>
      <c r="M8539" s="110"/>
    </row>
    <row r="8540" spans="1:13" ht="18">
      <c r="A8540" s="455">
        <v>14231</v>
      </c>
      <c r="B8540" s="455">
        <v>6406</v>
      </c>
      <c r="C8540" s="387">
        <v>7825</v>
      </c>
      <c r="E8540" s="347" t="s">
        <v>2310</v>
      </c>
      <c r="F8540" s="52" t="s">
        <v>5312</v>
      </c>
      <c r="G8540" s="141">
        <v>145.69999999999999</v>
      </c>
      <c r="H8540" s="218">
        <v>206.05</v>
      </c>
      <c r="I8540" s="51">
        <v>160.5</v>
      </c>
      <c r="J8540" s="453">
        <v>200.89599999999999</v>
      </c>
      <c r="K8540" s="461" t="s">
        <v>8116</v>
      </c>
      <c r="L8540" s="50" t="s">
        <v>8114</v>
      </c>
      <c r="M8540" s="52"/>
    </row>
    <row r="8541" spans="1:13" ht="18">
      <c r="A8541" s="455">
        <v>4949.7</v>
      </c>
      <c r="B8541" s="455">
        <v>2305</v>
      </c>
      <c r="C8541" s="387">
        <v>2644.7</v>
      </c>
      <c r="E8541" s="347" t="s">
        <v>2428</v>
      </c>
      <c r="F8541" s="110" t="s">
        <v>8177</v>
      </c>
      <c r="G8541" s="141">
        <v>112.5</v>
      </c>
      <c r="H8541" s="218">
        <v>138.19999999999999</v>
      </c>
      <c r="I8541" s="51">
        <v>166.67599999999999</v>
      </c>
      <c r="J8541" s="471">
        <v>62.273000000000003</v>
      </c>
      <c r="K8541" s="296" t="s">
        <v>8175</v>
      </c>
      <c r="L8541" s="216" t="s">
        <v>8176</v>
      </c>
      <c r="M8541" s="15"/>
    </row>
    <row r="8542" spans="1:13" ht="18">
      <c r="A8542" s="455">
        <v>12416</v>
      </c>
      <c r="B8542" s="455">
        <v>5918.5</v>
      </c>
      <c r="C8542" s="387">
        <v>6497.5</v>
      </c>
      <c r="E8542" s="347" t="s">
        <v>2510</v>
      </c>
      <c r="F8542" s="52" t="s">
        <v>5427</v>
      </c>
      <c r="G8542" s="147">
        <v>130.9</v>
      </c>
      <c r="H8542" s="218">
        <v>244.1</v>
      </c>
      <c r="I8542" s="51">
        <v>127.3</v>
      </c>
      <c r="J8542" s="453">
        <v>155.19999999999999</v>
      </c>
      <c r="K8542" s="296" t="s">
        <v>8258</v>
      </c>
      <c r="L8542" s="154" t="s">
        <v>8260</v>
      </c>
      <c r="M8542" s="110"/>
    </row>
    <row r="8543" spans="1:13" ht="18">
      <c r="A8543" s="455">
        <v>9575</v>
      </c>
      <c r="B8543" s="455">
        <v>4497</v>
      </c>
      <c r="C8543" s="387">
        <v>5078</v>
      </c>
      <c r="E8543" s="347" t="s">
        <v>2630</v>
      </c>
      <c r="F8543" s="59" t="s">
        <v>8336</v>
      </c>
      <c r="G8543" s="147">
        <v>140.80000000000001</v>
      </c>
      <c r="H8543" s="218">
        <v>209.2</v>
      </c>
      <c r="I8543" s="51">
        <v>152.30000000000001</v>
      </c>
      <c r="J8543" s="471">
        <v>106.5</v>
      </c>
      <c r="K8543" s="296" t="s">
        <v>8333</v>
      </c>
      <c r="L8543" s="154" t="s">
        <v>8335</v>
      </c>
      <c r="M8543" s="110"/>
    </row>
    <row r="8544" spans="1:13" ht="18">
      <c r="A8544" s="455">
        <v>10402</v>
      </c>
      <c r="B8544" s="455">
        <v>4569</v>
      </c>
      <c r="C8544" s="387">
        <v>5833</v>
      </c>
      <c r="E8544" s="347" t="s">
        <v>2798</v>
      </c>
      <c r="F8544" s="20" t="s">
        <v>8412</v>
      </c>
      <c r="G8544" s="141">
        <v>153.6</v>
      </c>
      <c r="H8544" s="218">
        <v>135.5</v>
      </c>
      <c r="I8544" s="51">
        <v>115.3</v>
      </c>
      <c r="J8544" s="453">
        <v>121.7</v>
      </c>
      <c r="K8544" s="296" t="s">
        <v>8410</v>
      </c>
      <c r="L8544" s="154" t="s">
        <v>8413</v>
      </c>
      <c r="M8544" s="110"/>
    </row>
    <row r="8545" spans="1:13" ht="18">
      <c r="A8545" s="455">
        <v>14610.7</v>
      </c>
      <c r="B8545" s="455">
        <v>6608</v>
      </c>
      <c r="C8545" s="387">
        <v>8002.7</v>
      </c>
      <c r="E8545" s="347" t="s">
        <v>4451</v>
      </c>
      <c r="F8545" s="20" t="s">
        <v>8508</v>
      </c>
      <c r="G8545" s="141">
        <v>145</v>
      </c>
      <c r="H8545" s="218">
        <v>222.4</v>
      </c>
      <c r="I8545" s="51">
        <v>116.3</v>
      </c>
      <c r="J8545" s="453">
        <v>160.1</v>
      </c>
      <c r="K8545" s="296" t="s">
        <v>8509</v>
      </c>
      <c r="L8545" s="154" t="s">
        <v>8510</v>
      </c>
      <c r="M8545" s="110"/>
    </row>
    <row r="8546" spans="1:13" ht="18">
      <c r="A8546" s="455">
        <v>14091.3</v>
      </c>
      <c r="B8546" s="455">
        <v>6309</v>
      </c>
      <c r="C8546" s="387">
        <v>7782.3</v>
      </c>
      <c r="E8546" s="347" t="s">
        <v>4555</v>
      </c>
      <c r="F8546" s="59" t="s">
        <v>8594</v>
      </c>
      <c r="G8546" s="141">
        <v>176.9</v>
      </c>
      <c r="H8546" s="191">
        <v>334.1</v>
      </c>
      <c r="I8546" s="194">
        <v>266</v>
      </c>
      <c r="J8546" s="471">
        <v>139.6</v>
      </c>
      <c r="K8546" s="296" t="s">
        <v>8592</v>
      </c>
      <c r="L8546" s="154" t="s">
        <v>7040</v>
      </c>
      <c r="M8546" s="110"/>
    </row>
    <row r="8547" spans="1:13" ht="18">
      <c r="A8547" s="455">
        <v>14119.7</v>
      </c>
      <c r="B8547" s="455">
        <v>6148</v>
      </c>
      <c r="C8547" s="387">
        <v>7971.7</v>
      </c>
      <c r="D8547" s="762"/>
      <c r="E8547" s="347" t="s">
        <v>4675</v>
      </c>
      <c r="F8547" s="59" t="s">
        <v>8672</v>
      </c>
      <c r="G8547" s="141">
        <v>186</v>
      </c>
      <c r="H8547" s="218">
        <v>165.8</v>
      </c>
      <c r="I8547" s="51">
        <v>193</v>
      </c>
      <c r="J8547" s="471">
        <v>144.5</v>
      </c>
      <c r="K8547" s="493">
        <v>603.5</v>
      </c>
      <c r="L8547" s="154" t="s">
        <v>8674</v>
      </c>
      <c r="M8547" s="110"/>
    </row>
    <row r="8548" spans="1:13" ht="18">
      <c r="A8548" s="503">
        <v>21134</v>
      </c>
      <c r="B8548" s="500">
        <v>9494.5</v>
      </c>
      <c r="C8548" s="396">
        <v>11639.5</v>
      </c>
      <c r="E8548" s="347" t="s">
        <v>1786</v>
      </c>
      <c r="F8548" s="52" t="s">
        <v>6385</v>
      </c>
      <c r="G8548" s="101">
        <v>191.8</v>
      </c>
      <c r="H8548" s="218">
        <v>185.9</v>
      </c>
      <c r="I8548" s="51">
        <v>204.9</v>
      </c>
      <c r="J8548" s="153">
        <v>203.23</v>
      </c>
      <c r="K8548" s="493">
        <v>400.27</v>
      </c>
      <c r="L8548" s="50" t="s">
        <v>8809</v>
      </c>
    </row>
    <row r="8549" spans="1:13" ht="18">
      <c r="A8549" s="467">
        <v>9093</v>
      </c>
      <c r="B8549" s="455">
        <v>4250</v>
      </c>
      <c r="C8549" s="387">
        <v>4843</v>
      </c>
      <c r="E8549" s="347" t="s">
        <v>1955</v>
      </c>
      <c r="F8549" s="59" t="s">
        <v>8903</v>
      </c>
      <c r="G8549" s="141">
        <v>152.4</v>
      </c>
      <c r="H8549" s="218" t="s">
        <v>6644</v>
      </c>
      <c r="I8549" s="51">
        <v>164.501</v>
      </c>
      <c r="J8549" s="453">
        <v>104.996</v>
      </c>
      <c r="K8549" s="493">
        <v>295.274</v>
      </c>
      <c r="L8549" s="154" t="s">
        <v>8900</v>
      </c>
    </row>
    <row r="8550" spans="1:13" ht="21">
      <c r="A8550" s="457">
        <f>SUM(A8538:A8549)</f>
        <v>149693.20000000001</v>
      </c>
      <c r="B8550" s="478">
        <f>SUM(B8538:B8549)</f>
        <v>68316</v>
      </c>
      <c r="C8550" s="458">
        <f>SUM(C8538:C8549)</f>
        <v>81377.2</v>
      </c>
      <c r="E8550" s="391" t="s">
        <v>7219</v>
      </c>
      <c r="G8550" s="160" t="s">
        <v>5007</v>
      </c>
      <c r="H8550" s="160" t="s">
        <v>7030</v>
      </c>
      <c r="I8550" s="497">
        <f>SUM(I8538:I8549)</f>
        <v>1876.1769999999999</v>
      </c>
      <c r="J8550" s="496">
        <f>SUM(J8538:J8549)</f>
        <v>1704.595</v>
      </c>
      <c r="K8550" s="495">
        <v>-295.274</v>
      </c>
      <c r="L8550" s="223" t="s">
        <v>8901</v>
      </c>
    </row>
    <row r="8551" spans="1:13" ht="15.6">
      <c r="I8551" s="52"/>
    </row>
    <row r="8552" spans="1:13" ht="18">
      <c r="F8552" s="354">
        <v>44900</v>
      </c>
      <c r="G8552" s="354">
        <v>44906</v>
      </c>
      <c r="I8552" s="52"/>
    </row>
    <row r="8553" spans="1:13" ht="18">
      <c r="F8553" s="336" t="s">
        <v>6749</v>
      </c>
      <c r="G8553" s="336" t="s">
        <v>3449</v>
      </c>
      <c r="I8553" s="52"/>
    </row>
    <row r="8554" spans="1:13" ht="18">
      <c r="F8554" s="763" t="s">
        <v>8819</v>
      </c>
      <c r="G8554" s="499" t="s">
        <v>8814</v>
      </c>
      <c r="I8554" s="52"/>
    </row>
    <row r="8555" spans="1:13" ht="18">
      <c r="F8555" s="737" t="s">
        <v>8820</v>
      </c>
      <c r="G8555" s="499" t="s">
        <v>8815</v>
      </c>
      <c r="I8555" s="52"/>
    </row>
    <row r="8556" spans="1:13" ht="18">
      <c r="F8556" s="737" t="s">
        <v>8821</v>
      </c>
      <c r="G8556" s="499" t="s">
        <v>8816</v>
      </c>
      <c r="I8556" s="52"/>
    </row>
    <row r="8557" spans="1:13" ht="18">
      <c r="F8557" s="737" t="s">
        <v>8813</v>
      </c>
      <c r="G8557" s="499" t="s">
        <v>8817</v>
      </c>
      <c r="I8557" s="52"/>
    </row>
    <row r="8558" spans="1:13" ht="18">
      <c r="F8558" s="737" t="s">
        <v>8822</v>
      </c>
      <c r="G8558" s="499" t="s">
        <v>8818</v>
      </c>
      <c r="I8558" s="52"/>
    </row>
    <row r="8559" spans="1:13" ht="18">
      <c r="A8559" s="149" t="s">
        <v>0</v>
      </c>
      <c r="B8559" s="149" t="s">
        <v>8727</v>
      </c>
      <c r="C8559" s="149" t="s">
        <v>8595</v>
      </c>
      <c r="D8559" s="780"/>
      <c r="E8559" s="149" t="s">
        <v>8726</v>
      </c>
      <c r="F8559" s="682"/>
      <c r="G8559" s="682"/>
      <c r="H8559" s="149" t="s">
        <v>8041</v>
      </c>
      <c r="I8559" s="149" t="s">
        <v>8677</v>
      </c>
      <c r="J8559" s="160" t="s">
        <v>8597</v>
      </c>
      <c r="K8559" s="319" t="s">
        <v>7842</v>
      </c>
      <c r="L8559" s="160" t="s">
        <v>8598</v>
      </c>
    </row>
    <row r="8560" spans="1:13" ht="15.6">
      <c r="I8560" s="52"/>
    </row>
    <row r="8561" spans="1:12" ht="18">
      <c r="A8561" s="70">
        <v>44896</v>
      </c>
      <c r="B8561" s="630"/>
      <c r="C8561" s="50">
        <v>2000</v>
      </c>
      <c r="E8561" s="647"/>
      <c r="F8561" s="50" t="s">
        <v>8824</v>
      </c>
      <c r="G8561" s="499" t="s">
        <v>3433</v>
      </c>
      <c r="H8561" s="50">
        <v>2346</v>
      </c>
      <c r="I8561" s="50">
        <v>2508</v>
      </c>
      <c r="J8561" s="50">
        <v>162</v>
      </c>
      <c r="K8561" s="297" t="s">
        <v>6822</v>
      </c>
      <c r="L8561" s="141">
        <v>81</v>
      </c>
    </row>
    <row r="8562" spans="1:12" ht="15.6">
      <c r="A8562" s="70">
        <v>44896</v>
      </c>
      <c r="B8562" s="51">
        <v>3000</v>
      </c>
      <c r="C8562" s="52"/>
      <c r="E8562" s="647"/>
      <c r="F8562" s="51" t="s">
        <v>7998</v>
      </c>
      <c r="G8562" s="20" t="s">
        <v>8812</v>
      </c>
      <c r="H8562" s="51">
        <v>4680</v>
      </c>
      <c r="I8562" s="51">
        <v>4980</v>
      </c>
      <c r="J8562" s="51">
        <v>300</v>
      </c>
      <c r="K8562" s="202" t="s">
        <v>7205</v>
      </c>
      <c r="L8562" s="141">
        <v>150</v>
      </c>
    </row>
    <row r="8563" spans="1:12" ht="15.6">
      <c r="A8563" s="70">
        <v>44897</v>
      </c>
      <c r="B8563" s="630"/>
      <c r="C8563" s="51">
        <v>2000</v>
      </c>
      <c r="E8563" s="647"/>
      <c r="F8563" s="51" t="s">
        <v>8823</v>
      </c>
      <c r="G8563" s="20" t="s">
        <v>8812</v>
      </c>
      <c r="H8563" s="51">
        <v>2346</v>
      </c>
      <c r="I8563" s="51">
        <v>2506</v>
      </c>
      <c r="J8563" s="51">
        <v>160</v>
      </c>
      <c r="K8563" s="202" t="s">
        <v>8275</v>
      </c>
      <c r="L8563" s="141">
        <v>80</v>
      </c>
    </row>
    <row r="8564" spans="1:12" ht="15.6">
      <c r="A8564" s="70">
        <v>44897</v>
      </c>
      <c r="B8564" s="630"/>
      <c r="C8564" s="51">
        <v>2000</v>
      </c>
      <c r="E8564" s="647"/>
      <c r="F8564" s="51" t="s">
        <v>8823</v>
      </c>
      <c r="G8564" s="20" t="s">
        <v>8812</v>
      </c>
      <c r="H8564" s="51">
        <v>2346</v>
      </c>
      <c r="I8564" s="51">
        <v>2506</v>
      </c>
      <c r="J8564" s="51">
        <v>160</v>
      </c>
      <c r="K8564" s="202" t="s">
        <v>8811</v>
      </c>
      <c r="L8564" s="141">
        <v>80</v>
      </c>
    </row>
    <row r="8565" spans="1:12" ht="15.6">
      <c r="A8565" s="70">
        <v>44897</v>
      </c>
      <c r="B8565" s="630"/>
      <c r="C8565" s="51">
        <v>1000</v>
      </c>
      <c r="E8565" s="647"/>
      <c r="F8565" s="51" t="s">
        <v>8825</v>
      </c>
      <c r="G8565" s="20" t="s">
        <v>8812</v>
      </c>
      <c r="H8565" s="51">
        <v>1173</v>
      </c>
      <c r="I8565" s="51">
        <v>1293</v>
      </c>
      <c r="J8565" s="51">
        <v>120</v>
      </c>
      <c r="K8565" s="202" t="s">
        <v>7166</v>
      </c>
      <c r="L8565" s="141">
        <v>60</v>
      </c>
    </row>
    <row r="8566" spans="1:12" ht="15.6">
      <c r="A8566" s="70"/>
      <c r="B8566" s="630"/>
      <c r="C8566" s="52"/>
      <c r="E8566" s="647"/>
      <c r="F8566" s="647"/>
      <c r="H8566" s="52"/>
      <c r="I8566" s="52"/>
      <c r="J8566" s="52"/>
      <c r="L8566" s="141"/>
    </row>
    <row r="8567" spans="1:12" ht="15.6">
      <c r="A8567" s="70"/>
      <c r="B8567" s="630"/>
      <c r="C8567" s="52"/>
      <c r="E8567" s="647"/>
      <c r="F8567" s="789">
        <v>44907</v>
      </c>
      <c r="G8567" s="789">
        <v>44913</v>
      </c>
      <c r="H8567" s="52"/>
      <c r="I8567" s="52"/>
      <c r="J8567" s="52"/>
      <c r="L8567" s="141"/>
    </row>
    <row r="8568" spans="1:12" ht="15.6">
      <c r="A8568" s="70"/>
      <c r="B8568" s="630"/>
      <c r="C8568" s="52"/>
      <c r="E8568" s="647"/>
      <c r="F8568" s="790" t="s">
        <v>6749</v>
      </c>
      <c r="G8568" s="790" t="s">
        <v>3449</v>
      </c>
      <c r="H8568" s="52"/>
      <c r="I8568" s="52"/>
      <c r="J8568" s="52"/>
      <c r="L8568" s="141"/>
    </row>
    <row r="8569" spans="1:12" ht="15.6">
      <c r="A8569" s="70"/>
      <c r="B8569" s="630"/>
      <c r="C8569" s="52"/>
      <c r="E8569" s="647"/>
      <c r="F8569" s="791" t="s">
        <v>8830</v>
      </c>
      <c r="G8569" s="501" t="s">
        <v>8826</v>
      </c>
      <c r="H8569" s="52"/>
      <c r="I8569" s="52"/>
      <c r="J8569" s="52"/>
      <c r="L8569" s="141"/>
    </row>
    <row r="8570" spans="1:12" ht="15.6">
      <c r="A8570" s="70"/>
      <c r="B8570" s="630"/>
      <c r="C8570" s="52"/>
      <c r="E8570" s="647"/>
      <c r="F8570" s="695" t="s">
        <v>8831</v>
      </c>
      <c r="G8570" s="501" t="s">
        <v>8827</v>
      </c>
      <c r="H8570" s="52"/>
      <c r="I8570" s="52"/>
      <c r="J8570" s="52"/>
      <c r="L8570" s="141"/>
    </row>
    <row r="8571" spans="1:12" ht="15.6">
      <c r="A8571" s="70"/>
      <c r="B8571" s="630"/>
      <c r="C8571" s="52"/>
      <c r="E8571" s="647"/>
      <c r="F8571" s="695" t="s">
        <v>8832</v>
      </c>
      <c r="G8571" s="501" t="s">
        <v>8828</v>
      </c>
      <c r="H8571" s="52"/>
      <c r="I8571" s="52"/>
      <c r="J8571" s="52"/>
      <c r="L8571" s="141"/>
    </row>
    <row r="8572" spans="1:12" ht="15.6">
      <c r="A8572" s="70"/>
      <c r="B8572" s="630"/>
      <c r="C8572" s="52"/>
      <c r="E8572" s="647"/>
      <c r="F8572" s="695" t="s">
        <v>8833</v>
      </c>
      <c r="G8572" s="501" t="s">
        <v>8829</v>
      </c>
      <c r="H8572" s="52"/>
      <c r="I8572" s="52"/>
      <c r="J8572" s="52"/>
      <c r="L8572" s="141"/>
    </row>
    <row r="8573" spans="1:12" ht="15.6">
      <c r="A8573" s="70"/>
      <c r="B8573" s="630"/>
      <c r="C8573" s="52"/>
      <c r="E8573" s="647"/>
      <c r="F8573" s="695" t="s">
        <v>8835</v>
      </c>
      <c r="G8573" s="501" t="s">
        <v>8834</v>
      </c>
      <c r="H8573" s="52"/>
      <c r="I8573" s="52"/>
      <c r="J8573" s="52"/>
      <c r="L8573" s="141"/>
    </row>
    <row r="8574" spans="1:12" ht="15.6">
      <c r="A8574" s="70"/>
      <c r="B8574" s="630"/>
      <c r="C8574" s="52"/>
      <c r="E8574" s="647"/>
      <c r="F8574" s="647"/>
      <c r="H8574" s="52"/>
      <c r="I8574" s="52"/>
      <c r="J8574" s="52"/>
      <c r="L8574" s="141"/>
    </row>
    <row r="8575" spans="1:12" ht="15.6">
      <c r="A8575" s="70">
        <v>44909</v>
      </c>
      <c r="B8575" s="630"/>
      <c r="C8575" s="51">
        <v>2000</v>
      </c>
      <c r="E8575" s="647"/>
      <c r="F8575" s="94" t="s">
        <v>8849</v>
      </c>
      <c r="G8575" s="1"/>
      <c r="H8575" s="51">
        <v>2176</v>
      </c>
      <c r="I8575" s="51">
        <v>2376</v>
      </c>
      <c r="J8575" s="51">
        <v>200</v>
      </c>
      <c r="K8575" s="202" t="s">
        <v>6990</v>
      </c>
      <c r="L8575" s="141">
        <v>100</v>
      </c>
    </row>
    <row r="8576" spans="1:12" ht="15.6">
      <c r="A8576" s="70">
        <v>44909</v>
      </c>
      <c r="B8576" s="630"/>
      <c r="C8576" s="51">
        <v>4000</v>
      </c>
      <c r="E8576" s="647"/>
      <c r="F8576" s="94" t="s">
        <v>8850</v>
      </c>
      <c r="G8576" s="1"/>
      <c r="H8576" s="51">
        <v>4352</v>
      </c>
      <c r="I8576" s="51">
        <v>4552</v>
      </c>
      <c r="J8576" s="51">
        <v>200</v>
      </c>
      <c r="K8576" s="202" t="s">
        <v>7814</v>
      </c>
      <c r="L8576" s="141">
        <v>100</v>
      </c>
    </row>
    <row r="8577" spans="1:12" ht="15.6">
      <c r="A8577" s="70">
        <v>44909</v>
      </c>
      <c r="B8577" s="630"/>
      <c r="C8577" s="51">
        <v>1000</v>
      </c>
      <c r="E8577" s="647"/>
      <c r="F8577" s="94" t="s">
        <v>8849</v>
      </c>
      <c r="G8577" s="1"/>
      <c r="H8577" s="51">
        <v>1088</v>
      </c>
      <c r="I8577" s="51">
        <v>1188</v>
      </c>
      <c r="J8577" s="51">
        <v>100</v>
      </c>
      <c r="K8577" s="202" t="s">
        <v>7205</v>
      </c>
      <c r="L8577" s="141">
        <v>50</v>
      </c>
    </row>
    <row r="8578" spans="1:12" ht="15.6">
      <c r="A8578" s="70">
        <v>44909</v>
      </c>
      <c r="B8578" s="51">
        <v>2000</v>
      </c>
      <c r="C8578" s="52"/>
      <c r="E8578" s="647"/>
      <c r="F8578" s="94" t="s">
        <v>8851</v>
      </c>
      <c r="G8578" s="1"/>
      <c r="H8578" s="51">
        <v>2932</v>
      </c>
      <c r="I8578" s="51">
        <v>3132</v>
      </c>
      <c r="J8578" s="51">
        <v>200</v>
      </c>
      <c r="K8578" s="202" t="s">
        <v>7205</v>
      </c>
      <c r="L8578" s="141">
        <v>100</v>
      </c>
    </row>
    <row r="8579" spans="1:12" ht="15.6">
      <c r="A8579" s="70">
        <v>44909</v>
      </c>
      <c r="B8579" s="630"/>
      <c r="C8579" s="50">
        <v>2000</v>
      </c>
      <c r="E8579" s="647"/>
      <c r="F8579" s="98" t="s">
        <v>8843</v>
      </c>
      <c r="G8579" s="1"/>
      <c r="H8579" s="50">
        <v>2176</v>
      </c>
      <c r="I8579" s="50">
        <v>2368</v>
      </c>
      <c r="J8579" s="50">
        <v>192</v>
      </c>
      <c r="K8579" s="297" t="s">
        <v>1398</v>
      </c>
      <c r="L8579" s="141">
        <v>64</v>
      </c>
    </row>
    <row r="8580" spans="1:12" ht="15.6">
      <c r="A8580" s="70">
        <v>44909</v>
      </c>
      <c r="B8580" s="50">
        <v>5000</v>
      </c>
      <c r="C8580" s="52"/>
      <c r="E8580" s="647"/>
      <c r="F8580" s="98" t="s">
        <v>8844</v>
      </c>
      <c r="G8580" s="1"/>
      <c r="H8580" s="50">
        <v>7330</v>
      </c>
      <c r="I8580" s="50">
        <v>7945</v>
      </c>
      <c r="J8580" s="50">
        <v>615</v>
      </c>
      <c r="K8580" s="148" t="s">
        <v>8845</v>
      </c>
      <c r="L8580" s="141">
        <v>205</v>
      </c>
    </row>
    <row r="8581" spans="1:12" ht="15.6">
      <c r="A8581" s="70">
        <v>44909</v>
      </c>
      <c r="B8581" s="50">
        <v>3000</v>
      </c>
      <c r="C8581" s="52"/>
      <c r="E8581" s="647"/>
      <c r="F8581" s="98" t="s">
        <v>8846</v>
      </c>
      <c r="G8581" s="1"/>
      <c r="H8581" s="50">
        <v>4398</v>
      </c>
      <c r="I8581" s="50">
        <v>4563</v>
      </c>
      <c r="J8581" s="50">
        <v>165</v>
      </c>
      <c r="K8581" s="297" t="s">
        <v>7593</v>
      </c>
      <c r="L8581" s="141">
        <v>82.5</v>
      </c>
    </row>
    <row r="8582" spans="1:12" ht="15.6">
      <c r="A8582" s="70">
        <v>44909</v>
      </c>
      <c r="B8582" s="630"/>
      <c r="C8582" s="50">
        <v>10000</v>
      </c>
      <c r="E8582" s="647"/>
      <c r="F8582" s="98" t="s">
        <v>5882</v>
      </c>
      <c r="G8582" s="52"/>
      <c r="H8582" s="50">
        <v>10880</v>
      </c>
      <c r="I8582" s="50">
        <v>11280</v>
      </c>
      <c r="J8582" s="50">
        <v>400</v>
      </c>
      <c r="K8582" s="297" t="s">
        <v>206</v>
      </c>
      <c r="L8582" s="141">
        <v>200</v>
      </c>
    </row>
    <row r="8583" spans="1:12" ht="15.6">
      <c r="A8583" s="70">
        <v>44910</v>
      </c>
      <c r="B8583" s="630"/>
      <c r="C8583" s="51">
        <v>2000</v>
      </c>
      <c r="E8583" s="647"/>
      <c r="F8583" s="94" t="s">
        <v>8841</v>
      </c>
      <c r="G8583" s="52"/>
      <c r="H8583" s="51">
        <v>4352</v>
      </c>
      <c r="I8583" s="51">
        <v>4420</v>
      </c>
      <c r="J8583" s="51">
        <v>68</v>
      </c>
      <c r="K8583" s="504" t="s">
        <v>8440</v>
      </c>
      <c r="L8583" s="141">
        <v>40</v>
      </c>
    </row>
    <row r="8584" spans="1:12" ht="15.6">
      <c r="A8584" s="70">
        <v>44910</v>
      </c>
      <c r="B8584" s="51">
        <v>2000</v>
      </c>
      <c r="C8584" s="52"/>
      <c r="E8584" s="647"/>
      <c r="F8584" s="94" t="s">
        <v>8842</v>
      </c>
      <c r="G8584" s="52"/>
      <c r="H8584" s="51">
        <v>2932</v>
      </c>
      <c r="I8584" s="51">
        <v>2968</v>
      </c>
      <c r="J8584" s="51">
        <v>36</v>
      </c>
      <c r="K8584" s="504" t="s">
        <v>8440</v>
      </c>
      <c r="L8584" s="141">
        <v>20</v>
      </c>
    </row>
    <row r="8585" spans="1:12" ht="15.6">
      <c r="A8585" s="70">
        <v>44910</v>
      </c>
      <c r="B8585" s="630"/>
      <c r="C8585" s="51">
        <v>4200</v>
      </c>
      <c r="E8585" s="647"/>
      <c r="F8585" s="94" t="s">
        <v>8858</v>
      </c>
      <c r="G8585" s="52"/>
      <c r="H8585" s="51">
        <v>4569.6000000000004</v>
      </c>
      <c r="I8585" s="51">
        <v>4905.6000000000004</v>
      </c>
      <c r="J8585" s="51">
        <v>336</v>
      </c>
      <c r="K8585" s="202" t="s">
        <v>4330</v>
      </c>
      <c r="L8585" s="141">
        <v>168</v>
      </c>
    </row>
    <row r="8586" spans="1:12" ht="15.6">
      <c r="A8586" s="70">
        <v>44910</v>
      </c>
      <c r="B8586" s="630"/>
      <c r="C8586" s="51">
        <v>2000</v>
      </c>
      <c r="E8586" s="647"/>
      <c r="F8586" s="94" t="s">
        <v>8849</v>
      </c>
      <c r="G8586" s="52"/>
      <c r="H8586" s="51">
        <v>2176</v>
      </c>
      <c r="I8586" s="51">
        <v>2376</v>
      </c>
      <c r="J8586" s="51">
        <v>200</v>
      </c>
      <c r="K8586" s="202" t="s">
        <v>8859</v>
      </c>
      <c r="L8586" s="141">
        <v>100</v>
      </c>
    </row>
    <row r="8587" spans="1:12" ht="15.6">
      <c r="A8587" s="70">
        <v>44910</v>
      </c>
      <c r="B8587" s="51">
        <v>500</v>
      </c>
      <c r="C8587" s="52"/>
      <c r="E8587" s="647"/>
      <c r="F8587" s="94" t="s">
        <v>8856</v>
      </c>
      <c r="G8587" s="52"/>
      <c r="H8587" s="51">
        <v>733</v>
      </c>
      <c r="I8587" s="51">
        <v>783</v>
      </c>
      <c r="J8587" s="51">
        <v>50</v>
      </c>
      <c r="K8587" s="202" t="s">
        <v>8859</v>
      </c>
      <c r="L8587" s="141">
        <v>25</v>
      </c>
    </row>
    <row r="8588" spans="1:12" ht="15.6">
      <c r="A8588" s="70">
        <v>44909</v>
      </c>
      <c r="B8588" s="630"/>
      <c r="C8588" s="51">
        <v>5496</v>
      </c>
      <c r="E8588" s="647"/>
      <c r="F8588" s="94" t="s">
        <v>8836</v>
      </c>
      <c r="G8588" s="52"/>
      <c r="H8588" s="51" t="s">
        <v>8838</v>
      </c>
      <c r="I8588" s="51">
        <v>6699.6</v>
      </c>
      <c r="J8588" s="51">
        <v>720</v>
      </c>
      <c r="K8588" s="202" t="s">
        <v>8837</v>
      </c>
      <c r="L8588" s="141">
        <v>360</v>
      </c>
    </row>
    <row r="8589" spans="1:12" ht="15.6">
      <c r="A8589" s="70">
        <v>44910</v>
      </c>
      <c r="B8589" s="630"/>
      <c r="C8589" s="51">
        <v>5000</v>
      </c>
      <c r="E8589" s="647"/>
      <c r="F8589" s="94" t="s">
        <v>8839</v>
      </c>
      <c r="G8589" s="52"/>
      <c r="H8589" s="51">
        <v>5440</v>
      </c>
      <c r="I8589" s="51">
        <v>5940</v>
      </c>
      <c r="J8589" s="51">
        <v>500</v>
      </c>
      <c r="K8589" s="202" t="s">
        <v>8847</v>
      </c>
      <c r="L8589" s="141">
        <v>250</v>
      </c>
    </row>
    <row r="8590" spans="1:12" ht="15.6">
      <c r="A8590" s="70">
        <v>44909</v>
      </c>
      <c r="B8590" s="50">
        <v>2000</v>
      </c>
      <c r="C8590" s="52"/>
      <c r="E8590" s="647"/>
      <c r="F8590" s="98" t="s">
        <v>8848</v>
      </c>
      <c r="G8590" s="52"/>
      <c r="H8590" s="50">
        <v>2932</v>
      </c>
      <c r="I8590" s="50">
        <v>3208</v>
      </c>
      <c r="J8590" s="50">
        <v>276</v>
      </c>
      <c r="K8590" s="297" t="s">
        <v>1398</v>
      </c>
      <c r="L8590" s="141">
        <v>92</v>
      </c>
    </row>
    <row r="8591" spans="1:12" ht="15.6">
      <c r="A8591" s="70">
        <v>44910</v>
      </c>
      <c r="B8591" s="630"/>
      <c r="C8591" s="52"/>
      <c r="D8591" s="536"/>
      <c r="E8591" s="151">
        <v>1500</v>
      </c>
      <c r="F8591" s="151" t="s">
        <v>8840</v>
      </c>
      <c r="G8591" s="52"/>
      <c r="H8591" s="51">
        <v>2581.5</v>
      </c>
      <c r="I8591" s="51">
        <v>2881.5</v>
      </c>
      <c r="J8591" s="51">
        <v>300</v>
      </c>
      <c r="K8591" s="202" t="s">
        <v>8847</v>
      </c>
      <c r="L8591" s="141">
        <v>150</v>
      </c>
    </row>
    <row r="8592" spans="1:12" ht="15.6">
      <c r="A8592" s="70">
        <v>44909</v>
      </c>
      <c r="B8592" s="51">
        <v>2000</v>
      </c>
      <c r="C8592" s="52"/>
      <c r="E8592" s="647"/>
      <c r="F8592" s="94" t="s">
        <v>8853</v>
      </c>
      <c r="G8592" s="52"/>
      <c r="H8592" s="51">
        <v>2932</v>
      </c>
      <c r="I8592" s="51">
        <v>3032</v>
      </c>
      <c r="J8592" s="51">
        <v>100</v>
      </c>
      <c r="K8592" s="202" t="s">
        <v>8852</v>
      </c>
      <c r="L8592" s="141">
        <v>50</v>
      </c>
    </row>
    <row r="8593" spans="1:12" ht="15.6">
      <c r="A8593" s="70">
        <v>44909</v>
      </c>
      <c r="B8593" s="630"/>
      <c r="C8593" s="51">
        <v>3000</v>
      </c>
      <c r="E8593" s="647"/>
      <c r="F8593" s="94" t="s">
        <v>8854</v>
      </c>
      <c r="G8593" s="52"/>
      <c r="H8593" s="51">
        <v>3264</v>
      </c>
      <c r="I8593" s="51">
        <v>3414</v>
      </c>
      <c r="J8593" s="51">
        <v>150</v>
      </c>
      <c r="K8593" s="202" t="s">
        <v>8852</v>
      </c>
      <c r="L8593" s="141">
        <v>75</v>
      </c>
    </row>
    <row r="8594" spans="1:12" ht="15.6">
      <c r="A8594" s="70">
        <v>44909</v>
      </c>
      <c r="B8594" s="630"/>
      <c r="C8594" s="151">
        <v>1000</v>
      </c>
      <c r="D8594" s="535"/>
      <c r="E8594" s="647"/>
      <c r="F8594" s="151" t="s">
        <v>8849</v>
      </c>
      <c r="G8594" s="110"/>
      <c r="H8594" s="151">
        <v>1088</v>
      </c>
      <c r="I8594" s="151">
        <v>1188</v>
      </c>
      <c r="J8594" s="151">
        <v>100</v>
      </c>
      <c r="K8594" s="502" t="s">
        <v>3562</v>
      </c>
      <c r="L8594" s="204">
        <v>50</v>
      </c>
    </row>
    <row r="8595" spans="1:12" ht="15.6">
      <c r="A8595" s="70">
        <v>44909</v>
      </c>
      <c r="B8595" s="630"/>
      <c r="C8595" s="51">
        <v>1000</v>
      </c>
      <c r="E8595" s="647"/>
      <c r="F8595" s="94" t="s">
        <v>8849</v>
      </c>
      <c r="G8595" s="52"/>
      <c r="H8595" s="51">
        <v>1088</v>
      </c>
      <c r="I8595" s="51">
        <v>1188</v>
      </c>
      <c r="J8595" s="51">
        <v>100</v>
      </c>
      <c r="K8595" s="202" t="s">
        <v>3891</v>
      </c>
      <c r="L8595" s="141">
        <v>50</v>
      </c>
    </row>
    <row r="8596" spans="1:12" ht="15.6">
      <c r="A8596" s="70">
        <v>44909</v>
      </c>
      <c r="B8596" s="630"/>
      <c r="C8596" s="51">
        <v>1000</v>
      </c>
      <c r="E8596" s="647"/>
      <c r="F8596" s="94" t="s">
        <v>8849</v>
      </c>
      <c r="G8596" s="52"/>
      <c r="H8596" s="51">
        <v>1088</v>
      </c>
      <c r="I8596" s="51">
        <v>1188</v>
      </c>
      <c r="J8596" s="51">
        <v>100</v>
      </c>
      <c r="K8596" s="202" t="s">
        <v>8855</v>
      </c>
      <c r="L8596" s="141">
        <v>50</v>
      </c>
    </row>
    <row r="8597" spans="1:12" ht="15.6">
      <c r="A8597" s="70">
        <v>44909</v>
      </c>
      <c r="B8597" s="51">
        <v>2000</v>
      </c>
      <c r="C8597" s="52"/>
      <c r="E8597" s="647"/>
      <c r="F8597" s="94" t="s">
        <v>8856</v>
      </c>
      <c r="G8597" s="52"/>
      <c r="H8597" s="51">
        <v>2932</v>
      </c>
      <c r="I8597" s="51">
        <v>3132</v>
      </c>
      <c r="J8597" s="51">
        <v>200</v>
      </c>
      <c r="K8597" s="202" t="s">
        <v>8857</v>
      </c>
      <c r="L8597" s="141">
        <v>100</v>
      </c>
    </row>
    <row r="8598" spans="1:12" ht="15.6">
      <c r="A8598" s="70">
        <v>44910</v>
      </c>
      <c r="B8598" s="630"/>
      <c r="C8598" s="51">
        <v>1000</v>
      </c>
      <c r="E8598" s="647"/>
      <c r="F8598" s="94" t="s">
        <v>8858</v>
      </c>
      <c r="G8598" s="52"/>
      <c r="H8598" s="51">
        <v>1088</v>
      </c>
      <c r="I8598" s="51">
        <v>1168</v>
      </c>
      <c r="J8598" s="51">
        <v>80</v>
      </c>
      <c r="K8598" s="202" t="s">
        <v>3827</v>
      </c>
      <c r="L8598" s="141">
        <v>40</v>
      </c>
    </row>
    <row r="8599" spans="1:12" ht="15.6">
      <c r="A8599" s="70">
        <v>44910</v>
      </c>
      <c r="B8599" s="630"/>
      <c r="C8599" s="51">
        <v>2000</v>
      </c>
      <c r="E8599" s="647"/>
      <c r="F8599" s="94" t="s">
        <v>8841</v>
      </c>
      <c r="G8599" s="52"/>
      <c r="H8599" s="51"/>
      <c r="J8599" s="51"/>
      <c r="K8599" s="202" t="s">
        <v>7203</v>
      </c>
      <c r="L8599" s="141"/>
    </row>
    <row r="8600" spans="1:12" ht="15.6">
      <c r="A8600" s="70"/>
      <c r="B8600" s="630"/>
      <c r="C8600" s="52"/>
      <c r="E8600" s="647"/>
      <c r="F8600" s="647"/>
      <c r="G8600" s="1"/>
      <c r="H8600" s="52"/>
      <c r="I8600" s="52"/>
      <c r="J8600" s="52"/>
      <c r="K8600" s="296"/>
      <c r="L8600" s="141"/>
    </row>
    <row r="8601" spans="1:12" ht="18">
      <c r="A8601" s="70"/>
      <c r="B8601" s="630"/>
      <c r="C8601" s="52"/>
      <c r="E8601" s="647"/>
      <c r="F8601" s="354">
        <v>44914</v>
      </c>
      <c r="G8601" s="354">
        <v>44919</v>
      </c>
      <c r="H8601" s="52"/>
      <c r="I8601" s="52"/>
      <c r="J8601" s="505"/>
      <c r="L8601" s="141"/>
    </row>
    <row r="8602" spans="1:12" ht="18">
      <c r="A8602" s="70"/>
      <c r="B8602" s="630"/>
      <c r="C8602" s="52"/>
      <c r="E8602" s="647"/>
      <c r="F8602" s="782" t="s">
        <v>8860</v>
      </c>
      <c r="G8602" s="336" t="s">
        <v>3449</v>
      </c>
      <c r="H8602" s="52"/>
      <c r="I8602" s="52"/>
      <c r="J8602" s="52"/>
      <c r="L8602" s="141"/>
    </row>
    <row r="8603" spans="1:12" ht="18">
      <c r="A8603" s="70"/>
      <c r="B8603" s="630"/>
      <c r="C8603" s="52"/>
      <c r="E8603" s="647"/>
      <c r="F8603" s="763" t="s">
        <v>8866</v>
      </c>
      <c r="G8603" s="499" t="s">
        <v>8861</v>
      </c>
      <c r="H8603" s="52"/>
      <c r="I8603" s="52"/>
      <c r="J8603" s="52"/>
      <c r="L8603" s="141"/>
    </row>
    <row r="8604" spans="1:12" ht="18">
      <c r="A8604" s="70"/>
      <c r="B8604" s="630"/>
      <c r="C8604" s="52"/>
      <c r="E8604" s="647"/>
      <c r="F8604" s="737" t="s">
        <v>8867</v>
      </c>
      <c r="G8604" s="499" t="s">
        <v>8862</v>
      </c>
      <c r="H8604" s="52"/>
      <c r="I8604" s="52"/>
      <c r="J8604" s="52"/>
      <c r="L8604" s="141"/>
    </row>
    <row r="8605" spans="1:12" ht="18">
      <c r="A8605" s="70"/>
      <c r="B8605" s="630"/>
      <c r="C8605" s="52"/>
      <c r="E8605" s="647"/>
      <c r="F8605" s="737" t="s">
        <v>8868</v>
      </c>
      <c r="G8605" s="499" t="s">
        <v>8863</v>
      </c>
      <c r="H8605" s="52"/>
      <c r="I8605" s="52"/>
      <c r="J8605" s="52"/>
      <c r="L8605" s="141"/>
    </row>
    <row r="8606" spans="1:12" ht="18">
      <c r="A8606" s="70">
        <v>45279</v>
      </c>
      <c r="B8606" s="630"/>
      <c r="C8606" s="52"/>
      <c r="E8606" s="647"/>
      <c r="F8606" s="737" t="s">
        <v>8869</v>
      </c>
      <c r="G8606" s="499" t="s">
        <v>8864</v>
      </c>
      <c r="H8606" s="52"/>
      <c r="I8606" s="52"/>
      <c r="J8606" s="52">
        <v>2368</v>
      </c>
      <c r="K8606" s="527" t="s">
        <v>8912</v>
      </c>
      <c r="L8606" s="141"/>
    </row>
    <row r="8607" spans="1:12" ht="18">
      <c r="A8607" s="70"/>
      <c r="B8607" s="630"/>
      <c r="C8607" s="52"/>
      <c r="E8607" s="647"/>
      <c r="F8607" s="737" t="s">
        <v>8870</v>
      </c>
      <c r="G8607" s="499" t="s">
        <v>8865</v>
      </c>
      <c r="H8607" s="52"/>
      <c r="I8607" s="52"/>
      <c r="J8607" s="52"/>
      <c r="L8607" s="141"/>
    </row>
    <row r="8608" spans="1:12" ht="15.6">
      <c r="A8608" s="70"/>
      <c r="B8608" s="630"/>
      <c r="C8608" s="52"/>
      <c r="E8608" s="647"/>
      <c r="F8608" s="647"/>
      <c r="G8608" s="1"/>
      <c r="H8608" s="52"/>
      <c r="I8608" s="52"/>
      <c r="J8608" s="52"/>
      <c r="L8608" s="141"/>
    </row>
    <row r="8609" spans="1:12" ht="15.6">
      <c r="A8609" s="70">
        <v>44915</v>
      </c>
      <c r="B8609" s="630"/>
      <c r="C8609" s="50">
        <v>1000</v>
      </c>
      <c r="E8609" s="647"/>
      <c r="F8609" s="98" t="s">
        <v>8877</v>
      </c>
      <c r="G8609" s="1"/>
      <c r="H8609" s="50">
        <v>1144</v>
      </c>
      <c r="I8609" s="50">
        <v>1269</v>
      </c>
      <c r="J8609" s="50">
        <v>125</v>
      </c>
      <c r="K8609" s="297" t="s">
        <v>8871</v>
      </c>
      <c r="L8609" s="141">
        <v>62.5</v>
      </c>
    </row>
    <row r="8610" spans="1:12" ht="15.6">
      <c r="A8610" s="70">
        <v>44917</v>
      </c>
      <c r="B8610" s="51">
        <v>1000</v>
      </c>
      <c r="C8610" s="52"/>
      <c r="E8610" s="647"/>
      <c r="F8610" s="94" t="s">
        <v>8872</v>
      </c>
      <c r="G8610" s="1"/>
      <c r="H8610" s="51">
        <v>1528</v>
      </c>
      <c r="I8610" s="51">
        <v>1628</v>
      </c>
      <c r="J8610" s="51">
        <v>100</v>
      </c>
      <c r="K8610" s="202" t="s">
        <v>8162</v>
      </c>
      <c r="L8610" s="141">
        <v>50</v>
      </c>
    </row>
    <row r="8611" spans="1:12" ht="15.6">
      <c r="A8611" s="70">
        <v>44917</v>
      </c>
      <c r="B8611" s="630"/>
      <c r="C8611" s="51">
        <v>1000</v>
      </c>
      <c r="E8611" s="647"/>
      <c r="F8611" s="94" t="s">
        <v>8873</v>
      </c>
      <c r="G8611" s="1"/>
      <c r="H8611" s="51">
        <v>1144</v>
      </c>
      <c r="I8611" s="51">
        <v>1244</v>
      </c>
      <c r="J8611" s="51">
        <v>100</v>
      </c>
      <c r="K8611" s="202" t="s">
        <v>8162</v>
      </c>
      <c r="L8611" s="141">
        <v>50</v>
      </c>
    </row>
    <row r="8612" spans="1:12" ht="15.6">
      <c r="A8612" s="70">
        <v>44917</v>
      </c>
      <c r="B8612" s="630"/>
      <c r="C8612" s="51">
        <v>2500</v>
      </c>
      <c r="E8612" s="647"/>
      <c r="F8612" s="151" t="s">
        <v>8874</v>
      </c>
      <c r="G8612" s="1"/>
      <c r="H8612" s="51">
        <v>2835</v>
      </c>
      <c r="I8612" s="51">
        <v>3085</v>
      </c>
      <c r="J8612" s="51">
        <v>250</v>
      </c>
      <c r="K8612" s="202" t="s">
        <v>8876</v>
      </c>
      <c r="L8612" s="141">
        <v>125</v>
      </c>
    </row>
    <row r="8613" spans="1:12" ht="15.6">
      <c r="A8613" s="70">
        <v>44917</v>
      </c>
      <c r="B8613" s="51">
        <v>600</v>
      </c>
      <c r="C8613" s="52"/>
      <c r="E8613" s="647"/>
      <c r="F8613" s="151" t="s">
        <v>8875</v>
      </c>
      <c r="H8613" s="51">
        <v>910.8</v>
      </c>
      <c r="I8613" s="51">
        <v>970.8</v>
      </c>
      <c r="J8613" s="51">
        <v>60</v>
      </c>
      <c r="K8613" s="202" t="s">
        <v>8876</v>
      </c>
      <c r="L8613" s="141">
        <v>30</v>
      </c>
    </row>
    <row r="8614" spans="1:12" ht="15.6">
      <c r="A8614" s="70"/>
      <c r="B8614" s="630"/>
      <c r="C8614" s="52"/>
      <c r="E8614" s="647"/>
      <c r="F8614" s="647"/>
      <c r="H8614" s="52"/>
      <c r="I8614" s="52"/>
      <c r="J8614" s="52"/>
      <c r="L8614" s="141"/>
    </row>
    <row r="8615" spans="1:12" ht="18">
      <c r="A8615" s="70"/>
      <c r="B8615" s="630"/>
      <c r="C8615" s="52"/>
      <c r="E8615" s="647"/>
      <c r="F8615" s="354">
        <v>44921</v>
      </c>
      <c r="G8615" s="354">
        <v>44924</v>
      </c>
      <c r="H8615" s="52"/>
      <c r="I8615" s="52"/>
      <c r="J8615" s="52"/>
      <c r="L8615" s="141"/>
    </row>
    <row r="8616" spans="1:12" ht="18">
      <c r="A8616" s="70"/>
      <c r="B8616" s="630"/>
      <c r="C8616" s="52"/>
      <c r="E8616" s="647"/>
      <c r="F8616" s="782" t="s">
        <v>8860</v>
      </c>
      <c r="G8616" s="336" t="s">
        <v>3449</v>
      </c>
      <c r="H8616" s="52"/>
      <c r="I8616" s="52"/>
      <c r="J8616" s="52"/>
      <c r="L8616" s="141"/>
    </row>
    <row r="8617" spans="1:12" ht="18">
      <c r="A8617" s="70"/>
      <c r="B8617" s="630"/>
      <c r="C8617" s="52"/>
      <c r="E8617" s="647"/>
      <c r="F8617" s="763" t="s">
        <v>8883</v>
      </c>
      <c r="G8617" s="499" t="s">
        <v>8879</v>
      </c>
      <c r="H8617" s="52"/>
      <c r="I8617" s="52"/>
      <c r="J8617" s="52"/>
      <c r="L8617" s="141"/>
    </row>
    <row r="8618" spans="1:12" ht="18">
      <c r="A8618" s="70"/>
      <c r="B8618" s="630"/>
      <c r="C8618" s="52"/>
      <c r="E8618" s="647"/>
      <c r="F8618" s="737" t="s">
        <v>8878</v>
      </c>
      <c r="G8618" s="499" t="s">
        <v>8884</v>
      </c>
      <c r="H8618" s="52"/>
      <c r="I8618" s="52"/>
      <c r="J8618" s="52"/>
      <c r="L8618" s="141"/>
    </row>
    <row r="8619" spans="1:12" ht="18">
      <c r="A8619" s="70"/>
      <c r="B8619" s="630"/>
      <c r="C8619" s="52"/>
      <c r="E8619" s="647"/>
      <c r="F8619" s="737" t="s">
        <v>8885</v>
      </c>
      <c r="G8619" s="499" t="s">
        <v>8880</v>
      </c>
      <c r="H8619" s="52"/>
      <c r="I8619" s="52"/>
      <c r="J8619" s="52"/>
      <c r="L8619" s="141"/>
    </row>
    <row r="8620" spans="1:12" ht="18">
      <c r="A8620" s="70"/>
      <c r="B8620" s="630"/>
      <c r="C8620" s="52"/>
      <c r="E8620" s="647"/>
      <c r="F8620" s="737" t="s">
        <v>8886</v>
      </c>
      <c r="G8620" s="499" t="s">
        <v>8881</v>
      </c>
      <c r="H8620" s="52"/>
      <c r="I8620" s="52"/>
      <c r="J8620" s="52"/>
      <c r="L8620" s="141"/>
    </row>
    <row r="8621" spans="1:12" ht="18">
      <c r="A8621" s="70"/>
      <c r="B8621" s="630"/>
      <c r="C8621" s="52"/>
      <c r="E8621" s="647"/>
      <c r="F8621" s="737" t="s">
        <v>8887</v>
      </c>
      <c r="G8621" s="499" t="s">
        <v>8882</v>
      </c>
      <c r="H8621" s="52"/>
      <c r="I8621" s="52"/>
      <c r="J8621" s="52"/>
      <c r="L8621" s="141"/>
    </row>
    <row r="8622" spans="1:12" ht="15.6">
      <c r="A8622" s="70"/>
      <c r="B8622" s="630"/>
      <c r="C8622" s="52"/>
      <c r="E8622" s="647"/>
      <c r="F8622" s="647"/>
      <c r="H8622" s="52"/>
      <c r="I8622" s="52"/>
      <c r="J8622" s="52"/>
      <c r="L8622" s="141"/>
    </row>
    <row r="8623" spans="1:12" ht="15.6">
      <c r="A8623" s="70">
        <v>44921</v>
      </c>
      <c r="B8623" s="630"/>
      <c r="C8623" s="50">
        <v>1700</v>
      </c>
      <c r="E8623" s="647"/>
      <c r="F8623" s="98" t="s">
        <v>8888</v>
      </c>
      <c r="H8623" s="50">
        <v>1927.8</v>
      </c>
      <c r="I8623" s="50">
        <v>2063.8000000000002</v>
      </c>
      <c r="J8623" s="50">
        <v>136</v>
      </c>
      <c r="K8623" s="297" t="s">
        <v>7424</v>
      </c>
      <c r="L8623" s="141">
        <v>68</v>
      </c>
    </row>
    <row r="8624" spans="1:12" ht="18">
      <c r="A8624" s="70">
        <v>44922</v>
      </c>
      <c r="B8624" s="630"/>
      <c r="C8624" s="52"/>
      <c r="E8624" s="151">
        <v>1000</v>
      </c>
      <c r="F8624" s="94" t="s">
        <v>8892</v>
      </c>
      <c r="G8624" s="499" t="s">
        <v>100</v>
      </c>
      <c r="H8624" s="51">
        <v>1530</v>
      </c>
      <c r="I8624" s="51">
        <v>1730</v>
      </c>
      <c r="J8624" s="51">
        <v>200</v>
      </c>
      <c r="K8624" s="202" t="s">
        <v>8893</v>
      </c>
      <c r="L8624" s="141">
        <v>100</v>
      </c>
    </row>
    <row r="8625" spans="1:13" ht="18">
      <c r="A8625" s="70">
        <v>44922</v>
      </c>
      <c r="B8625" s="630"/>
      <c r="C8625" s="51">
        <v>2000</v>
      </c>
      <c r="E8625" s="647"/>
      <c r="F8625" s="94" t="s">
        <v>8890</v>
      </c>
      <c r="G8625" s="499" t="s">
        <v>100</v>
      </c>
      <c r="H8625" s="51">
        <v>2268</v>
      </c>
      <c r="I8625" s="51">
        <v>2468</v>
      </c>
      <c r="J8625" s="51">
        <v>200</v>
      </c>
      <c r="K8625" s="202" t="s">
        <v>8893</v>
      </c>
      <c r="L8625" s="141">
        <v>100</v>
      </c>
    </row>
    <row r="8626" spans="1:13" ht="18">
      <c r="A8626" s="70">
        <v>44922</v>
      </c>
      <c r="B8626" s="51">
        <v>3000</v>
      </c>
      <c r="C8626" s="52"/>
      <c r="E8626" s="647"/>
      <c r="F8626" s="94" t="s">
        <v>8894</v>
      </c>
      <c r="G8626" s="499" t="s">
        <v>100</v>
      </c>
      <c r="H8626" s="51">
        <v>4563</v>
      </c>
      <c r="I8626" s="51">
        <v>4863</v>
      </c>
      <c r="J8626" s="51">
        <v>300</v>
      </c>
      <c r="K8626" s="202" t="s">
        <v>7205</v>
      </c>
      <c r="L8626" s="141">
        <v>150</v>
      </c>
    </row>
    <row r="8627" spans="1:13" ht="15.6">
      <c r="A8627" s="70">
        <v>44923</v>
      </c>
      <c r="B8627" s="630"/>
      <c r="C8627" s="50">
        <v>4000</v>
      </c>
      <c r="E8627" s="647"/>
      <c r="F8627" s="98" t="s">
        <v>8889</v>
      </c>
      <c r="G8627" s="52" t="s">
        <v>100</v>
      </c>
      <c r="H8627" s="50">
        <v>6084</v>
      </c>
      <c r="I8627" s="50">
        <v>6556</v>
      </c>
      <c r="J8627" s="50">
        <v>472</v>
      </c>
      <c r="K8627" s="148" t="s">
        <v>8897</v>
      </c>
      <c r="L8627" s="141">
        <v>157</v>
      </c>
    </row>
    <row r="8628" spans="1:13" ht="15.6">
      <c r="A8628" s="70">
        <v>44923</v>
      </c>
      <c r="B8628" s="630"/>
      <c r="C8628" s="50">
        <v>3000</v>
      </c>
      <c r="E8628" s="647"/>
      <c r="F8628" s="98" t="s">
        <v>8896</v>
      </c>
      <c r="G8628" s="52" t="s">
        <v>100</v>
      </c>
      <c r="H8628" s="50">
        <v>3402</v>
      </c>
      <c r="I8628" s="50">
        <v>3672</v>
      </c>
      <c r="J8628" s="50">
        <v>270</v>
      </c>
      <c r="K8628" s="297" t="s">
        <v>8895</v>
      </c>
      <c r="L8628" s="141">
        <v>90</v>
      </c>
    </row>
    <row r="8629" spans="1:13" ht="15.6">
      <c r="A8629" s="70">
        <v>44923</v>
      </c>
      <c r="B8629" s="630"/>
      <c r="C8629" s="50">
        <v>2000</v>
      </c>
      <c r="E8629" s="110"/>
      <c r="F8629" s="154" t="s">
        <v>8898</v>
      </c>
      <c r="G8629" s="52" t="s">
        <v>100</v>
      </c>
      <c r="H8629" s="50">
        <v>3052</v>
      </c>
      <c r="I8629" s="50">
        <v>3152</v>
      </c>
      <c r="J8629" s="50">
        <v>100</v>
      </c>
      <c r="K8629" s="297" t="s">
        <v>7593</v>
      </c>
      <c r="L8629" s="141">
        <v>50</v>
      </c>
    </row>
    <row r="8630" spans="1:13" ht="15.6">
      <c r="A8630" s="70">
        <v>44922</v>
      </c>
      <c r="B8630" s="630"/>
      <c r="C8630" s="51">
        <v>3000</v>
      </c>
      <c r="E8630" s="647"/>
      <c r="F8630" s="94" t="s">
        <v>8890</v>
      </c>
      <c r="G8630" s="52" t="s">
        <v>100</v>
      </c>
      <c r="H8630" s="51">
        <v>3402</v>
      </c>
      <c r="I8630" s="51">
        <v>3702</v>
      </c>
      <c r="J8630" s="51">
        <v>300</v>
      </c>
      <c r="K8630" s="202" t="s">
        <v>8891</v>
      </c>
      <c r="L8630" s="141">
        <v>150</v>
      </c>
    </row>
    <row r="8631" spans="1:13" ht="18">
      <c r="A8631" s="70">
        <v>44923</v>
      </c>
      <c r="B8631" s="630"/>
      <c r="C8631" s="51">
        <v>1500</v>
      </c>
      <c r="E8631" s="647"/>
      <c r="F8631" s="94" t="s">
        <v>8899</v>
      </c>
      <c r="G8631" s="499" t="s">
        <v>100</v>
      </c>
      <c r="H8631" s="51">
        <v>1701</v>
      </c>
      <c r="I8631" s="51">
        <v>1791</v>
      </c>
      <c r="J8631" s="51">
        <v>90</v>
      </c>
      <c r="K8631" s="202" t="s">
        <v>3275</v>
      </c>
      <c r="L8631" s="141">
        <v>45</v>
      </c>
    </row>
    <row r="8632" spans="1:13" ht="18">
      <c r="A8632" s="70">
        <v>44922</v>
      </c>
      <c r="B8632" s="630"/>
      <c r="C8632" s="51">
        <v>1000</v>
      </c>
      <c r="E8632" s="647"/>
      <c r="F8632" s="94" t="s">
        <v>8890</v>
      </c>
      <c r="G8632" s="499" t="s">
        <v>100</v>
      </c>
      <c r="H8632" s="51">
        <v>1134</v>
      </c>
      <c r="I8632" s="51">
        <v>1234</v>
      </c>
      <c r="J8632" s="51">
        <v>100</v>
      </c>
      <c r="K8632" s="202" t="s">
        <v>6392</v>
      </c>
      <c r="L8632" s="141">
        <v>50</v>
      </c>
    </row>
    <row r="8633" spans="1:13" ht="15.6">
      <c r="A8633" s="70"/>
      <c r="B8633" s="630"/>
      <c r="C8633" s="630"/>
      <c r="D8633" s="630"/>
      <c r="E8633" s="630"/>
      <c r="F8633" s="630"/>
      <c r="G8633" s="630"/>
      <c r="H8633" s="630"/>
      <c r="I8633" s="630"/>
      <c r="J8633" s="630"/>
      <c r="K8633" s="630"/>
      <c r="L8633" s="141"/>
    </row>
    <row r="8634" spans="1:13" ht="18">
      <c r="A8634" s="14" t="s">
        <v>280</v>
      </c>
      <c r="B8634" s="14">
        <f>SUM(B8561:B8633)</f>
        <v>26100</v>
      </c>
      <c r="C8634" s="14">
        <f>SUM(C8561:D8633)</f>
        <v>76396</v>
      </c>
      <c r="E8634" s="14">
        <f>SUM(E8561:E8633)</f>
        <v>2500</v>
      </c>
      <c r="F8634" s="14">
        <f>SUM(B8634:E8634)</f>
        <v>104996</v>
      </c>
      <c r="I8634" s="52"/>
      <c r="J8634" s="14">
        <f>SUM(J8561:J8633)</f>
        <v>11461</v>
      </c>
      <c r="L8634" s="14">
        <f>SUM(L8561:L8633)</f>
        <v>4250</v>
      </c>
    </row>
    <row r="8635" spans="1:13" ht="15.6">
      <c r="I8635" s="52"/>
    </row>
    <row r="8636" spans="1:13" ht="15.6">
      <c r="A8636" s="106"/>
      <c r="B8636" s="641"/>
      <c r="C8636" s="641"/>
      <c r="D8636" s="641"/>
      <c r="E8636" s="641"/>
      <c r="F8636" s="641"/>
      <c r="G8636" s="641"/>
      <c r="H8636" s="641"/>
      <c r="I8636" s="420"/>
      <c r="J8636" s="641"/>
      <c r="K8636" s="642"/>
      <c r="L8636" s="641"/>
      <c r="M8636" s="641"/>
    </row>
    <row r="8637" spans="1:13" ht="15.6">
      <c r="A8637" s="106"/>
      <c r="B8637" s="641"/>
      <c r="C8637" s="641"/>
      <c r="D8637" s="641"/>
      <c r="E8637" s="641"/>
      <c r="F8637" s="641"/>
      <c r="G8637" s="641"/>
      <c r="H8637" s="641"/>
      <c r="I8637" s="420"/>
      <c r="J8637" s="641">
        <v>2023</v>
      </c>
      <c r="K8637" s="642"/>
      <c r="L8637" s="641"/>
      <c r="M8637" s="641"/>
    </row>
    <row r="8638" spans="1:13" ht="23.4">
      <c r="A8638" s="106"/>
      <c r="B8638" s="641"/>
      <c r="C8638" s="513">
        <v>2023</v>
      </c>
      <c r="D8638" s="641"/>
      <c r="E8638" s="641"/>
      <c r="F8638" s="783"/>
      <c r="G8638" s="641"/>
      <c r="H8638" s="641"/>
      <c r="I8638" s="420"/>
      <c r="J8638" s="514">
        <v>2023</v>
      </c>
      <c r="K8638" s="642"/>
      <c r="L8638" s="641"/>
      <c r="M8638" s="641"/>
    </row>
    <row r="8639" spans="1:13" ht="15.6">
      <c r="A8639" s="106"/>
      <c r="B8639" s="619"/>
      <c r="C8639" s="641"/>
      <c r="D8639" s="641"/>
      <c r="E8639" s="641"/>
      <c r="F8639" s="641"/>
      <c r="G8639" s="641"/>
      <c r="H8639" s="641"/>
      <c r="I8639" s="511"/>
      <c r="J8639" s="641"/>
      <c r="K8639" s="621"/>
      <c r="L8639" s="641"/>
      <c r="M8639" s="641"/>
    </row>
    <row r="8640" spans="1:13" ht="15.6">
      <c r="A8640" s="106"/>
      <c r="B8640" s="641"/>
      <c r="C8640" s="641"/>
      <c r="D8640" s="641"/>
      <c r="E8640" s="641"/>
      <c r="F8640" s="641"/>
      <c r="G8640" s="641"/>
      <c r="H8640" s="641"/>
      <c r="I8640" s="420"/>
      <c r="J8640" s="641"/>
      <c r="K8640" s="642"/>
      <c r="L8640" s="641"/>
      <c r="M8640" s="641"/>
    </row>
    <row r="8641" spans="1:13" ht="15.6">
      <c r="G8641" t="s">
        <v>474</v>
      </c>
      <c r="I8641" s="52"/>
    </row>
    <row r="8642" spans="1:13" ht="25.2">
      <c r="C8642" s="623"/>
      <c r="D8642" s="623"/>
      <c r="E8642" s="510">
        <v>2023</v>
      </c>
      <c r="F8642" s="506"/>
      <c r="G8642" s="506"/>
      <c r="H8642" s="508">
        <v>2023</v>
      </c>
      <c r="I8642" s="507"/>
      <c r="J8642" s="506"/>
      <c r="K8642" s="509">
        <v>2023</v>
      </c>
    </row>
    <row r="8643" spans="1:13" ht="15.6">
      <c r="I8643" s="52"/>
    </row>
    <row r="8644" spans="1:13" ht="39">
      <c r="B8644" s="449" t="s">
        <v>8120</v>
      </c>
      <c r="C8644" s="433">
        <v>2023</v>
      </c>
      <c r="E8644" s="431" t="s">
        <v>647</v>
      </c>
      <c r="F8644" s="448" t="s">
        <v>7832</v>
      </c>
      <c r="G8644" s="448"/>
      <c r="H8644" s="448" t="s">
        <v>7832</v>
      </c>
      <c r="I8644" s="431" t="str">
        <f>E8644</f>
        <v>Janeiro</v>
      </c>
      <c r="J8644" s="432">
        <v>2023</v>
      </c>
      <c r="K8644" s="448" t="s">
        <v>7832</v>
      </c>
    </row>
    <row r="8645" spans="1:13" ht="15.6">
      <c r="I8645" s="52"/>
    </row>
    <row r="8646" spans="1:13" ht="81.599999999999994">
      <c r="A8646" s="434" t="s">
        <v>7833</v>
      </c>
      <c r="B8646" s="434" t="s">
        <v>7833</v>
      </c>
      <c r="C8646" s="434" t="s">
        <v>7833</v>
      </c>
      <c r="E8646" s="770" t="s">
        <v>1464</v>
      </c>
      <c r="F8646" s="439">
        <v>2023</v>
      </c>
      <c r="G8646" s="438" t="str">
        <f>E8644</f>
        <v>Janeiro</v>
      </c>
      <c r="H8646" s="771" t="s">
        <v>8902</v>
      </c>
      <c r="I8646" s="438" t="str">
        <f>E8644</f>
        <v>Janeiro</v>
      </c>
      <c r="J8646" s="439">
        <v>2023</v>
      </c>
      <c r="K8646" s="460" t="s">
        <v>8676</v>
      </c>
      <c r="L8646" s="434"/>
      <c r="M8646" s="434"/>
    </row>
    <row r="8647" spans="1:13" ht="23.4">
      <c r="A8647" s="389" t="s">
        <v>7844</v>
      </c>
      <c r="B8647" s="392" t="s">
        <v>8320</v>
      </c>
      <c r="C8647" s="389" t="s">
        <v>8117</v>
      </c>
      <c r="D8647" s="386"/>
      <c r="E8647" s="160" t="s">
        <v>6654</v>
      </c>
      <c r="F8647" s="160" t="s">
        <v>8993</v>
      </c>
      <c r="G8647" s="161">
        <v>2020</v>
      </c>
      <c r="H8647" s="160">
        <v>2021</v>
      </c>
      <c r="I8647" s="161">
        <v>2022</v>
      </c>
      <c r="J8647" s="161">
        <v>2023</v>
      </c>
      <c r="K8647" s="459" t="s">
        <v>4999</v>
      </c>
      <c r="L8647" s="243" t="s">
        <v>8675</v>
      </c>
      <c r="M8647" s="602"/>
    </row>
    <row r="8648" spans="1:13" ht="18">
      <c r="A8648" s="455">
        <v>8713.5</v>
      </c>
      <c r="B8648" s="455">
        <v>3783</v>
      </c>
      <c r="C8648" s="387">
        <v>4930.5</v>
      </c>
      <c r="E8648" s="347" t="s">
        <v>647</v>
      </c>
      <c r="F8648" s="52" t="s">
        <v>8994</v>
      </c>
      <c r="G8648" s="218">
        <v>106.2</v>
      </c>
      <c r="H8648" s="51">
        <v>116.5</v>
      </c>
      <c r="I8648" s="453">
        <v>179.1</v>
      </c>
      <c r="J8648" s="453">
        <v>91.5</v>
      </c>
      <c r="K8648" s="519">
        <v>1908.5</v>
      </c>
      <c r="L8648" s="154" t="s">
        <v>8992</v>
      </c>
      <c r="M8648" s="52"/>
    </row>
    <row r="8649" spans="1:13" ht="18">
      <c r="A8649" s="455"/>
      <c r="B8649" s="455"/>
      <c r="C8649" s="387"/>
      <c r="E8649" s="347" t="s">
        <v>648</v>
      </c>
      <c r="F8649" s="52"/>
      <c r="G8649" s="218">
        <v>123.8</v>
      </c>
      <c r="H8649" s="51">
        <v>92.9</v>
      </c>
      <c r="I8649" s="453">
        <v>126.5</v>
      </c>
      <c r="J8649" s="453"/>
      <c r="K8649" s="519"/>
      <c r="L8649" s="154"/>
      <c r="M8649" s="110"/>
    </row>
    <row r="8650" spans="1:13" ht="18">
      <c r="A8650" s="455"/>
      <c r="B8650" s="455"/>
      <c r="C8650" s="387"/>
      <c r="E8650" s="347" t="s">
        <v>2310</v>
      </c>
      <c r="F8650" s="52"/>
      <c r="G8650" s="218">
        <v>206.05</v>
      </c>
      <c r="H8650" s="51">
        <v>160.5</v>
      </c>
      <c r="I8650" s="453">
        <v>200.89599999999999</v>
      </c>
      <c r="J8650" s="453"/>
      <c r="K8650" s="519"/>
      <c r="L8650" s="50"/>
      <c r="M8650" s="52"/>
    </row>
    <row r="8651" spans="1:13" ht="18">
      <c r="A8651" s="455"/>
      <c r="B8651" s="455"/>
      <c r="C8651" s="387"/>
      <c r="E8651" s="347" t="s">
        <v>2428</v>
      </c>
      <c r="F8651" s="110"/>
      <c r="G8651" s="218">
        <v>138.19999999999999</v>
      </c>
      <c r="H8651" s="51">
        <v>166.67599999999999</v>
      </c>
      <c r="I8651" s="471">
        <v>62.273000000000003</v>
      </c>
      <c r="J8651" s="471"/>
      <c r="K8651" s="519"/>
      <c r="L8651" s="216"/>
      <c r="M8651" s="15"/>
    </row>
    <row r="8652" spans="1:13" ht="18">
      <c r="A8652" s="455"/>
      <c r="B8652" s="455"/>
      <c r="C8652" s="387"/>
      <c r="E8652" s="347" t="s">
        <v>2510</v>
      </c>
      <c r="F8652" s="52"/>
      <c r="G8652" s="218">
        <v>244.1</v>
      </c>
      <c r="H8652" s="51">
        <v>127.3</v>
      </c>
      <c r="I8652" s="453">
        <v>155.19999999999999</v>
      </c>
      <c r="J8652" s="453"/>
      <c r="K8652" s="519"/>
      <c r="L8652" s="154"/>
      <c r="M8652" s="110"/>
    </row>
    <row r="8653" spans="1:13" ht="18">
      <c r="A8653" s="455"/>
      <c r="B8653" s="455"/>
      <c r="C8653" s="387"/>
      <c r="E8653" s="347" t="s">
        <v>2630</v>
      </c>
      <c r="F8653" s="59"/>
      <c r="G8653" s="218">
        <v>209.2</v>
      </c>
      <c r="H8653" s="51">
        <v>152.30000000000001</v>
      </c>
      <c r="I8653" s="471">
        <v>106.5</v>
      </c>
      <c r="J8653" s="471"/>
      <c r="K8653" s="519"/>
      <c r="L8653" s="154"/>
      <c r="M8653" s="110"/>
    </row>
    <row r="8654" spans="1:13" ht="18">
      <c r="A8654" s="455"/>
      <c r="B8654" s="455"/>
      <c r="C8654" s="387"/>
      <c r="E8654" s="347" t="s">
        <v>2798</v>
      </c>
      <c r="F8654" s="20"/>
      <c r="G8654" s="218">
        <v>135.5</v>
      </c>
      <c r="H8654" s="51">
        <v>115.3</v>
      </c>
      <c r="I8654" s="453">
        <v>121.7</v>
      </c>
      <c r="J8654" s="453"/>
      <c r="K8654" s="519"/>
      <c r="L8654" s="154"/>
      <c r="M8654" s="110"/>
    </row>
    <row r="8655" spans="1:13" ht="18">
      <c r="A8655" s="455"/>
      <c r="B8655" s="455"/>
      <c r="C8655" s="387"/>
      <c r="E8655" s="347" t="s">
        <v>4451</v>
      </c>
      <c r="F8655" s="20"/>
      <c r="G8655" s="218">
        <v>222.4</v>
      </c>
      <c r="H8655" s="51">
        <v>116.3</v>
      </c>
      <c r="I8655" s="453">
        <v>160.1</v>
      </c>
      <c r="J8655" s="453"/>
      <c r="K8655" s="519"/>
      <c r="L8655" s="154"/>
      <c r="M8655" s="110"/>
    </row>
    <row r="8656" spans="1:13" ht="18">
      <c r="A8656" s="455"/>
      <c r="B8656" s="455"/>
      <c r="C8656" s="387"/>
      <c r="E8656" s="347" t="s">
        <v>4555</v>
      </c>
      <c r="F8656" s="59"/>
      <c r="G8656" s="191">
        <v>334.1</v>
      </c>
      <c r="H8656" s="194">
        <v>266</v>
      </c>
      <c r="I8656" s="471">
        <v>139.6</v>
      </c>
      <c r="J8656" s="471"/>
      <c r="K8656" s="519"/>
      <c r="L8656" s="154"/>
      <c r="M8656" s="110"/>
    </row>
    <row r="8657" spans="1:13" ht="18">
      <c r="A8657" s="455"/>
      <c r="B8657" s="455"/>
      <c r="C8657" s="387"/>
      <c r="D8657" s="762"/>
      <c r="E8657" s="347" t="s">
        <v>4675</v>
      </c>
      <c r="F8657" s="59"/>
      <c r="G8657" s="218">
        <v>165.8</v>
      </c>
      <c r="H8657" s="51">
        <v>193</v>
      </c>
      <c r="I8657" s="471">
        <v>144.5</v>
      </c>
      <c r="J8657" s="471"/>
      <c r="K8657" s="519"/>
      <c r="L8657" s="154"/>
      <c r="M8657" s="110"/>
    </row>
    <row r="8658" spans="1:13" ht="18">
      <c r="A8658" s="455"/>
      <c r="B8658" s="455"/>
      <c r="C8658" s="387"/>
      <c r="E8658" s="347" t="s">
        <v>1786</v>
      </c>
      <c r="F8658" s="52"/>
      <c r="G8658" s="218">
        <v>185.9</v>
      </c>
      <c r="H8658" s="51">
        <v>204.9</v>
      </c>
      <c r="I8658" s="153">
        <v>203.23</v>
      </c>
      <c r="J8658" s="471"/>
      <c r="K8658" s="519"/>
      <c r="L8658" s="50"/>
    </row>
    <row r="8659" spans="1:13" ht="18">
      <c r="A8659" s="428"/>
      <c r="B8659" s="455"/>
      <c r="C8659" s="387"/>
      <c r="E8659" s="347" t="s">
        <v>1955</v>
      </c>
      <c r="F8659" s="59"/>
      <c r="G8659" s="218" t="s">
        <v>6644</v>
      </c>
      <c r="H8659" s="51">
        <v>164.501</v>
      </c>
      <c r="I8659" s="453">
        <v>104.996</v>
      </c>
      <c r="J8659" s="453"/>
      <c r="K8659" s="519"/>
      <c r="L8659" s="154"/>
    </row>
    <row r="8660" spans="1:13" ht="21">
      <c r="A8660" s="457">
        <f>SUM(A8648:A8659)</f>
        <v>8713.5</v>
      </c>
      <c r="B8660" s="478">
        <f>SUM(B8648:B8659)</f>
        <v>3783</v>
      </c>
      <c r="C8660" s="458">
        <f>SUM(C8648:C8659)</f>
        <v>4930.5</v>
      </c>
      <c r="E8660" s="391" t="s">
        <v>7219</v>
      </c>
      <c r="G8660" s="160" t="s">
        <v>7030</v>
      </c>
      <c r="H8660" s="497">
        <f>SUM(H8648:H8659)</f>
        <v>1876.1769999999999</v>
      </c>
      <c r="I8660" s="497">
        <f>SUM(I8648:I8659)</f>
        <v>1704.595</v>
      </c>
      <c r="J8660" s="496"/>
      <c r="K8660" s="520">
        <v>1908.5</v>
      </c>
      <c r="L8660" s="223"/>
    </row>
    <row r="8661" spans="1:13" ht="15.6">
      <c r="I8661" s="52"/>
    </row>
    <row r="8662" spans="1:13" ht="18">
      <c r="F8662" s="354">
        <v>44928</v>
      </c>
      <c r="G8662" s="354">
        <v>44934</v>
      </c>
      <c r="I8662" s="52"/>
    </row>
    <row r="8663" spans="1:13" ht="18">
      <c r="F8663" s="336" t="s">
        <v>6749</v>
      </c>
      <c r="G8663" s="336" t="s">
        <v>3449</v>
      </c>
      <c r="H8663" s="637"/>
      <c r="I8663" s="52"/>
    </row>
    <row r="8664" spans="1:13" ht="18">
      <c r="F8664" s="763" t="s">
        <v>9036</v>
      </c>
      <c r="G8664" s="499" t="s">
        <v>8791</v>
      </c>
      <c r="I8664" s="52"/>
    </row>
    <row r="8665" spans="1:13" ht="18">
      <c r="F8665" s="737" t="s">
        <v>9037</v>
      </c>
      <c r="G8665" s="499" t="s">
        <v>8907</v>
      </c>
      <c r="I8665" s="52"/>
    </row>
    <row r="8666" spans="1:13" ht="18">
      <c r="F8666" s="737" t="s">
        <v>9038</v>
      </c>
      <c r="G8666" s="499" t="s">
        <v>8793</v>
      </c>
      <c r="I8666" s="52"/>
    </row>
    <row r="8667" spans="1:13" ht="18">
      <c r="F8667" s="737" t="s">
        <v>9039</v>
      </c>
      <c r="G8667" s="499" t="s">
        <v>8908</v>
      </c>
      <c r="I8667" s="52"/>
    </row>
    <row r="8668" spans="1:13" ht="18">
      <c r="F8668" s="737" t="s">
        <v>9040</v>
      </c>
      <c r="G8668" s="499" t="s">
        <v>8909</v>
      </c>
      <c r="I8668" s="52"/>
    </row>
    <row r="8669" spans="1:13" ht="18">
      <c r="A8669" s="149" t="s">
        <v>0</v>
      </c>
      <c r="B8669" s="149" t="s">
        <v>8727</v>
      </c>
      <c r="C8669" s="149" t="s">
        <v>8595</v>
      </c>
      <c r="D8669" s="780"/>
      <c r="E8669" s="149" t="s">
        <v>8726</v>
      </c>
      <c r="F8669" s="682"/>
      <c r="G8669" s="682"/>
      <c r="H8669" s="149" t="s">
        <v>8905</v>
      </c>
      <c r="I8669" s="149" t="s">
        <v>8904</v>
      </c>
      <c r="J8669" s="160" t="s">
        <v>8597</v>
      </c>
      <c r="K8669" s="319" t="s">
        <v>7842</v>
      </c>
      <c r="L8669" s="160" t="s">
        <v>8598</v>
      </c>
      <c r="M8669" s="149" t="s">
        <v>8906</v>
      </c>
    </row>
    <row r="8670" spans="1:13" ht="18">
      <c r="A8670" s="70">
        <v>44562</v>
      </c>
      <c r="C8670" s="51">
        <v>2500</v>
      </c>
      <c r="F8670" s="512" t="s">
        <v>8910</v>
      </c>
      <c r="G8670" s="499"/>
      <c r="H8670" s="51">
        <v>2872.5</v>
      </c>
      <c r="I8670" s="51">
        <v>3047.5</v>
      </c>
      <c r="J8670" s="51">
        <f>SUM(I8670-H8670)</f>
        <v>175</v>
      </c>
      <c r="K8670" s="202" t="s">
        <v>2556</v>
      </c>
      <c r="L8670" s="141">
        <v>87.5</v>
      </c>
    </row>
    <row r="8671" spans="1:13" ht="18">
      <c r="A8671" s="70">
        <v>44927</v>
      </c>
      <c r="B8671" s="630"/>
      <c r="C8671" s="51">
        <v>1000</v>
      </c>
      <c r="E8671" s="647"/>
      <c r="F8671" s="94" t="s">
        <v>8890</v>
      </c>
      <c r="G8671" s="499"/>
      <c r="H8671" s="51">
        <v>1149</v>
      </c>
      <c r="I8671" s="51">
        <v>1234</v>
      </c>
      <c r="J8671" s="51">
        <v>100</v>
      </c>
      <c r="K8671" s="202" t="s">
        <v>5232</v>
      </c>
      <c r="L8671" s="141">
        <v>50</v>
      </c>
    </row>
    <row r="8672" spans="1:13" ht="18">
      <c r="A8672" s="70">
        <v>44929</v>
      </c>
      <c r="C8672" s="51">
        <v>1000</v>
      </c>
      <c r="F8672" s="51" t="s">
        <v>8911</v>
      </c>
      <c r="G8672" s="499"/>
      <c r="H8672" s="51">
        <v>1149</v>
      </c>
      <c r="I8672" s="51">
        <v>1249</v>
      </c>
      <c r="J8672" s="51">
        <v>100</v>
      </c>
      <c r="K8672" s="202" t="s">
        <v>4685</v>
      </c>
      <c r="L8672" s="141">
        <v>50</v>
      </c>
    </row>
    <row r="8673" spans="1:12" ht="18">
      <c r="A8673" s="70">
        <v>44931</v>
      </c>
      <c r="C8673" s="51">
        <v>1000</v>
      </c>
      <c r="F8673" s="51" t="s">
        <v>8913</v>
      </c>
      <c r="G8673" s="499"/>
      <c r="H8673" s="51">
        <v>1149</v>
      </c>
      <c r="I8673" s="51">
        <v>1269</v>
      </c>
      <c r="J8673" s="51">
        <v>120</v>
      </c>
      <c r="K8673" s="202" t="s">
        <v>3027</v>
      </c>
      <c r="L8673" s="141">
        <v>60</v>
      </c>
    </row>
    <row r="8674" spans="1:12" ht="15.6">
      <c r="I8674" s="52"/>
      <c r="L8674" s="672"/>
    </row>
    <row r="8675" spans="1:12" ht="18">
      <c r="F8675" s="354">
        <v>44935</v>
      </c>
      <c r="G8675" s="354">
        <v>44941</v>
      </c>
      <c r="I8675" s="52"/>
      <c r="L8675" s="672"/>
    </row>
    <row r="8676" spans="1:12" ht="18">
      <c r="F8676" s="336" t="s">
        <v>6749</v>
      </c>
      <c r="G8676" s="336" t="s">
        <v>3449</v>
      </c>
      <c r="H8676" t="s">
        <v>474</v>
      </c>
      <c r="I8676" s="52"/>
      <c r="L8676" s="672"/>
    </row>
    <row r="8677" spans="1:12" ht="18">
      <c r="F8677" s="763" t="s">
        <v>8919</v>
      </c>
      <c r="G8677" s="499" t="s">
        <v>8914</v>
      </c>
      <c r="I8677" s="52"/>
      <c r="L8677" s="672"/>
    </row>
    <row r="8678" spans="1:12" ht="18">
      <c r="F8678" s="737" t="s">
        <v>8920</v>
      </c>
      <c r="G8678" s="499" t="s">
        <v>8915</v>
      </c>
      <c r="I8678" s="52"/>
      <c r="L8678" s="672"/>
    </row>
    <row r="8679" spans="1:12" ht="18">
      <c r="F8679" s="737" t="s">
        <v>8921</v>
      </c>
      <c r="G8679" s="499" t="s">
        <v>8916</v>
      </c>
      <c r="H8679" s="100"/>
      <c r="I8679" s="52"/>
      <c r="L8679" s="672"/>
    </row>
    <row r="8680" spans="1:12" ht="18">
      <c r="F8680" s="737" t="s">
        <v>8922</v>
      </c>
      <c r="G8680" s="499" t="s">
        <v>8917</v>
      </c>
      <c r="I8680" s="52"/>
      <c r="L8680" s="672"/>
    </row>
    <row r="8681" spans="1:12" ht="18">
      <c r="F8681" s="737" t="s">
        <v>8923</v>
      </c>
      <c r="G8681" s="499" t="s">
        <v>8918</v>
      </c>
      <c r="I8681" s="52"/>
      <c r="L8681" s="672"/>
    </row>
    <row r="8682" spans="1:12" ht="15.6">
      <c r="I8682" s="52"/>
      <c r="L8682" s="672"/>
    </row>
    <row r="8683" spans="1:12" ht="15.6">
      <c r="A8683" s="70">
        <v>44931</v>
      </c>
      <c r="C8683" s="51">
        <v>2000</v>
      </c>
      <c r="E8683" s="1"/>
      <c r="F8683" s="51" t="s">
        <v>8924</v>
      </c>
      <c r="G8683" s="501"/>
      <c r="H8683" s="51">
        <v>2220</v>
      </c>
      <c r="I8683" s="51">
        <v>2298</v>
      </c>
      <c r="J8683" s="51">
        <v>78</v>
      </c>
      <c r="K8683" s="202" t="s">
        <v>7898</v>
      </c>
      <c r="L8683" s="141">
        <v>39</v>
      </c>
    </row>
    <row r="8684" spans="1:12" ht="18">
      <c r="A8684" s="70">
        <v>44936</v>
      </c>
      <c r="C8684" s="51">
        <v>1100</v>
      </c>
      <c r="F8684" s="51" t="s">
        <v>8926</v>
      </c>
      <c r="G8684" s="499"/>
      <c r="H8684" s="51">
        <v>1221</v>
      </c>
      <c r="I8684" s="51">
        <v>1353</v>
      </c>
      <c r="J8684" s="51">
        <v>132</v>
      </c>
      <c r="K8684" s="202" t="s">
        <v>7609</v>
      </c>
      <c r="L8684" s="141">
        <v>66</v>
      </c>
    </row>
    <row r="8685" spans="1:12" ht="15.6">
      <c r="A8685" s="70">
        <v>44936</v>
      </c>
      <c r="C8685" s="51">
        <v>3000</v>
      </c>
      <c r="F8685" s="51" t="s">
        <v>8927</v>
      </c>
      <c r="G8685" s="501" t="s">
        <v>4551</v>
      </c>
      <c r="H8685" s="51">
        <v>3330</v>
      </c>
      <c r="I8685" s="51">
        <v>3630</v>
      </c>
      <c r="J8685" s="51">
        <v>300</v>
      </c>
      <c r="K8685" s="202" t="s">
        <v>8928</v>
      </c>
      <c r="L8685" s="141">
        <v>150</v>
      </c>
    </row>
    <row r="8686" spans="1:12" ht="15.6">
      <c r="A8686" s="70">
        <v>44937</v>
      </c>
      <c r="B8686" s="50">
        <v>2000</v>
      </c>
      <c r="F8686" s="50" t="s">
        <v>8929</v>
      </c>
      <c r="G8686" s="501" t="s">
        <v>4551</v>
      </c>
      <c r="H8686" s="50">
        <v>3014</v>
      </c>
      <c r="I8686" s="50">
        <v>3288</v>
      </c>
      <c r="J8686" s="50">
        <v>274</v>
      </c>
      <c r="K8686" s="297" t="s">
        <v>8932</v>
      </c>
      <c r="L8686" s="141">
        <v>92</v>
      </c>
    </row>
    <row r="8687" spans="1:12" ht="15.6">
      <c r="A8687" s="70">
        <v>44937</v>
      </c>
      <c r="C8687" s="50">
        <v>4000</v>
      </c>
      <c r="F8687" s="50" t="s">
        <v>8930</v>
      </c>
      <c r="G8687" s="501" t="s">
        <v>4551</v>
      </c>
      <c r="H8687" s="50">
        <v>4440</v>
      </c>
      <c r="I8687" s="50">
        <v>4776</v>
      </c>
      <c r="J8687" s="50">
        <v>336</v>
      </c>
      <c r="K8687" s="297" t="s">
        <v>8932</v>
      </c>
      <c r="L8687" s="141">
        <v>112</v>
      </c>
    </row>
    <row r="8688" spans="1:12" ht="15.6">
      <c r="A8688" s="70">
        <v>44937</v>
      </c>
      <c r="B8688" s="50">
        <v>4000</v>
      </c>
      <c r="F8688" s="50" t="s">
        <v>8931</v>
      </c>
      <c r="G8688" s="501" t="s">
        <v>4551</v>
      </c>
      <c r="H8688" s="50">
        <v>6028</v>
      </c>
      <c r="I8688" s="50">
        <v>6516</v>
      </c>
      <c r="J8688" s="50">
        <v>488</v>
      </c>
      <c r="K8688" s="148" t="s">
        <v>8933</v>
      </c>
      <c r="L8688" s="141">
        <v>163</v>
      </c>
    </row>
    <row r="8689" spans="1:12" ht="15.6">
      <c r="A8689" s="70">
        <v>44931</v>
      </c>
      <c r="C8689" s="51">
        <v>2000</v>
      </c>
      <c r="F8689" s="51" t="s">
        <v>8925</v>
      </c>
      <c r="G8689" s="501" t="s">
        <v>4551</v>
      </c>
      <c r="H8689" s="51">
        <v>2220</v>
      </c>
      <c r="I8689" s="51">
        <v>2480</v>
      </c>
      <c r="J8689" s="51">
        <v>260</v>
      </c>
      <c r="K8689" s="202" t="s">
        <v>7897</v>
      </c>
      <c r="L8689" s="141">
        <v>130</v>
      </c>
    </row>
    <row r="8690" spans="1:12" ht="15.6">
      <c r="A8690" s="70">
        <v>44937</v>
      </c>
      <c r="C8690" s="51">
        <v>2000</v>
      </c>
      <c r="F8690" s="51" t="s">
        <v>8934</v>
      </c>
      <c r="G8690" s="501" t="s">
        <v>4551</v>
      </c>
      <c r="H8690" s="51">
        <v>3014</v>
      </c>
      <c r="I8690" s="51">
        <v>3214</v>
      </c>
      <c r="J8690" s="51">
        <v>200</v>
      </c>
      <c r="K8690" s="51" t="s">
        <v>7205</v>
      </c>
      <c r="L8690" s="141">
        <v>100</v>
      </c>
    </row>
    <row r="8691" spans="1:12" ht="15.6">
      <c r="A8691" s="70">
        <v>44938</v>
      </c>
      <c r="B8691" s="51">
        <v>2000</v>
      </c>
      <c r="F8691" s="51" t="s">
        <v>8935</v>
      </c>
      <c r="G8691" s="501" t="s">
        <v>8937</v>
      </c>
      <c r="H8691" s="51">
        <v>3014</v>
      </c>
      <c r="I8691" s="51">
        <v>3134</v>
      </c>
      <c r="J8691" s="51">
        <v>120</v>
      </c>
      <c r="K8691" s="51" t="s">
        <v>8651</v>
      </c>
      <c r="L8691" s="141">
        <v>60</v>
      </c>
    </row>
    <row r="8692" spans="1:12" ht="15.6">
      <c r="A8692" s="70"/>
      <c r="L8692" s="141"/>
    </row>
    <row r="8693" spans="1:12" ht="18">
      <c r="A8693" s="70"/>
      <c r="F8693" s="354" t="s">
        <v>8936</v>
      </c>
      <c r="G8693" s="354">
        <v>44948</v>
      </c>
      <c r="L8693" s="141"/>
    </row>
    <row r="8694" spans="1:12" ht="18">
      <c r="A8694" s="70"/>
      <c r="F8694" s="336" t="s">
        <v>6749</v>
      </c>
      <c r="G8694" s="336" t="s">
        <v>3449</v>
      </c>
      <c r="L8694" s="141"/>
    </row>
    <row r="8695" spans="1:12" ht="18">
      <c r="A8695" s="70"/>
      <c r="F8695" s="763" t="s">
        <v>8939</v>
      </c>
      <c r="G8695" s="499" t="s">
        <v>8938</v>
      </c>
      <c r="L8695" s="141"/>
    </row>
    <row r="8696" spans="1:12" ht="18">
      <c r="A8696" s="70"/>
      <c r="F8696" s="737" t="s">
        <v>8941</v>
      </c>
      <c r="G8696" s="499" t="s">
        <v>8940</v>
      </c>
      <c r="L8696" s="141"/>
    </row>
    <row r="8697" spans="1:12" ht="18">
      <c r="A8697" s="70"/>
      <c r="F8697" s="737" t="s">
        <v>8943</v>
      </c>
      <c r="G8697" s="499" t="s">
        <v>8942</v>
      </c>
      <c r="L8697" s="141"/>
    </row>
    <row r="8698" spans="1:12" ht="18">
      <c r="A8698" s="70"/>
      <c r="F8698" s="737" t="s">
        <v>8945</v>
      </c>
      <c r="G8698" s="499" t="s">
        <v>8944</v>
      </c>
      <c r="L8698" s="141"/>
    </row>
    <row r="8699" spans="1:12" ht="18">
      <c r="A8699" s="70"/>
      <c r="F8699" s="737" t="s">
        <v>8947</v>
      </c>
      <c r="G8699" s="499" t="s">
        <v>8946</v>
      </c>
      <c r="L8699" s="141"/>
    </row>
    <row r="8700" spans="1:12" ht="15.6">
      <c r="A8700" s="70"/>
      <c r="L8700" s="141"/>
    </row>
    <row r="8701" spans="1:12" ht="15.6">
      <c r="A8701" s="70"/>
      <c r="L8701" s="141"/>
    </row>
    <row r="8702" spans="1:12" ht="15.6">
      <c r="A8702" s="70">
        <v>44942</v>
      </c>
      <c r="C8702" s="51">
        <v>2000</v>
      </c>
      <c r="F8702" s="51" t="s">
        <v>8948</v>
      </c>
      <c r="G8702" s="1"/>
      <c r="H8702" s="51">
        <v>2210</v>
      </c>
      <c r="I8702" s="51">
        <v>2320</v>
      </c>
      <c r="J8702" s="51">
        <v>70</v>
      </c>
      <c r="K8702" s="51" t="s">
        <v>6852</v>
      </c>
      <c r="L8702" s="141">
        <v>35</v>
      </c>
    </row>
    <row r="8703" spans="1:12" ht="15.6">
      <c r="A8703" s="70">
        <v>44942</v>
      </c>
      <c r="C8703" s="50">
        <v>2000</v>
      </c>
      <c r="F8703" s="50" t="s">
        <v>8949</v>
      </c>
      <c r="G8703" s="1"/>
      <c r="H8703" s="50">
        <v>2250</v>
      </c>
      <c r="I8703" s="50">
        <v>2398</v>
      </c>
      <c r="J8703" s="50">
        <v>148</v>
      </c>
      <c r="K8703" s="50" t="s">
        <v>5123</v>
      </c>
      <c r="L8703" s="141">
        <v>49.5</v>
      </c>
    </row>
    <row r="8704" spans="1:12" ht="15.6">
      <c r="A8704" s="70">
        <v>44944</v>
      </c>
      <c r="C8704" s="51">
        <v>2000</v>
      </c>
      <c r="F8704" s="51" t="s">
        <v>8950</v>
      </c>
      <c r="G8704" s="20"/>
      <c r="H8704" s="51">
        <v>2250</v>
      </c>
      <c r="I8704" s="51">
        <v>2450</v>
      </c>
      <c r="J8704" s="51">
        <v>200</v>
      </c>
      <c r="K8704" s="51" t="s">
        <v>4920</v>
      </c>
      <c r="L8704" s="141">
        <v>100</v>
      </c>
    </row>
    <row r="8705" spans="1:25" ht="15.6">
      <c r="A8705" s="70">
        <v>44944</v>
      </c>
      <c r="B8705" s="51">
        <v>5000</v>
      </c>
      <c r="F8705" s="51" t="s">
        <v>8951</v>
      </c>
      <c r="G8705" s="515"/>
      <c r="H8705" s="51">
        <v>7.6150000000000002</v>
      </c>
      <c r="I8705" s="51">
        <v>8070</v>
      </c>
      <c r="J8705" s="51">
        <v>455</v>
      </c>
      <c r="K8705" s="51" t="s">
        <v>8952</v>
      </c>
      <c r="L8705" s="141">
        <v>227.5</v>
      </c>
    </row>
    <row r="8706" spans="1:25" ht="15.6">
      <c r="A8706" s="70">
        <v>44945</v>
      </c>
      <c r="B8706" s="154">
        <v>2000</v>
      </c>
      <c r="E8706" s="20"/>
      <c r="F8706" s="154" t="s">
        <v>8953</v>
      </c>
      <c r="G8706" s="515"/>
      <c r="H8706" s="50">
        <v>3080</v>
      </c>
      <c r="I8706" s="50">
        <v>3180</v>
      </c>
      <c r="J8706" s="50">
        <v>100</v>
      </c>
      <c r="K8706" s="50" t="s">
        <v>7593</v>
      </c>
      <c r="L8706" s="141">
        <v>50</v>
      </c>
    </row>
    <row r="8707" spans="1:25" ht="15.6">
      <c r="A8707" s="70">
        <v>44945</v>
      </c>
      <c r="B8707" s="51">
        <v>2000</v>
      </c>
      <c r="F8707" s="51" t="s">
        <v>8954</v>
      </c>
      <c r="G8707" s="515"/>
      <c r="H8707" s="51">
        <v>2320</v>
      </c>
      <c r="I8707" s="51">
        <v>2520</v>
      </c>
      <c r="J8707" s="51">
        <v>200</v>
      </c>
      <c r="K8707" s="51" t="s">
        <v>7205</v>
      </c>
      <c r="L8707" s="141">
        <v>100</v>
      </c>
    </row>
    <row r="8708" spans="1:25" ht="15.6">
      <c r="A8708" s="70">
        <v>44945</v>
      </c>
      <c r="C8708" s="51">
        <v>1500</v>
      </c>
      <c r="F8708" s="51" t="s">
        <v>8950</v>
      </c>
      <c r="G8708" s="515"/>
      <c r="H8708" s="51">
        <v>1687.5</v>
      </c>
      <c r="I8708" s="51">
        <v>1837.5</v>
      </c>
      <c r="J8708" s="51">
        <v>150</v>
      </c>
      <c r="K8708" s="51" t="s">
        <v>7205</v>
      </c>
      <c r="L8708" s="141">
        <v>75</v>
      </c>
    </row>
    <row r="8709" spans="1:25" ht="15.6">
      <c r="A8709" s="70">
        <v>44945</v>
      </c>
      <c r="B8709" s="51">
        <v>1000</v>
      </c>
      <c r="F8709" s="51" t="s">
        <v>8954</v>
      </c>
      <c r="G8709" s="515"/>
      <c r="H8709" s="51">
        <v>1523</v>
      </c>
      <c r="I8709" s="51">
        <v>1623</v>
      </c>
      <c r="J8709" s="51">
        <v>100</v>
      </c>
      <c r="K8709" s="51" t="s">
        <v>8280</v>
      </c>
      <c r="L8709" s="141">
        <v>50</v>
      </c>
    </row>
    <row r="8710" spans="1:25" ht="15.6">
      <c r="A8710" s="70"/>
      <c r="L8710" s="141"/>
      <c r="N8710" s="70"/>
      <c r="Y8710" s="141"/>
    </row>
    <row r="8711" spans="1:25" ht="18">
      <c r="A8711" s="70"/>
      <c r="F8711" s="354">
        <v>44949</v>
      </c>
      <c r="G8711" s="354">
        <v>44955</v>
      </c>
      <c r="L8711" s="141"/>
      <c r="M8711" s="70"/>
    </row>
    <row r="8712" spans="1:25" ht="18">
      <c r="A8712" s="70"/>
      <c r="F8712" s="336" t="s">
        <v>6749</v>
      </c>
      <c r="G8712" s="336" t="s">
        <v>3449</v>
      </c>
      <c r="L8712" s="141"/>
    </row>
    <row r="8713" spans="1:25" ht="18">
      <c r="A8713" s="70"/>
      <c r="F8713" s="763" t="s">
        <v>8962</v>
      </c>
      <c r="G8713" s="499" t="s">
        <v>8957</v>
      </c>
      <c r="L8713" s="141"/>
    </row>
    <row r="8714" spans="1:25" ht="18">
      <c r="A8714" s="70"/>
      <c r="F8714" s="737" t="s">
        <v>8963</v>
      </c>
      <c r="G8714" s="499" t="s">
        <v>8958</v>
      </c>
      <c r="L8714" s="141"/>
    </row>
    <row r="8715" spans="1:25" ht="18">
      <c r="A8715" s="70"/>
      <c r="F8715" s="737" t="s">
        <v>8956</v>
      </c>
      <c r="G8715" s="499" t="s">
        <v>8959</v>
      </c>
      <c r="L8715" s="141"/>
    </row>
    <row r="8716" spans="1:25" ht="18">
      <c r="A8716" s="70"/>
      <c r="F8716" s="737" t="s">
        <v>8965</v>
      </c>
      <c r="G8716" s="499" t="s">
        <v>8960</v>
      </c>
      <c r="L8716" s="141"/>
    </row>
    <row r="8717" spans="1:25" ht="18">
      <c r="A8717" s="70"/>
      <c r="F8717" s="737" t="s">
        <v>8966</v>
      </c>
      <c r="G8717" s="499" t="s">
        <v>8961</v>
      </c>
      <c r="L8717" s="141"/>
    </row>
    <row r="8718" spans="1:25" ht="15.6">
      <c r="A8718" s="70"/>
      <c r="L8718" s="141"/>
    </row>
    <row r="8719" spans="1:25" ht="15.6">
      <c r="A8719" s="70">
        <v>44949</v>
      </c>
      <c r="C8719" s="51">
        <v>4500</v>
      </c>
      <c r="F8719" s="51" t="s">
        <v>8968</v>
      </c>
      <c r="H8719" s="51">
        <v>5184</v>
      </c>
      <c r="I8719" s="51">
        <v>5632</v>
      </c>
      <c r="J8719" s="51">
        <v>450</v>
      </c>
      <c r="K8719" s="51" t="s">
        <v>7910</v>
      </c>
      <c r="L8719" s="141">
        <v>225</v>
      </c>
    </row>
    <row r="8720" spans="1:25" ht="15.6">
      <c r="A8720" s="70">
        <v>44949</v>
      </c>
      <c r="C8720" s="51">
        <v>4000</v>
      </c>
      <c r="F8720" s="51" t="s">
        <v>8964</v>
      </c>
      <c r="H8720" s="51">
        <v>4608</v>
      </c>
      <c r="I8720" s="51">
        <v>4808</v>
      </c>
      <c r="J8720" s="51">
        <v>200</v>
      </c>
      <c r="K8720" s="51" t="s">
        <v>8955</v>
      </c>
      <c r="L8720" s="141">
        <v>100</v>
      </c>
    </row>
    <row r="8721" spans="1:12" ht="15.6">
      <c r="A8721" s="70">
        <v>44949</v>
      </c>
      <c r="E8721" s="151">
        <v>500</v>
      </c>
      <c r="F8721" s="51" t="s">
        <v>8967</v>
      </c>
      <c r="H8721" s="51">
        <v>821</v>
      </c>
      <c r="I8721" s="51">
        <v>871</v>
      </c>
      <c r="J8721" s="51">
        <v>25</v>
      </c>
      <c r="K8721" s="51" t="s">
        <v>8955</v>
      </c>
      <c r="L8721" s="141">
        <v>12.5</v>
      </c>
    </row>
    <row r="8722" spans="1:12" ht="15.6">
      <c r="A8722" s="70">
        <v>44950</v>
      </c>
      <c r="C8722" s="50">
        <v>400</v>
      </c>
      <c r="F8722" s="50" t="s">
        <v>8964</v>
      </c>
      <c r="G8722" s="52"/>
      <c r="H8722" s="50">
        <v>460.8</v>
      </c>
      <c r="I8722" s="50">
        <v>480.8</v>
      </c>
      <c r="J8722" s="50">
        <v>20</v>
      </c>
      <c r="K8722" s="50" t="s">
        <v>7869</v>
      </c>
      <c r="L8722" s="141">
        <v>10</v>
      </c>
    </row>
    <row r="8723" spans="1:12" ht="15.6">
      <c r="A8723" s="70">
        <v>44951</v>
      </c>
      <c r="C8723" s="50">
        <v>5000</v>
      </c>
      <c r="F8723" s="50" t="s">
        <v>8969</v>
      </c>
      <c r="G8723" s="52"/>
      <c r="H8723" s="50">
        <v>7765</v>
      </c>
      <c r="I8723" s="50">
        <v>8345</v>
      </c>
      <c r="J8723" s="50">
        <v>580</v>
      </c>
      <c r="K8723" s="148" t="s">
        <v>8974</v>
      </c>
      <c r="L8723" s="141">
        <v>194</v>
      </c>
    </row>
    <row r="8724" spans="1:12" ht="15.6">
      <c r="A8724" s="70">
        <v>44951</v>
      </c>
      <c r="B8724" s="51">
        <v>2000</v>
      </c>
      <c r="F8724" s="51" t="s">
        <v>8970</v>
      </c>
      <c r="G8724" s="52"/>
      <c r="H8724" s="51">
        <v>3106</v>
      </c>
      <c r="I8724" s="51">
        <v>3498</v>
      </c>
      <c r="J8724" s="51">
        <v>392</v>
      </c>
      <c r="K8724" s="51" t="s">
        <v>8408</v>
      </c>
      <c r="L8724" s="141">
        <v>131</v>
      </c>
    </row>
    <row r="8725" spans="1:12" ht="15.6">
      <c r="A8725" s="70">
        <v>44951</v>
      </c>
      <c r="C8725" s="51">
        <v>3000</v>
      </c>
      <c r="F8725" s="51" t="s">
        <v>8971</v>
      </c>
      <c r="G8725" s="52"/>
      <c r="H8725" s="51">
        <v>3456</v>
      </c>
      <c r="I8725" s="51">
        <v>3837</v>
      </c>
      <c r="J8725" s="51">
        <v>381</v>
      </c>
      <c r="K8725" s="51" t="s">
        <v>8408</v>
      </c>
      <c r="L8725" s="141">
        <v>127</v>
      </c>
    </row>
    <row r="8726" spans="1:12" ht="15.6">
      <c r="A8726" s="70">
        <v>44950</v>
      </c>
      <c r="C8726" s="51">
        <v>2000</v>
      </c>
      <c r="F8726" s="51" t="s">
        <v>8972</v>
      </c>
      <c r="G8726" s="52"/>
      <c r="H8726" s="51">
        <v>3.1059999999999999</v>
      </c>
      <c r="I8726" s="51">
        <v>3306</v>
      </c>
      <c r="J8726" s="51">
        <v>200</v>
      </c>
      <c r="K8726" s="51" t="s">
        <v>6990</v>
      </c>
      <c r="L8726" s="141">
        <v>100</v>
      </c>
    </row>
    <row r="8727" spans="1:12" ht="15.6">
      <c r="A8727" s="70">
        <v>44951</v>
      </c>
      <c r="C8727" s="51">
        <v>1000</v>
      </c>
      <c r="F8727" s="51" t="s">
        <v>8968</v>
      </c>
      <c r="G8727" s="52"/>
      <c r="H8727" s="51">
        <v>1152</v>
      </c>
      <c r="I8727" s="51">
        <v>1252</v>
      </c>
      <c r="J8727" s="51">
        <v>100</v>
      </c>
      <c r="K8727" s="51" t="s">
        <v>2561</v>
      </c>
      <c r="L8727" s="141">
        <v>50</v>
      </c>
    </row>
    <row r="8728" spans="1:12" ht="15.6">
      <c r="A8728" s="70">
        <v>44951</v>
      </c>
      <c r="C8728" s="51">
        <v>4500</v>
      </c>
      <c r="F8728" s="51" t="s">
        <v>8978</v>
      </c>
      <c r="G8728" s="52"/>
      <c r="H8728" s="51">
        <v>5184</v>
      </c>
      <c r="I8728" s="51">
        <v>5845.5</v>
      </c>
      <c r="J8728" s="51">
        <v>661.5</v>
      </c>
      <c r="K8728" s="51" t="s">
        <v>6988</v>
      </c>
      <c r="L8728" s="141">
        <v>331</v>
      </c>
    </row>
    <row r="8729" spans="1:12" ht="15.6">
      <c r="A8729" s="70">
        <v>44951</v>
      </c>
      <c r="C8729" s="50">
        <v>3000</v>
      </c>
      <c r="F8729" s="50" t="s">
        <v>8975</v>
      </c>
      <c r="G8729" s="52"/>
      <c r="H8729" s="50">
        <v>3456</v>
      </c>
      <c r="I8729" s="50">
        <v>3642</v>
      </c>
      <c r="J8729" s="50">
        <v>186</v>
      </c>
      <c r="K8729" s="50" t="s">
        <v>8973</v>
      </c>
      <c r="L8729" s="141">
        <v>62</v>
      </c>
    </row>
    <row r="8730" spans="1:12" ht="15.6">
      <c r="A8730" s="70">
        <v>44951</v>
      </c>
      <c r="B8730" s="50">
        <v>3000</v>
      </c>
      <c r="F8730" s="50" t="s">
        <v>8976</v>
      </c>
      <c r="G8730" s="52"/>
      <c r="H8730" s="50">
        <v>4659</v>
      </c>
      <c r="I8730" s="50">
        <v>5052</v>
      </c>
      <c r="J8730" s="50">
        <v>393</v>
      </c>
      <c r="K8730" s="50" t="s">
        <v>8973</v>
      </c>
      <c r="L8730" s="141">
        <v>131</v>
      </c>
    </row>
    <row r="8731" spans="1:12" ht="15.6">
      <c r="A8731" s="70">
        <v>44951</v>
      </c>
      <c r="B8731" s="51">
        <v>2000</v>
      </c>
      <c r="F8731" s="51" t="s">
        <v>8977</v>
      </c>
      <c r="G8731" s="52"/>
      <c r="H8731" s="51">
        <v>3106</v>
      </c>
      <c r="I8731" s="51">
        <v>3306</v>
      </c>
      <c r="J8731" s="51">
        <v>200</v>
      </c>
      <c r="K8731" s="51" t="s">
        <v>7205</v>
      </c>
      <c r="L8731" s="141">
        <v>100</v>
      </c>
    </row>
    <row r="8732" spans="1:12" ht="15.6">
      <c r="A8732" s="70">
        <v>44951</v>
      </c>
      <c r="B8732" s="51">
        <v>4000</v>
      </c>
      <c r="F8732" s="51" t="s">
        <v>8979</v>
      </c>
      <c r="G8732" s="100"/>
      <c r="H8732" s="51">
        <v>6212</v>
      </c>
      <c r="I8732" s="51">
        <v>6596</v>
      </c>
      <c r="J8732" s="51">
        <v>384</v>
      </c>
      <c r="K8732" s="51" t="s">
        <v>8980</v>
      </c>
      <c r="L8732" s="518">
        <v>128</v>
      </c>
    </row>
    <row r="8733" spans="1:12" ht="15.6">
      <c r="A8733" s="70">
        <v>44952</v>
      </c>
      <c r="C8733" s="51">
        <v>4000</v>
      </c>
      <c r="F8733" s="51" t="s">
        <v>8968</v>
      </c>
      <c r="G8733" s="52"/>
      <c r="H8733" s="51">
        <v>4608</v>
      </c>
      <c r="I8733" s="51">
        <v>5008</v>
      </c>
      <c r="J8733" s="51">
        <v>400</v>
      </c>
      <c r="K8733" s="51" t="s">
        <v>6998</v>
      </c>
      <c r="L8733" s="518">
        <v>200</v>
      </c>
    </row>
    <row r="8734" spans="1:12" ht="15.6">
      <c r="A8734" s="70">
        <v>44952</v>
      </c>
      <c r="C8734" s="51">
        <v>3500</v>
      </c>
      <c r="F8734" s="51" t="s">
        <v>8981</v>
      </c>
      <c r="G8734" s="52"/>
      <c r="H8734" s="51">
        <v>4032</v>
      </c>
      <c r="I8734" s="51">
        <v>4067</v>
      </c>
      <c r="J8734" s="51">
        <v>35</v>
      </c>
      <c r="K8734" s="51" t="s">
        <v>7203</v>
      </c>
      <c r="L8734" s="518">
        <v>35</v>
      </c>
    </row>
    <row r="8735" spans="1:12" ht="18">
      <c r="A8735" s="70"/>
      <c r="G8735" s="15" t="s">
        <v>5121</v>
      </c>
      <c r="L8735" s="521">
        <v>100</v>
      </c>
    </row>
    <row r="8736" spans="1:12" ht="18">
      <c r="A8736" s="52" t="s">
        <v>295</v>
      </c>
      <c r="B8736" s="14">
        <f>SUM(B8670:B8735)</f>
        <v>29000</v>
      </c>
      <c r="C8736" s="14">
        <f>SUM(C8670:C8735)</f>
        <v>62000</v>
      </c>
      <c r="D8736" s="711"/>
      <c r="E8736" s="14">
        <f>SUM(E8670:E8735)</f>
        <v>500</v>
      </c>
      <c r="F8736" s="14">
        <f>SUM(B8736:E8736)</f>
        <v>91500</v>
      </c>
      <c r="G8736" s="711"/>
      <c r="H8736" s="36"/>
      <c r="I8736" s="14"/>
      <c r="J8736" s="14">
        <f>SUM(J8670:J8735)</f>
        <v>8713.5</v>
      </c>
      <c r="K8736" s="777"/>
      <c r="L8736" s="517">
        <f>SUM(L8670:L8735)</f>
        <v>3883</v>
      </c>
    </row>
    <row r="8737" spans="1:13" ht="18">
      <c r="I8737" s="52"/>
      <c r="L8737" s="516"/>
    </row>
    <row r="8738" spans="1:13" ht="18">
      <c r="A8738" s="106"/>
      <c r="B8738" s="641"/>
      <c r="C8738" s="641"/>
      <c r="D8738" s="641"/>
      <c r="E8738" s="641"/>
      <c r="F8738" s="641"/>
      <c r="G8738" s="641"/>
      <c r="H8738" s="641"/>
      <c r="I8738" s="420"/>
      <c r="J8738" s="641"/>
      <c r="K8738" s="642"/>
      <c r="L8738" s="419"/>
      <c r="M8738" s="641"/>
    </row>
    <row r="8739" spans="1:13" ht="15.6">
      <c r="I8739" s="52"/>
    </row>
    <row r="8740" spans="1:13" ht="15.6">
      <c r="I8740" s="52"/>
    </row>
    <row r="8741" spans="1:13" ht="15.6">
      <c r="G8741" t="s">
        <v>474</v>
      </c>
      <c r="I8741" s="52"/>
    </row>
    <row r="8742" spans="1:13" ht="25.2">
      <c r="C8742" s="623"/>
      <c r="D8742" s="623"/>
      <c r="E8742" s="522">
        <v>2023</v>
      </c>
      <c r="F8742" s="506"/>
      <c r="G8742" s="506"/>
      <c r="H8742" s="523">
        <v>2023</v>
      </c>
      <c r="I8742" s="507"/>
      <c r="J8742" s="506"/>
      <c r="K8742" s="524">
        <v>2023</v>
      </c>
    </row>
    <row r="8743" spans="1:13" ht="15.6">
      <c r="I8743" s="52"/>
    </row>
    <row r="8744" spans="1:13" ht="39">
      <c r="B8744" s="449" t="s">
        <v>8120</v>
      </c>
      <c r="C8744" s="433">
        <v>2023</v>
      </c>
      <c r="E8744" s="431" t="s">
        <v>9033</v>
      </c>
      <c r="F8744" s="786" t="s">
        <v>7832</v>
      </c>
      <c r="G8744" s="448"/>
      <c r="H8744" s="448" t="s">
        <v>7832</v>
      </c>
      <c r="I8744" s="431" t="str">
        <f>E8744</f>
        <v>FEV</v>
      </c>
      <c r="J8744" s="432">
        <v>2023</v>
      </c>
      <c r="K8744" s="448" t="s">
        <v>7832</v>
      </c>
    </row>
    <row r="8745" spans="1:13" ht="15.6">
      <c r="I8745" s="52"/>
    </row>
    <row r="8746" spans="1:13" ht="234">
      <c r="A8746" s="434" t="s">
        <v>7833</v>
      </c>
      <c r="B8746" s="434" t="s">
        <v>7833</v>
      </c>
      <c r="C8746" s="434" t="s">
        <v>7833</v>
      </c>
      <c r="D8746" s="784"/>
      <c r="E8746" s="785" t="s">
        <v>1464</v>
      </c>
      <c r="F8746" s="439">
        <v>2023</v>
      </c>
      <c r="G8746" s="438" t="str">
        <f>E8744</f>
        <v>FEV</v>
      </c>
      <c r="H8746" s="441" t="s">
        <v>8995</v>
      </c>
      <c r="I8746" s="438" t="str">
        <f>E8744</f>
        <v>FEV</v>
      </c>
      <c r="J8746" s="439">
        <v>2023</v>
      </c>
      <c r="K8746" s="460" t="s">
        <v>8676</v>
      </c>
      <c r="L8746" s="434"/>
      <c r="M8746" s="434"/>
    </row>
    <row r="8747" spans="1:13" ht="39">
      <c r="A8747" s="787" t="s">
        <v>7844</v>
      </c>
      <c r="B8747" s="788" t="s">
        <v>8320</v>
      </c>
      <c r="C8747" s="787" t="s">
        <v>8117</v>
      </c>
      <c r="D8747" s="386"/>
      <c r="E8747" s="160" t="s">
        <v>6654</v>
      </c>
      <c r="F8747" s="160" t="s">
        <v>8993</v>
      </c>
      <c r="G8747" s="161">
        <v>2020</v>
      </c>
      <c r="H8747" s="160">
        <v>2021</v>
      </c>
      <c r="I8747" s="161">
        <v>2022</v>
      </c>
      <c r="J8747" s="161">
        <v>2023</v>
      </c>
      <c r="K8747" s="459" t="s">
        <v>4999</v>
      </c>
      <c r="L8747" s="525" t="s">
        <v>8675</v>
      </c>
      <c r="M8747" s="602"/>
    </row>
    <row r="8748" spans="1:13" ht="18">
      <c r="A8748" s="455">
        <v>8713.5</v>
      </c>
      <c r="B8748" s="455">
        <v>3883</v>
      </c>
      <c r="C8748" s="387">
        <v>4930.5</v>
      </c>
      <c r="E8748" s="347" t="s">
        <v>647</v>
      </c>
      <c r="F8748" s="52" t="s">
        <v>8994</v>
      </c>
      <c r="G8748" s="218">
        <v>106.2</v>
      </c>
      <c r="H8748" s="51">
        <v>116.5</v>
      </c>
      <c r="I8748" s="453">
        <v>179.1</v>
      </c>
      <c r="J8748" s="453">
        <v>91.5</v>
      </c>
      <c r="K8748" s="804">
        <v>1908500</v>
      </c>
      <c r="L8748" s="154" t="s">
        <v>8992</v>
      </c>
      <c r="M8748" s="52"/>
    </row>
    <row r="8749" spans="1:13" ht="18">
      <c r="A8749" s="455">
        <v>7882.5</v>
      </c>
      <c r="B8749" s="455">
        <v>3887.5</v>
      </c>
      <c r="C8749" s="387">
        <v>3995</v>
      </c>
      <c r="E8749" s="347" t="s">
        <v>648</v>
      </c>
      <c r="F8749" s="52" t="s">
        <v>6850</v>
      </c>
      <c r="G8749" s="218">
        <v>123.8</v>
      </c>
      <c r="H8749" s="51">
        <v>92.9</v>
      </c>
      <c r="I8749" s="453">
        <v>126.5</v>
      </c>
      <c r="J8749" s="453">
        <v>97.3</v>
      </c>
      <c r="K8749" s="804">
        <v>1811200</v>
      </c>
      <c r="L8749" s="154" t="s">
        <v>9096</v>
      </c>
      <c r="M8749" s="110"/>
    </row>
    <row r="8750" spans="1:13" ht="18">
      <c r="A8750" s="455"/>
      <c r="B8750" s="455"/>
      <c r="C8750" s="387"/>
      <c r="E8750" s="347" t="s">
        <v>2310</v>
      </c>
      <c r="F8750" s="52"/>
      <c r="G8750" s="218">
        <v>206.05</v>
      </c>
      <c r="H8750" s="51">
        <v>160.5</v>
      </c>
      <c r="I8750" s="453">
        <v>200.89599999999999</v>
      </c>
      <c r="J8750" s="453"/>
      <c r="K8750" s="519"/>
      <c r="L8750" s="50"/>
      <c r="M8750" s="52"/>
    </row>
    <row r="8751" spans="1:13" ht="18">
      <c r="A8751" s="455"/>
      <c r="B8751" s="455"/>
      <c r="C8751" s="387"/>
      <c r="E8751" s="347" t="s">
        <v>2428</v>
      </c>
      <c r="F8751" s="110"/>
      <c r="G8751" s="218">
        <v>138.19999999999999</v>
      </c>
      <c r="H8751" s="51">
        <v>166.67599999999999</v>
      </c>
      <c r="I8751" s="471">
        <v>62.273000000000003</v>
      </c>
      <c r="J8751" s="471"/>
      <c r="K8751" s="519"/>
      <c r="L8751" s="216"/>
      <c r="M8751" s="15"/>
    </row>
    <row r="8752" spans="1:13" ht="18">
      <c r="A8752" s="455"/>
      <c r="B8752" s="455"/>
      <c r="C8752" s="387"/>
      <c r="E8752" s="347" t="s">
        <v>2510</v>
      </c>
      <c r="F8752" s="52"/>
      <c r="G8752" s="218">
        <v>244.1</v>
      </c>
      <c r="H8752" s="51">
        <v>127.3</v>
      </c>
      <c r="I8752" s="453">
        <v>155.19999999999999</v>
      </c>
      <c r="J8752" s="453"/>
      <c r="K8752" s="519"/>
      <c r="L8752" s="154"/>
      <c r="M8752" s="110"/>
    </row>
    <row r="8753" spans="1:13" ht="18">
      <c r="A8753" s="455"/>
      <c r="B8753" s="455"/>
      <c r="C8753" s="387"/>
      <c r="E8753" s="347" t="s">
        <v>2630</v>
      </c>
      <c r="F8753" s="59"/>
      <c r="G8753" s="218">
        <v>209.2</v>
      </c>
      <c r="H8753" s="51">
        <v>152.30000000000001</v>
      </c>
      <c r="I8753" s="471">
        <v>106.5</v>
      </c>
      <c r="J8753" s="471"/>
      <c r="K8753" s="519"/>
      <c r="L8753" s="154"/>
      <c r="M8753" s="110"/>
    </row>
    <row r="8754" spans="1:13" ht="18">
      <c r="A8754" s="455"/>
      <c r="B8754" s="455"/>
      <c r="C8754" s="387"/>
      <c r="E8754" s="347" t="s">
        <v>2798</v>
      </c>
      <c r="F8754" s="20"/>
      <c r="G8754" s="218">
        <v>135.5</v>
      </c>
      <c r="H8754" s="51">
        <v>115.3</v>
      </c>
      <c r="I8754" s="453">
        <v>121.7</v>
      </c>
      <c r="J8754" s="453"/>
      <c r="K8754" s="519"/>
      <c r="L8754" s="154"/>
      <c r="M8754" s="110"/>
    </row>
    <row r="8755" spans="1:13" ht="18">
      <c r="A8755" s="455"/>
      <c r="B8755" s="455"/>
      <c r="C8755" s="387"/>
      <c r="E8755" s="347" t="s">
        <v>4451</v>
      </c>
      <c r="F8755" s="20"/>
      <c r="G8755" s="218">
        <v>222.4</v>
      </c>
      <c r="H8755" s="51">
        <v>116.3</v>
      </c>
      <c r="I8755" s="453">
        <v>160.1</v>
      </c>
      <c r="J8755" s="453"/>
      <c r="K8755" s="519"/>
      <c r="L8755" s="154"/>
      <c r="M8755" s="110"/>
    </row>
    <row r="8756" spans="1:13" ht="18">
      <c r="A8756" s="455"/>
      <c r="B8756" s="455"/>
      <c r="C8756" s="387"/>
      <c r="E8756" s="347" t="s">
        <v>4555</v>
      </c>
      <c r="F8756" s="59"/>
      <c r="G8756" s="191">
        <v>334.1</v>
      </c>
      <c r="H8756" s="194">
        <v>266</v>
      </c>
      <c r="I8756" s="471">
        <v>139.6</v>
      </c>
      <c r="J8756" s="471"/>
      <c r="K8756" s="519"/>
      <c r="L8756" s="154"/>
      <c r="M8756" s="110"/>
    </row>
    <row r="8757" spans="1:13" ht="18">
      <c r="A8757" s="455"/>
      <c r="B8757" s="455"/>
      <c r="C8757" s="387"/>
      <c r="D8757" s="762"/>
      <c r="E8757" s="347" t="s">
        <v>4675</v>
      </c>
      <c r="F8757" s="59"/>
      <c r="G8757" s="218">
        <v>165.8</v>
      </c>
      <c r="H8757" s="51">
        <v>193</v>
      </c>
      <c r="I8757" s="471">
        <v>144.5</v>
      </c>
      <c r="J8757" s="471"/>
      <c r="K8757" s="519"/>
      <c r="L8757" s="154"/>
      <c r="M8757" s="110"/>
    </row>
    <row r="8758" spans="1:13" ht="18">
      <c r="A8758" s="455"/>
      <c r="B8758" s="455"/>
      <c r="C8758" s="387"/>
      <c r="E8758" s="347" t="s">
        <v>1786</v>
      </c>
      <c r="F8758" s="52"/>
      <c r="G8758" s="218">
        <v>185.9</v>
      </c>
      <c r="H8758" s="51">
        <v>204.9</v>
      </c>
      <c r="I8758" s="153">
        <v>203.23</v>
      </c>
      <c r="J8758" s="471"/>
      <c r="K8758" s="519"/>
      <c r="L8758" s="50"/>
    </row>
    <row r="8759" spans="1:13" ht="18">
      <c r="A8759" s="428"/>
      <c r="B8759" s="455"/>
      <c r="C8759" s="387"/>
      <c r="E8759" s="347" t="s">
        <v>1955</v>
      </c>
      <c r="F8759" s="59"/>
      <c r="G8759" s="218" t="s">
        <v>6644</v>
      </c>
      <c r="H8759" s="51">
        <v>164.501</v>
      </c>
      <c r="I8759" s="453">
        <v>104.996</v>
      </c>
      <c r="J8759" s="453"/>
      <c r="K8759" s="519"/>
      <c r="L8759" s="154"/>
    </row>
    <row r="8760" spans="1:13" ht="21">
      <c r="A8760" s="457">
        <f>SUM(A8748:A8759)</f>
        <v>16596</v>
      </c>
      <c r="B8760" s="478">
        <f>SUM(B8748:B8759)</f>
        <v>7770.5</v>
      </c>
      <c r="C8760" s="458">
        <f>SUM(C8748:C8759)</f>
        <v>8925.5</v>
      </c>
      <c r="E8760" s="391" t="s">
        <v>7219</v>
      </c>
      <c r="G8760" s="160" t="s">
        <v>7030</v>
      </c>
      <c r="H8760" s="497">
        <f>SUM(H8748:H8759)</f>
        <v>1876.1769999999999</v>
      </c>
      <c r="I8760" s="497">
        <f>SUM(I8748:I8759)</f>
        <v>1704.595</v>
      </c>
      <c r="J8760" s="496">
        <f>SUM(J8748:J8759)</f>
        <v>188.8</v>
      </c>
      <c r="K8760" s="805">
        <v>1811200</v>
      </c>
      <c r="L8760" s="223"/>
    </row>
    <row r="8761" spans="1:13" ht="15.6">
      <c r="I8761" s="52"/>
    </row>
    <row r="8762" spans="1:13" ht="18">
      <c r="F8762" s="354">
        <v>44958</v>
      </c>
      <c r="G8762" s="354">
        <v>44962</v>
      </c>
      <c r="I8762" s="52"/>
    </row>
    <row r="8763" spans="1:13" ht="18">
      <c r="F8763" s="336" t="s">
        <v>6749</v>
      </c>
      <c r="G8763" s="336" t="s">
        <v>3449</v>
      </c>
      <c r="I8763" s="52"/>
    </row>
    <row r="8764" spans="1:13" ht="18">
      <c r="F8764" s="763" t="s">
        <v>8983</v>
      </c>
      <c r="G8764" s="499" t="s">
        <v>8982</v>
      </c>
      <c r="I8764" s="52"/>
    </row>
    <row r="8765" spans="1:13" ht="18">
      <c r="F8765" s="737" t="s">
        <v>8985</v>
      </c>
      <c r="G8765" s="499" t="s">
        <v>8984</v>
      </c>
      <c r="I8765" s="52"/>
    </row>
    <row r="8766" spans="1:13" ht="18">
      <c r="F8766" s="737" t="s">
        <v>8991</v>
      </c>
      <c r="G8766" s="499" t="s">
        <v>8986</v>
      </c>
      <c r="I8766" s="52"/>
    </row>
    <row r="8767" spans="1:13" ht="18">
      <c r="F8767" s="737" t="s">
        <v>8990</v>
      </c>
      <c r="G8767" s="499" t="s">
        <v>8987</v>
      </c>
      <c r="I8767" s="52"/>
    </row>
    <row r="8768" spans="1:13" ht="18">
      <c r="F8768" s="737" t="s">
        <v>8989</v>
      </c>
      <c r="G8768" s="499" t="s">
        <v>8988</v>
      </c>
      <c r="I8768" s="52"/>
    </row>
    <row r="8769" spans="1:13" ht="18">
      <c r="A8769" s="149" t="s">
        <v>0</v>
      </c>
      <c r="B8769" s="149" t="s">
        <v>9034</v>
      </c>
      <c r="C8769" s="149" t="s">
        <v>9035</v>
      </c>
      <c r="D8769" s="797" t="s">
        <v>9043</v>
      </c>
      <c r="E8769" s="149" t="s">
        <v>8726</v>
      </c>
      <c r="F8769" s="682"/>
      <c r="G8769" s="682"/>
      <c r="H8769" s="149" t="s">
        <v>8905</v>
      </c>
      <c r="I8769" s="149" t="s">
        <v>8904</v>
      </c>
      <c r="J8769" s="160" t="s">
        <v>8597</v>
      </c>
      <c r="K8769" s="319" t="s">
        <v>7842</v>
      </c>
      <c r="L8769" s="160" t="s">
        <v>8598</v>
      </c>
      <c r="M8769" s="149" t="s">
        <v>8906</v>
      </c>
    </row>
    <row r="8770" spans="1:13" ht="18">
      <c r="A8770" s="70">
        <v>44958</v>
      </c>
      <c r="C8770" s="51">
        <v>1500</v>
      </c>
      <c r="F8770" s="51" t="s">
        <v>8998</v>
      </c>
      <c r="G8770" s="499"/>
      <c r="H8770" s="51">
        <v>1740</v>
      </c>
      <c r="I8770" s="51">
        <v>1815</v>
      </c>
      <c r="J8770" s="51">
        <v>75</v>
      </c>
      <c r="K8770" s="202" t="s">
        <v>8996</v>
      </c>
      <c r="L8770" s="141">
        <v>38</v>
      </c>
    </row>
    <row r="8771" spans="1:13" ht="18">
      <c r="A8771" s="70">
        <v>44958</v>
      </c>
      <c r="C8771" s="51">
        <v>1000</v>
      </c>
      <c r="F8771" s="51" t="s">
        <v>8997</v>
      </c>
      <c r="G8771" s="499"/>
      <c r="H8771" s="51">
        <v>1160</v>
      </c>
      <c r="I8771" s="51">
        <v>1280</v>
      </c>
      <c r="J8771" s="51">
        <v>120</v>
      </c>
      <c r="K8771" s="202" t="s">
        <v>6459</v>
      </c>
      <c r="L8771" s="141">
        <v>60</v>
      </c>
    </row>
    <row r="8772" spans="1:13" ht="18">
      <c r="A8772" s="70">
        <v>44958</v>
      </c>
      <c r="B8772" s="151">
        <v>2000</v>
      </c>
      <c r="F8772" s="151" t="s">
        <v>8999</v>
      </c>
      <c r="G8772" s="499"/>
      <c r="H8772" s="51">
        <v>3156</v>
      </c>
      <c r="I8772" s="51">
        <v>3236</v>
      </c>
      <c r="J8772" s="51">
        <v>80</v>
      </c>
      <c r="K8772" s="202" t="s">
        <v>9000</v>
      </c>
      <c r="L8772" s="141">
        <v>40</v>
      </c>
    </row>
    <row r="8773" spans="1:13" ht="15.6">
      <c r="A8773" s="70">
        <v>44959</v>
      </c>
      <c r="C8773" s="51">
        <v>2000</v>
      </c>
      <c r="F8773" s="51" t="s">
        <v>9001</v>
      </c>
      <c r="G8773" s="501"/>
      <c r="H8773" s="51">
        <v>2320</v>
      </c>
      <c r="I8773" s="51">
        <v>2578</v>
      </c>
      <c r="J8773" s="51">
        <v>258</v>
      </c>
      <c r="K8773" s="202" t="s">
        <v>4735</v>
      </c>
      <c r="L8773" s="141">
        <v>129</v>
      </c>
    </row>
    <row r="8774" spans="1:13" ht="15.6">
      <c r="A8774" s="70">
        <v>44958</v>
      </c>
      <c r="C8774" s="51">
        <v>1000</v>
      </c>
      <c r="F8774" s="367" t="s">
        <v>8997</v>
      </c>
      <c r="G8774" s="501"/>
      <c r="H8774" s="51">
        <v>1160</v>
      </c>
      <c r="I8774" s="51">
        <v>1280</v>
      </c>
      <c r="J8774" s="51">
        <v>120</v>
      </c>
      <c r="K8774" s="202" t="s">
        <v>3425</v>
      </c>
      <c r="L8774" s="141">
        <v>60</v>
      </c>
    </row>
    <row r="8775" spans="1:13" ht="18">
      <c r="A8775" s="16"/>
      <c r="G8775" s="499"/>
      <c r="I8775" s="52"/>
      <c r="L8775" s="141"/>
    </row>
    <row r="8776" spans="1:13" ht="15.6">
      <c r="F8776" s="789">
        <v>44963</v>
      </c>
      <c r="G8776" s="789">
        <v>44969</v>
      </c>
      <c r="I8776" s="52"/>
      <c r="L8776" s="141"/>
    </row>
    <row r="8777" spans="1:13" ht="15.6">
      <c r="F8777" s="790" t="s">
        <v>6749</v>
      </c>
      <c r="G8777" s="790" t="s">
        <v>3449</v>
      </c>
      <c r="I8777" s="52"/>
      <c r="L8777" s="141"/>
    </row>
    <row r="8778" spans="1:13" ht="15.6">
      <c r="F8778" s="791" t="s">
        <v>9009</v>
      </c>
      <c r="G8778" s="501" t="s">
        <v>9005</v>
      </c>
      <c r="I8778" s="52"/>
      <c r="L8778" s="141"/>
    </row>
    <row r="8779" spans="1:13" ht="15.6">
      <c r="F8779" s="695" t="s">
        <v>9010</v>
      </c>
      <c r="G8779" s="501" t="s">
        <v>9006</v>
      </c>
      <c r="I8779" s="52"/>
      <c r="L8779" s="141"/>
    </row>
    <row r="8780" spans="1:13" ht="15.6">
      <c r="F8780" s="695" t="s">
        <v>9011</v>
      </c>
      <c r="G8780" s="501" t="s">
        <v>9007</v>
      </c>
      <c r="I8780" s="52"/>
      <c r="L8780" s="141"/>
    </row>
    <row r="8781" spans="1:13" ht="15.6">
      <c r="F8781" s="695" t="s">
        <v>9012</v>
      </c>
      <c r="G8781" s="501" t="s">
        <v>9008</v>
      </c>
      <c r="I8781" s="52"/>
      <c r="L8781" s="141"/>
    </row>
    <row r="8782" spans="1:13" ht="15.6">
      <c r="F8782" s="695" t="s">
        <v>9014</v>
      </c>
      <c r="G8782" s="501" t="s">
        <v>9013</v>
      </c>
      <c r="I8782" s="52"/>
      <c r="L8782" s="141"/>
    </row>
    <row r="8783" spans="1:13" ht="15.6">
      <c r="I8783" s="52"/>
      <c r="L8783" s="141"/>
    </row>
    <row r="8784" spans="1:13" ht="15.6">
      <c r="A8784" s="70">
        <v>44960</v>
      </c>
      <c r="C8784" s="50">
        <v>2000</v>
      </c>
      <c r="F8784" s="50" t="s">
        <v>9015</v>
      </c>
      <c r="G8784" s="501"/>
      <c r="H8784" s="50">
        <v>2.1419999999999999</v>
      </c>
      <c r="I8784" s="50">
        <v>2258</v>
      </c>
      <c r="J8784" s="50">
        <v>116</v>
      </c>
      <c r="K8784" s="297" t="s">
        <v>7463</v>
      </c>
      <c r="L8784" s="141">
        <v>40</v>
      </c>
    </row>
    <row r="8785" spans="1:12" ht="15.6">
      <c r="A8785" s="70">
        <v>44960</v>
      </c>
      <c r="C8785" s="51">
        <v>2000</v>
      </c>
      <c r="F8785" s="51" t="s">
        <v>9016</v>
      </c>
      <c r="G8785" s="501"/>
      <c r="H8785" s="51">
        <v>2142</v>
      </c>
      <c r="I8785" s="51">
        <v>2342</v>
      </c>
      <c r="J8785" s="51">
        <v>200</v>
      </c>
      <c r="K8785" s="202" t="s">
        <v>9002</v>
      </c>
      <c r="L8785" s="141">
        <v>100</v>
      </c>
    </row>
    <row r="8786" spans="1:12" ht="15.6">
      <c r="A8786" s="70">
        <v>44963</v>
      </c>
      <c r="B8786" s="51">
        <v>2000</v>
      </c>
      <c r="F8786" s="51" t="s">
        <v>9017</v>
      </c>
      <c r="G8786" s="501"/>
      <c r="H8786" s="51">
        <v>2930</v>
      </c>
      <c r="I8786" s="51">
        <v>3030</v>
      </c>
      <c r="J8786" s="51">
        <v>100</v>
      </c>
      <c r="K8786" s="202" t="s">
        <v>8651</v>
      </c>
      <c r="L8786" s="141">
        <v>50</v>
      </c>
    </row>
    <row r="8787" spans="1:12" ht="15.6">
      <c r="A8787" s="70">
        <v>44963</v>
      </c>
      <c r="C8787" s="484">
        <v>10000</v>
      </c>
      <c r="F8787" s="50">
        <v>1.0780000000000001</v>
      </c>
      <c r="G8787" s="501"/>
      <c r="H8787" s="526"/>
      <c r="I8787" s="50">
        <v>10780</v>
      </c>
      <c r="J8787" s="50">
        <v>200</v>
      </c>
      <c r="K8787" s="297" t="s">
        <v>9004</v>
      </c>
      <c r="L8787" s="141">
        <v>100</v>
      </c>
    </row>
    <row r="8788" spans="1:12" ht="15.6">
      <c r="A8788" s="70">
        <v>44963</v>
      </c>
      <c r="B8788" s="154">
        <v>2000</v>
      </c>
      <c r="F8788" s="154" t="s">
        <v>9018</v>
      </c>
      <c r="G8788" s="501"/>
      <c r="H8788" s="50">
        <v>2964</v>
      </c>
      <c r="I8788" s="50">
        <v>3084</v>
      </c>
      <c r="J8788" s="50">
        <v>120</v>
      </c>
      <c r="K8788" s="297" t="s">
        <v>9003</v>
      </c>
      <c r="L8788" s="141">
        <v>60</v>
      </c>
    </row>
    <row r="8789" spans="1:12" ht="15.6">
      <c r="A8789" s="70">
        <v>44963</v>
      </c>
      <c r="C8789" s="51">
        <v>2000</v>
      </c>
      <c r="F8789" s="51" t="s">
        <v>9019</v>
      </c>
      <c r="G8789" s="501"/>
      <c r="H8789" s="51">
        <v>2142</v>
      </c>
      <c r="I8789" s="51">
        <v>1362</v>
      </c>
      <c r="J8789" s="51">
        <v>220</v>
      </c>
      <c r="K8789" s="202" t="s">
        <v>8280</v>
      </c>
      <c r="L8789" s="141">
        <v>110</v>
      </c>
    </row>
    <row r="8790" spans="1:12" ht="15.6">
      <c r="A8790" s="70">
        <v>44963</v>
      </c>
      <c r="C8790" s="51">
        <v>1500</v>
      </c>
      <c r="E8790" s="20"/>
      <c r="F8790" s="51" t="s">
        <v>9020</v>
      </c>
      <c r="G8790" s="501"/>
      <c r="H8790" s="51">
        <v>1606.5</v>
      </c>
      <c r="I8790" s="51">
        <v>1786.5</v>
      </c>
      <c r="J8790" s="51">
        <v>180</v>
      </c>
      <c r="K8790" s="202" t="s">
        <v>3586</v>
      </c>
      <c r="L8790" s="141">
        <v>90</v>
      </c>
    </row>
    <row r="8791" spans="1:12" ht="15.6">
      <c r="A8791" s="70"/>
      <c r="I8791" s="52"/>
      <c r="L8791" s="141"/>
    </row>
    <row r="8792" spans="1:12" ht="15.6">
      <c r="A8792" s="70"/>
      <c r="F8792" s="789">
        <v>44970</v>
      </c>
      <c r="G8792" s="789">
        <v>44976</v>
      </c>
      <c r="I8792" s="52"/>
      <c r="L8792" s="141"/>
    </row>
    <row r="8793" spans="1:12" ht="15.6">
      <c r="A8793" s="70"/>
      <c r="F8793" s="790" t="s">
        <v>6749</v>
      </c>
      <c r="G8793" s="790" t="s">
        <v>3449</v>
      </c>
      <c r="I8793" s="52"/>
      <c r="L8793" s="141"/>
    </row>
    <row r="8794" spans="1:12" ht="15.6">
      <c r="A8794" s="70"/>
      <c r="F8794" s="791" t="s">
        <v>9026</v>
      </c>
      <c r="G8794" s="501" t="s">
        <v>9025</v>
      </c>
      <c r="I8794" s="52"/>
      <c r="L8794" s="141"/>
    </row>
    <row r="8795" spans="1:12" ht="15.6">
      <c r="A8795" s="70"/>
      <c r="F8795" s="695" t="s">
        <v>9028</v>
      </c>
      <c r="G8795" s="501" t="s">
        <v>9027</v>
      </c>
      <c r="I8795" s="52"/>
      <c r="L8795" s="141"/>
    </row>
    <row r="8796" spans="1:12" ht="15.6">
      <c r="A8796" s="70"/>
      <c r="F8796" s="695" t="s">
        <v>9049</v>
      </c>
      <c r="G8796" s="501" t="s">
        <v>9048</v>
      </c>
      <c r="I8796" s="52"/>
      <c r="L8796" s="141"/>
    </row>
    <row r="8797" spans="1:12" ht="15.6">
      <c r="F8797" s="695" t="s">
        <v>9023</v>
      </c>
      <c r="G8797" s="501" t="s">
        <v>9008</v>
      </c>
      <c r="I8797" s="52"/>
      <c r="L8797" s="141"/>
    </row>
    <row r="8798" spans="1:12" ht="15.6">
      <c r="F8798" s="695" t="s">
        <v>9024</v>
      </c>
      <c r="G8798" s="501" t="s">
        <v>9013</v>
      </c>
      <c r="I8798" s="52"/>
      <c r="L8798" s="141"/>
    </row>
    <row r="8799" spans="1:12" ht="18">
      <c r="G8799" s="499"/>
      <c r="I8799" s="52"/>
      <c r="L8799" s="141"/>
    </row>
    <row r="8800" spans="1:12" ht="15.6">
      <c r="A8800" s="73">
        <v>44965</v>
      </c>
      <c r="C8800" s="69">
        <v>4000</v>
      </c>
      <c r="E8800" s="52"/>
      <c r="F8800" s="69" t="s">
        <v>9041</v>
      </c>
      <c r="H8800" s="792">
        <v>4156</v>
      </c>
      <c r="I8800" s="792">
        <v>4356</v>
      </c>
      <c r="J8800" s="792">
        <v>200</v>
      </c>
      <c r="K8800" s="793" t="s">
        <v>8651</v>
      </c>
      <c r="L8800" s="141">
        <v>100</v>
      </c>
    </row>
    <row r="8801" spans="1:12" ht="15.6">
      <c r="A8801" s="73">
        <v>44965</v>
      </c>
      <c r="B8801" s="41">
        <v>4500</v>
      </c>
      <c r="E8801" s="52"/>
      <c r="F8801" s="41" t="s">
        <v>9031</v>
      </c>
      <c r="H8801" s="794">
        <v>6435</v>
      </c>
      <c r="I8801" s="794">
        <v>6903</v>
      </c>
      <c r="J8801" s="794">
        <v>468</v>
      </c>
      <c r="K8801" s="795" t="s">
        <v>9021</v>
      </c>
      <c r="L8801" s="141">
        <v>156</v>
      </c>
    </row>
    <row r="8802" spans="1:12" ht="15.6">
      <c r="A8802" s="73">
        <v>44966</v>
      </c>
      <c r="C8802" s="69">
        <v>6000</v>
      </c>
      <c r="E8802" s="52"/>
      <c r="F8802" s="69" t="s">
        <v>9032</v>
      </c>
      <c r="H8802" s="792">
        <v>6234</v>
      </c>
      <c r="I8802" s="792">
        <v>6834</v>
      </c>
      <c r="J8802" s="792">
        <v>600</v>
      </c>
      <c r="K8802" s="793" t="s">
        <v>9022</v>
      </c>
      <c r="L8802" s="141">
        <v>300</v>
      </c>
    </row>
    <row r="8803" spans="1:12" ht="15.6">
      <c r="A8803" s="73">
        <v>44967</v>
      </c>
      <c r="C8803" s="69">
        <v>1000</v>
      </c>
      <c r="E8803" s="52"/>
      <c r="F8803" s="69" t="s">
        <v>9032</v>
      </c>
      <c r="H8803" s="792">
        <v>1.0389999999999999</v>
      </c>
      <c r="I8803" s="792">
        <v>1.139</v>
      </c>
      <c r="J8803" s="792">
        <v>100</v>
      </c>
      <c r="K8803" s="793" t="s">
        <v>546</v>
      </c>
      <c r="L8803" s="141">
        <v>50</v>
      </c>
    </row>
    <row r="8804" spans="1:12" ht="15.6">
      <c r="A8804" s="73">
        <v>44970</v>
      </c>
      <c r="C8804" s="41">
        <v>2000</v>
      </c>
      <c r="E8804" s="52"/>
      <c r="F8804" s="41" t="s">
        <v>9029</v>
      </c>
      <c r="G8804" s="1"/>
      <c r="H8804" s="794">
        <v>2078</v>
      </c>
      <c r="I8804" s="794">
        <v>2198</v>
      </c>
      <c r="J8804" s="794">
        <v>120</v>
      </c>
      <c r="K8804" s="796" t="s">
        <v>9030</v>
      </c>
      <c r="L8804" s="147">
        <v>60</v>
      </c>
    </row>
    <row r="8805" spans="1:12">
      <c r="A8805" s="73">
        <v>44972</v>
      </c>
      <c r="C8805" s="69">
        <v>2000</v>
      </c>
      <c r="E8805" s="20"/>
      <c r="F8805" s="69" t="s">
        <v>9042</v>
      </c>
      <c r="H8805" s="792">
        <v>2860</v>
      </c>
      <c r="I8805" s="792">
        <v>3060</v>
      </c>
      <c r="J8805" s="792">
        <v>200</v>
      </c>
      <c r="K8805" s="793" t="s">
        <v>7205</v>
      </c>
      <c r="L8805" s="147">
        <v>100</v>
      </c>
    </row>
    <row r="8806" spans="1:12">
      <c r="A8806" s="73">
        <v>44972</v>
      </c>
      <c r="C8806" s="69">
        <v>2500</v>
      </c>
      <c r="E8806" s="20"/>
      <c r="F8806" s="69" t="s">
        <v>9032</v>
      </c>
      <c r="H8806" s="792">
        <v>2597.5</v>
      </c>
      <c r="I8806" s="792">
        <v>2847.5</v>
      </c>
      <c r="J8806" s="792">
        <v>250</v>
      </c>
      <c r="K8806" s="792" t="s">
        <v>9044</v>
      </c>
      <c r="L8806" s="147">
        <v>125</v>
      </c>
    </row>
    <row r="8807" spans="1:12" ht="15.6">
      <c r="A8807" s="73">
        <v>44972</v>
      </c>
      <c r="C8807" s="41">
        <v>2000</v>
      </c>
      <c r="E8807" s="20"/>
      <c r="F8807" s="41" t="s">
        <v>9045</v>
      </c>
      <c r="H8807" s="794">
        <v>2860</v>
      </c>
      <c r="I8807" s="50">
        <v>3098</v>
      </c>
      <c r="J8807" s="794">
        <v>238</v>
      </c>
      <c r="K8807" s="796" t="s">
        <v>5123</v>
      </c>
      <c r="L8807" s="141">
        <v>80</v>
      </c>
    </row>
    <row r="8808" spans="1:12" ht="15.6">
      <c r="A8808" s="73">
        <v>44973</v>
      </c>
      <c r="B8808" s="124">
        <v>2500</v>
      </c>
      <c r="E8808" s="52"/>
      <c r="F8808" s="124" t="s">
        <v>9050</v>
      </c>
      <c r="G8808" s="20" t="s">
        <v>4056</v>
      </c>
      <c r="H8808" s="794" t="s">
        <v>9052</v>
      </c>
      <c r="I8808" s="41">
        <v>3767.5</v>
      </c>
      <c r="J8808" s="794">
        <v>150</v>
      </c>
      <c r="K8808" s="41" t="s">
        <v>7593</v>
      </c>
      <c r="L8808" s="141">
        <v>75</v>
      </c>
    </row>
    <row r="8809" spans="1:12" ht="15.6">
      <c r="A8809" s="73">
        <v>44974</v>
      </c>
      <c r="B8809" s="69">
        <v>1000</v>
      </c>
      <c r="E8809" s="52"/>
      <c r="F8809" s="69" t="s">
        <v>9053</v>
      </c>
      <c r="G8809" s="20" t="s">
        <v>4056</v>
      </c>
      <c r="H8809" s="792">
        <v>1430</v>
      </c>
      <c r="I8809" s="792">
        <v>1550</v>
      </c>
      <c r="J8809" s="792">
        <v>140</v>
      </c>
      <c r="K8809" s="69" t="s">
        <v>8162</v>
      </c>
      <c r="L8809" s="141">
        <v>70</v>
      </c>
    </row>
    <row r="8810" spans="1:12" ht="15.6">
      <c r="A8810" s="73"/>
      <c r="I8810" s="52"/>
      <c r="L8810" s="141"/>
    </row>
    <row r="8811" spans="1:12" ht="15.6">
      <c r="F8811" s="789" t="s">
        <v>9066</v>
      </c>
      <c r="G8811" s="789">
        <v>44983</v>
      </c>
      <c r="I8811" s="52"/>
      <c r="L8811" s="141"/>
    </row>
    <row r="8812" spans="1:12" ht="15.6">
      <c r="F8812" s="790" t="s">
        <v>6749</v>
      </c>
      <c r="G8812" s="790" t="s">
        <v>3449</v>
      </c>
      <c r="I8812" s="52"/>
      <c r="L8812" s="141"/>
    </row>
    <row r="8813" spans="1:12" ht="15.6">
      <c r="F8813" s="791" t="s">
        <v>9062</v>
      </c>
      <c r="G8813" s="501" t="s">
        <v>9057</v>
      </c>
      <c r="I8813" s="52"/>
      <c r="L8813" s="141"/>
    </row>
    <row r="8814" spans="1:12" ht="15.6">
      <c r="F8814" s="695" t="s">
        <v>9063</v>
      </c>
      <c r="G8814" s="501" t="s">
        <v>9058</v>
      </c>
      <c r="I8814" s="52"/>
      <c r="L8814" s="141"/>
    </row>
    <row r="8815" spans="1:12" ht="15.6">
      <c r="F8815" s="695" t="s">
        <v>9064</v>
      </c>
      <c r="G8815" s="501" t="s">
        <v>9059</v>
      </c>
      <c r="I8815" s="52"/>
      <c r="L8815" s="141"/>
    </row>
    <row r="8816" spans="1:12" ht="15.6">
      <c r="F8816" s="695" t="s">
        <v>9065</v>
      </c>
      <c r="G8816" s="501" t="s">
        <v>9060</v>
      </c>
      <c r="I8816" s="52"/>
      <c r="L8816" s="141"/>
    </row>
    <row r="8817" spans="1:12" ht="15.6">
      <c r="F8817" s="695" t="s">
        <v>9054</v>
      </c>
      <c r="G8817" s="501" t="s">
        <v>9061</v>
      </c>
      <c r="I8817" s="52"/>
      <c r="L8817" s="141"/>
    </row>
    <row r="8818" spans="1:12" ht="15.6">
      <c r="G8818" s="501"/>
      <c r="I8818" s="52"/>
      <c r="L8818" s="141"/>
    </row>
    <row r="8819" spans="1:12" ht="15.6">
      <c r="A8819" s="73">
        <v>44977</v>
      </c>
      <c r="C8819" s="69">
        <v>1000</v>
      </c>
      <c r="E8819" s="20"/>
      <c r="F8819" s="69" t="s">
        <v>9055</v>
      </c>
      <c r="G8819" s="501"/>
      <c r="H8819" s="69">
        <v>1049</v>
      </c>
      <c r="I8819" s="69">
        <v>1169</v>
      </c>
      <c r="J8819" s="69">
        <v>120</v>
      </c>
      <c r="K8819" s="69" t="s">
        <v>8296</v>
      </c>
      <c r="L8819" s="141">
        <v>60</v>
      </c>
    </row>
    <row r="8820" spans="1:12" ht="15.6">
      <c r="A8820" s="73">
        <v>44977</v>
      </c>
      <c r="C8820" s="69">
        <v>2000</v>
      </c>
      <c r="E8820" s="20"/>
      <c r="F8820" s="69" t="s">
        <v>9056</v>
      </c>
      <c r="G8820" s="501"/>
      <c r="H8820" s="792">
        <v>2098</v>
      </c>
      <c r="I8820" s="792">
        <v>2196</v>
      </c>
      <c r="J8820" s="69">
        <v>98</v>
      </c>
      <c r="K8820" s="69" t="s">
        <v>9072</v>
      </c>
      <c r="L8820" s="141">
        <v>49</v>
      </c>
    </row>
    <row r="8821" spans="1:12" ht="15.6">
      <c r="A8821" s="73">
        <v>44979</v>
      </c>
      <c r="C8821" s="69">
        <v>4000</v>
      </c>
      <c r="E8821" s="151" t="s">
        <v>4471</v>
      </c>
      <c r="F8821" s="69" t="s">
        <v>9069</v>
      </c>
      <c r="G8821" s="501"/>
      <c r="H8821" s="800">
        <v>4216</v>
      </c>
      <c r="I8821" s="800">
        <v>4536</v>
      </c>
      <c r="J8821" s="792">
        <v>320</v>
      </c>
      <c r="K8821" s="798" t="s">
        <v>3586</v>
      </c>
      <c r="L8821" s="141">
        <v>160</v>
      </c>
    </row>
    <row r="8822" spans="1:12" ht="15.6">
      <c r="A8822" s="73">
        <v>44979</v>
      </c>
      <c r="C8822" s="69">
        <v>4400</v>
      </c>
      <c r="E8822" s="151" t="s">
        <v>4471</v>
      </c>
      <c r="F8822" s="69" t="s">
        <v>9070</v>
      </c>
      <c r="G8822" s="501"/>
      <c r="H8822" s="801">
        <v>4637.6000000000004</v>
      </c>
      <c r="I8822" s="801">
        <v>5077.6000000000004</v>
      </c>
      <c r="J8822" s="792">
        <v>440</v>
      </c>
      <c r="K8822" s="799" t="s">
        <v>9071</v>
      </c>
      <c r="L8822" s="141">
        <v>220</v>
      </c>
    </row>
    <row r="8823" spans="1:12" ht="15.6">
      <c r="A8823" s="73">
        <v>44977</v>
      </c>
      <c r="C8823" s="69">
        <v>1000</v>
      </c>
      <c r="E8823" s="59" t="s">
        <v>9074</v>
      </c>
      <c r="F8823" s="69" t="s">
        <v>9067</v>
      </c>
      <c r="G8823" s="501"/>
      <c r="H8823" s="69">
        <v>1.054</v>
      </c>
      <c r="I8823" s="69">
        <v>1159</v>
      </c>
      <c r="J8823" s="69">
        <v>105</v>
      </c>
      <c r="K8823" s="69" t="s">
        <v>9068</v>
      </c>
      <c r="L8823" s="141">
        <v>52.5</v>
      </c>
    </row>
    <row r="8824" spans="1:12" ht="15.6">
      <c r="A8824" s="73">
        <v>44973</v>
      </c>
      <c r="C8824" s="69">
        <v>1000</v>
      </c>
      <c r="E8824" s="59" t="s">
        <v>9074</v>
      </c>
      <c r="F8824" s="69" t="s">
        <v>9046</v>
      </c>
      <c r="H8824" s="792">
        <v>1039</v>
      </c>
      <c r="I8824" s="792">
        <v>1159</v>
      </c>
      <c r="J8824" s="792">
        <v>120</v>
      </c>
      <c r="K8824" s="792" t="s">
        <v>3891</v>
      </c>
      <c r="L8824" s="141">
        <v>60</v>
      </c>
    </row>
    <row r="8825" spans="1:12" ht="15.6">
      <c r="A8825" s="73">
        <v>44973</v>
      </c>
      <c r="C8825" s="69">
        <v>1000</v>
      </c>
      <c r="E8825" s="59" t="s">
        <v>9074</v>
      </c>
      <c r="F8825" s="69" t="s">
        <v>9046</v>
      </c>
      <c r="H8825" s="792">
        <v>1039</v>
      </c>
      <c r="I8825" s="69">
        <v>1159</v>
      </c>
      <c r="J8825" s="792">
        <v>120</v>
      </c>
      <c r="K8825" s="69" t="s">
        <v>9047</v>
      </c>
      <c r="L8825" s="141">
        <v>60</v>
      </c>
    </row>
    <row r="8826" spans="1:12" ht="15.6">
      <c r="A8826" s="73">
        <v>44973</v>
      </c>
      <c r="B8826" s="69">
        <v>2000</v>
      </c>
      <c r="C8826" s="20"/>
      <c r="E8826" s="59" t="s">
        <v>9074</v>
      </c>
      <c r="F8826" s="69" t="s">
        <v>9042</v>
      </c>
      <c r="H8826" s="792">
        <v>2860</v>
      </c>
      <c r="I8826" s="69">
        <v>3060</v>
      </c>
      <c r="J8826" s="792">
        <v>200</v>
      </c>
      <c r="K8826" s="69" t="s">
        <v>9051</v>
      </c>
      <c r="L8826" s="141">
        <v>100</v>
      </c>
    </row>
    <row r="8827" spans="1:12" ht="15.6">
      <c r="A8827" s="73">
        <v>44973</v>
      </c>
      <c r="C8827" s="71">
        <v>1000</v>
      </c>
      <c r="E8827" s="59" t="s">
        <v>9074</v>
      </c>
      <c r="F8827" s="69" t="s">
        <v>9046</v>
      </c>
      <c r="H8827" s="792">
        <v>1039</v>
      </c>
      <c r="I8827" s="69">
        <v>1159</v>
      </c>
      <c r="J8827" s="792">
        <v>120</v>
      </c>
      <c r="K8827" s="69" t="s">
        <v>9051</v>
      </c>
      <c r="L8827" s="141">
        <v>60</v>
      </c>
    </row>
    <row r="8828" spans="1:12" ht="15.6">
      <c r="A8828" s="73">
        <v>44980</v>
      </c>
      <c r="C8828" s="69">
        <v>3500</v>
      </c>
      <c r="E8828" s="59" t="s">
        <v>9074</v>
      </c>
      <c r="F8828" s="69" t="s">
        <v>9073</v>
      </c>
      <c r="G8828" s="501"/>
      <c r="H8828" s="800">
        <v>3689</v>
      </c>
      <c r="I8828" s="801">
        <v>3986.5</v>
      </c>
      <c r="J8828" s="801">
        <v>297.5</v>
      </c>
      <c r="K8828" s="799" t="s">
        <v>7910</v>
      </c>
      <c r="L8828" s="141">
        <v>149</v>
      </c>
    </row>
    <row r="8829" spans="1:12" ht="15.6">
      <c r="A8829" s="73"/>
      <c r="G8829" s="501"/>
      <c r="H8829" s="501"/>
      <c r="I8829" s="501"/>
      <c r="J8829" s="501"/>
      <c r="K8829" s="501"/>
      <c r="L8829" s="141"/>
    </row>
    <row r="8830" spans="1:12" ht="15.6">
      <c r="A8830" s="73"/>
      <c r="F8830" s="789" t="s">
        <v>9075</v>
      </c>
      <c r="G8830" s="789">
        <v>44985</v>
      </c>
      <c r="H8830" s="501"/>
      <c r="I8830" s="501"/>
      <c r="J8830" s="501"/>
      <c r="K8830" s="501"/>
      <c r="L8830" s="141"/>
    </row>
    <row r="8831" spans="1:12" ht="15.6">
      <c r="A8831" s="73"/>
      <c r="F8831" s="790" t="s">
        <v>6749</v>
      </c>
      <c r="G8831" s="790" t="s">
        <v>3449</v>
      </c>
      <c r="H8831" s="501"/>
      <c r="I8831" s="501"/>
      <c r="J8831" s="501"/>
      <c r="K8831" s="501"/>
      <c r="L8831" s="141"/>
    </row>
    <row r="8832" spans="1:12" ht="15.6">
      <c r="A8832" s="73"/>
      <c r="F8832" s="791" t="s">
        <v>9084</v>
      </c>
      <c r="G8832" s="501" t="s">
        <v>9079</v>
      </c>
      <c r="H8832" s="501"/>
      <c r="I8832" s="501"/>
      <c r="J8832" s="501"/>
      <c r="K8832" s="501"/>
      <c r="L8832" s="141"/>
    </row>
    <row r="8833" spans="1:12" ht="15.6">
      <c r="A8833" s="73"/>
      <c r="F8833" s="695" t="s">
        <v>9085</v>
      </c>
      <c r="G8833" s="501" t="s">
        <v>9080</v>
      </c>
      <c r="H8833" s="501"/>
      <c r="I8833" s="501"/>
      <c r="J8833" s="501"/>
      <c r="K8833" s="501"/>
      <c r="L8833" s="141"/>
    </row>
    <row r="8834" spans="1:12" ht="15.6">
      <c r="A8834" s="73"/>
      <c r="F8834" s="695" t="s">
        <v>9086</v>
      </c>
      <c r="G8834" s="501" t="s">
        <v>9081</v>
      </c>
      <c r="H8834" s="501"/>
      <c r="I8834" s="501"/>
      <c r="J8834" s="501"/>
      <c r="K8834" s="501"/>
      <c r="L8834" s="141"/>
    </row>
    <row r="8835" spans="1:12" ht="15.6">
      <c r="F8835" s="695" t="s">
        <v>9087</v>
      </c>
      <c r="G8835" s="501" t="s">
        <v>9082</v>
      </c>
      <c r="I8835" s="52"/>
      <c r="L8835" s="141"/>
    </row>
    <row r="8836" spans="1:12" ht="15.6">
      <c r="F8836" s="695" t="s">
        <v>9088</v>
      </c>
      <c r="G8836" s="501" t="s">
        <v>9083</v>
      </c>
      <c r="I8836" s="52"/>
      <c r="L8836" s="141"/>
    </row>
    <row r="8837" spans="1:12" ht="15.6">
      <c r="G8837" s="501"/>
      <c r="I8837" s="52"/>
      <c r="L8837" s="141"/>
    </row>
    <row r="8838" spans="1:12" ht="15.6">
      <c r="A8838" s="73">
        <v>44981</v>
      </c>
      <c r="C8838" s="69">
        <v>6000</v>
      </c>
      <c r="E8838" s="59"/>
      <c r="F8838" s="69" t="s">
        <v>9089</v>
      </c>
      <c r="G8838" s="501"/>
      <c r="H8838" s="69">
        <v>6204</v>
      </c>
      <c r="I8838" s="69">
        <v>6504</v>
      </c>
      <c r="J8838" s="69">
        <v>300</v>
      </c>
      <c r="K8838" s="69" t="s">
        <v>3053</v>
      </c>
      <c r="L8838" s="147">
        <v>150</v>
      </c>
    </row>
    <row r="8839" spans="1:12" ht="15.6">
      <c r="A8839" s="73">
        <v>44981</v>
      </c>
      <c r="B8839" s="69">
        <v>1000</v>
      </c>
      <c r="E8839" s="59"/>
      <c r="F8839" s="69" t="s">
        <v>9090</v>
      </c>
      <c r="G8839" s="501"/>
      <c r="H8839" s="69">
        <v>1424</v>
      </c>
      <c r="I8839" s="69">
        <v>1474</v>
      </c>
      <c r="J8839" s="69">
        <v>50</v>
      </c>
      <c r="K8839" s="69" t="s">
        <v>3053</v>
      </c>
      <c r="L8839" s="141">
        <v>25</v>
      </c>
    </row>
    <row r="8840" spans="1:12" ht="15.6">
      <c r="A8840" s="73">
        <v>44977</v>
      </c>
      <c r="C8840" s="807">
        <v>1000</v>
      </c>
      <c r="D8840" s="1"/>
      <c r="E8840" s="806"/>
      <c r="F8840" s="69" t="s">
        <v>9089</v>
      </c>
      <c r="G8840" s="501"/>
      <c r="H8840" s="792">
        <v>1034</v>
      </c>
      <c r="I8840" s="792">
        <v>1084</v>
      </c>
      <c r="J8840" s="69">
        <v>50</v>
      </c>
      <c r="K8840" s="71" t="s">
        <v>4609</v>
      </c>
      <c r="L8840" s="141">
        <v>25</v>
      </c>
    </row>
    <row r="8841" spans="1:12" ht="15.6">
      <c r="A8841" s="73">
        <v>44982</v>
      </c>
      <c r="B8841" s="73"/>
      <c r="C8841" s="69">
        <v>4000</v>
      </c>
      <c r="E8841" s="59"/>
      <c r="F8841" s="69" t="s">
        <v>9095</v>
      </c>
      <c r="G8841" s="501"/>
      <c r="H8841" s="792">
        <v>4136</v>
      </c>
      <c r="I8841" s="792">
        <v>4536</v>
      </c>
      <c r="J8841" s="792">
        <v>400</v>
      </c>
      <c r="K8841" s="69" t="s">
        <v>9077</v>
      </c>
      <c r="L8841" s="147">
        <v>200</v>
      </c>
    </row>
    <row r="8842" spans="1:12" ht="15.6">
      <c r="A8842" s="73">
        <v>44982</v>
      </c>
      <c r="B8842" s="73"/>
      <c r="D8842" s="213">
        <v>1000</v>
      </c>
      <c r="E8842" s="59"/>
      <c r="F8842" s="69" t="s">
        <v>9091</v>
      </c>
      <c r="G8842" s="501"/>
      <c r="H8842" s="792">
        <v>1682</v>
      </c>
      <c r="I8842" s="792">
        <v>1929</v>
      </c>
      <c r="J8842" s="792">
        <v>237</v>
      </c>
      <c r="K8842" s="69" t="s">
        <v>9077</v>
      </c>
      <c r="L8842" s="147">
        <v>129</v>
      </c>
    </row>
    <row r="8843" spans="1:12" ht="15.6">
      <c r="A8843" s="802">
        <v>44984</v>
      </c>
      <c r="B8843" s="210">
        <v>1000</v>
      </c>
      <c r="E8843" s="59"/>
      <c r="F8843" s="69" t="s">
        <v>9092</v>
      </c>
      <c r="G8843" s="501"/>
      <c r="H8843" s="69">
        <v>1424</v>
      </c>
      <c r="I8843" s="69">
        <v>1524</v>
      </c>
      <c r="J8843" s="69">
        <v>100</v>
      </c>
      <c r="K8843" s="69" t="s">
        <v>7205</v>
      </c>
      <c r="L8843" s="147">
        <v>50</v>
      </c>
    </row>
    <row r="8844" spans="1:12" ht="15.6">
      <c r="A8844" s="802">
        <v>44984</v>
      </c>
      <c r="C8844" s="69">
        <v>2000</v>
      </c>
      <c r="E8844" s="59"/>
      <c r="F8844" s="69" t="s">
        <v>9095</v>
      </c>
      <c r="G8844" s="501"/>
      <c r="H8844" s="69">
        <v>2068</v>
      </c>
      <c r="I8844" s="69">
        <v>2268</v>
      </c>
      <c r="J8844" s="69">
        <v>200</v>
      </c>
      <c r="K8844" s="69" t="s">
        <v>7205</v>
      </c>
      <c r="L8844" s="147">
        <v>100</v>
      </c>
    </row>
    <row r="8845" spans="1:12" ht="15.6">
      <c r="A8845" s="73">
        <v>44984</v>
      </c>
      <c r="B8845" s="69">
        <v>2000</v>
      </c>
      <c r="C8845" s="20"/>
      <c r="E8845" s="59"/>
      <c r="F8845" s="69" t="s">
        <v>9093</v>
      </c>
      <c r="H8845" s="69">
        <v>2848</v>
      </c>
      <c r="I8845" s="69">
        <v>2948</v>
      </c>
      <c r="J8845" s="69">
        <v>100</v>
      </c>
      <c r="K8845" s="69" t="s">
        <v>2400</v>
      </c>
      <c r="L8845" s="141">
        <v>50</v>
      </c>
    </row>
    <row r="8846" spans="1:12" ht="15.6">
      <c r="A8846" s="73">
        <v>44984</v>
      </c>
      <c r="D8846" s="213">
        <v>500</v>
      </c>
      <c r="E8846" s="59"/>
      <c r="F8846" s="69" t="s">
        <v>9094</v>
      </c>
      <c r="H8846" s="69">
        <v>841</v>
      </c>
      <c r="I8846" s="69">
        <v>891</v>
      </c>
      <c r="J8846" s="69">
        <v>50</v>
      </c>
      <c r="K8846" s="69" t="s">
        <v>2400</v>
      </c>
      <c r="L8846" s="141">
        <v>25</v>
      </c>
    </row>
    <row r="8847" spans="1:12" ht="15.6">
      <c r="A8847" s="73">
        <v>44985</v>
      </c>
      <c r="C8847" s="69">
        <v>1400</v>
      </c>
      <c r="E8847" s="59"/>
      <c r="F8847" s="69" t="s">
        <v>9095</v>
      </c>
      <c r="H8847" s="69">
        <v>1447.6</v>
      </c>
      <c r="I8847" s="69">
        <v>1587.6</v>
      </c>
      <c r="J8847" s="69">
        <v>140</v>
      </c>
      <c r="K8847" s="69" t="s">
        <v>3175</v>
      </c>
      <c r="L8847" s="141">
        <v>70</v>
      </c>
    </row>
    <row r="8848" spans="1:12" ht="15.6">
      <c r="L8848" s="141"/>
    </row>
    <row r="8849" spans="1:13" ht="18">
      <c r="G8849" s="711"/>
      <c r="I8849" s="52"/>
      <c r="K8849" s="647" t="s">
        <v>9076</v>
      </c>
      <c r="L8849" s="50">
        <v>100</v>
      </c>
    </row>
    <row r="8850" spans="1:13" ht="18">
      <c r="A8850" s="14" t="s">
        <v>2439</v>
      </c>
      <c r="B8850" s="52">
        <f>SUM(B8770:B8849)</f>
        <v>20000</v>
      </c>
      <c r="C8850" s="185">
        <f>SUM(C8770:C8849)</f>
        <v>75800</v>
      </c>
      <c r="D8850" s="52">
        <f>SUM(D8770:D8849)</f>
        <v>1500</v>
      </c>
      <c r="E8850" s="52">
        <f>SUM(B8850:D8850)</f>
        <v>97300</v>
      </c>
      <c r="F8850" s="14"/>
      <c r="I8850" s="52"/>
      <c r="J8850" s="52">
        <f>SUM(J8770:J8849)</f>
        <v>7822.5</v>
      </c>
      <c r="L8850" s="52">
        <f>SUM(L8770:L8849)</f>
        <v>3887.5</v>
      </c>
    </row>
    <row r="8851" spans="1:13" ht="15.6">
      <c r="A8851" s="641"/>
      <c r="B8851" s="641"/>
      <c r="C8851" s="641"/>
      <c r="D8851" s="641"/>
      <c r="E8851" s="641"/>
      <c r="F8851" s="641"/>
      <c r="G8851" s="641"/>
      <c r="H8851" s="641"/>
      <c r="I8851" s="420"/>
      <c r="J8851" s="641"/>
      <c r="K8851" s="641"/>
      <c r="L8851" s="641"/>
    </row>
    <row r="8852" spans="1:13" ht="18">
      <c r="C8852" s="711"/>
      <c r="I8852" s="52"/>
    </row>
    <row r="8853" spans="1:13" ht="15.6">
      <c r="I8853" s="52"/>
    </row>
    <row r="8854" spans="1:13" ht="15.6">
      <c r="I8854" s="52"/>
    </row>
    <row r="8855" spans="1:13" ht="15.6">
      <c r="G8855" t="s">
        <v>474</v>
      </c>
      <c r="I8855" s="52"/>
    </row>
    <row r="8856" spans="1:13" ht="25.2">
      <c r="C8856" s="623"/>
      <c r="D8856" s="623"/>
      <c r="E8856" s="522">
        <v>2023</v>
      </c>
      <c r="F8856" s="506"/>
      <c r="G8856" s="506"/>
      <c r="H8856" s="523">
        <v>2023</v>
      </c>
      <c r="I8856" s="507"/>
      <c r="J8856" s="506"/>
      <c r="K8856" s="524">
        <v>2023</v>
      </c>
    </row>
    <row r="8857" spans="1:13" ht="15.6">
      <c r="I8857" s="52"/>
    </row>
    <row r="8858" spans="1:13" ht="39">
      <c r="B8858" s="449" t="s">
        <v>8120</v>
      </c>
      <c r="C8858" s="433">
        <v>2023</v>
      </c>
      <c r="E8858" s="431" t="s">
        <v>2310</v>
      </c>
      <c r="F8858" s="786" t="s">
        <v>7832</v>
      </c>
      <c r="G8858" s="448"/>
      <c r="H8858" s="448" t="s">
        <v>7832</v>
      </c>
      <c r="I8858" s="431" t="str">
        <f>E8858</f>
        <v>Março</v>
      </c>
      <c r="J8858" s="432">
        <v>2023</v>
      </c>
      <c r="K8858" s="448" t="s">
        <v>7832</v>
      </c>
    </row>
    <row r="8859" spans="1:13" ht="15.6">
      <c r="I8859" s="52"/>
    </row>
    <row r="8860" spans="1:13" ht="234">
      <c r="A8860" s="434" t="s">
        <v>7833</v>
      </c>
      <c r="B8860" s="434" t="s">
        <v>7833</v>
      </c>
      <c r="C8860" s="434" t="s">
        <v>7833</v>
      </c>
      <c r="D8860" s="784"/>
      <c r="E8860" s="785" t="s">
        <v>1464</v>
      </c>
      <c r="F8860" s="439">
        <v>2023</v>
      </c>
      <c r="G8860" s="438" t="str">
        <f>E8858</f>
        <v>Março</v>
      </c>
      <c r="H8860" s="441" t="s">
        <v>8995</v>
      </c>
      <c r="I8860" s="438" t="str">
        <f>E8858</f>
        <v>Março</v>
      </c>
      <c r="J8860" s="439">
        <v>2023</v>
      </c>
      <c r="K8860" s="460" t="s">
        <v>8676</v>
      </c>
      <c r="L8860" s="434"/>
      <c r="M8860" s="434"/>
    </row>
    <row r="8861" spans="1:13" ht="48.6">
      <c r="A8861" s="812" t="s">
        <v>9172</v>
      </c>
      <c r="B8861" s="811" t="s">
        <v>8320</v>
      </c>
      <c r="C8861" s="787" t="s">
        <v>8117</v>
      </c>
      <c r="D8861" s="811" t="s">
        <v>9120</v>
      </c>
      <c r="E8861" s="160" t="s">
        <v>6654</v>
      </c>
      <c r="F8861" s="160" t="s">
        <v>8993</v>
      </c>
      <c r="G8861" s="161">
        <v>2020</v>
      </c>
      <c r="H8861" s="160">
        <v>2021</v>
      </c>
      <c r="I8861" s="161">
        <v>2022</v>
      </c>
      <c r="J8861" s="161">
        <v>2023</v>
      </c>
      <c r="K8861" s="459" t="s">
        <v>4999</v>
      </c>
      <c r="L8861" s="525" t="s">
        <v>8675</v>
      </c>
      <c r="M8861" s="602"/>
    </row>
    <row r="8862" spans="1:13" ht="18">
      <c r="A8862" s="455">
        <v>8713.5</v>
      </c>
      <c r="B8862" s="810">
        <v>3883</v>
      </c>
      <c r="C8862" s="387">
        <v>4930.5</v>
      </c>
      <c r="D8862" s="809">
        <v>4510.91</v>
      </c>
      <c r="E8862" s="347" t="s">
        <v>647</v>
      </c>
      <c r="F8862" s="110" t="s">
        <v>8994</v>
      </c>
      <c r="G8862" s="218">
        <v>106.2</v>
      </c>
      <c r="H8862" s="51">
        <v>116.5</v>
      </c>
      <c r="I8862" s="453">
        <v>179.1</v>
      </c>
      <c r="J8862" s="453">
        <v>91.5</v>
      </c>
      <c r="K8862" s="804">
        <v>1908500</v>
      </c>
      <c r="L8862" s="154" t="s">
        <v>9105</v>
      </c>
      <c r="M8862" s="52"/>
    </row>
    <row r="8863" spans="1:13" ht="18">
      <c r="A8863" s="455">
        <v>7882.5</v>
      </c>
      <c r="B8863" s="455">
        <v>3887.5</v>
      </c>
      <c r="C8863" s="387">
        <v>3995</v>
      </c>
      <c r="E8863" s="347" t="s">
        <v>648</v>
      </c>
      <c r="F8863" s="110" t="s">
        <v>6850</v>
      </c>
      <c r="G8863" s="218">
        <v>123.8</v>
      </c>
      <c r="H8863" s="51">
        <v>92.9</v>
      </c>
      <c r="I8863" s="453">
        <v>126.5</v>
      </c>
      <c r="J8863" s="453">
        <v>97.3</v>
      </c>
      <c r="K8863" s="804">
        <v>1811200</v>
      </c>
      <c r="L8863" s="154" t="s">
        <v>9096</v>
      </c>
      <c r="M8863" s="110"/>
    </row>
    <row r="8864" spans="1:13" ht="18">
      <c r="A8864" s="455">
        <v>8728.5</v>
      </c>
      <c r="B8864" s="455">
        <v>4173</v>
      </c>
      <c r="C8864" s="387">
        <v>4555.5</v>
      </c>
      <c r="E8864" s="347" t="s">
        <v>2310</v>
      </c>
      <c r="F8864" s="110" t="s">
        <v>9191</v>
      </c>
      <c r="G8864" s="218">
        <v>206.05</v>
      </c>
      <c r="H8864" s="51">
        <v>160.5</v>
      </c>
      <c r="I8864" s="453">
        <v>200.89599999999999</v>
      </c>
      <c r="J8864" s="453">
        <v>118.3</v>
      </c>
      <c r="K8864" s="804">
        <v>1692900</v>
      </c>
      <c r="L8864" s="154" t="s">
        <v>9192</v>
      </c>
      <c r="M8864" s="52"/>
    </row>
    <row r="8865" spans="1:13" ht="18">
      <c r="A8865" s="455"/>
      <c r="B8865" s="455"/>
      <c r="C8865" s="387"/>
      <c r="E8865" s="347" t="s">
        <v>2428</v>
      </c>
      <c r="F8865" s="238"/>
      <c r="G8865" s="218">
        <v>138.19999999999999</v>
      </c>
      <c r="H8865" s="51">
        <v>166.67599999999999</v>
      </c>
      <c r="I8865" s="471">
        <v>62.273000000000003</v>
      </c>
      <c r="J8865" s="471"/>
      <c r="K8865" s="519"/>
      <c r="L8865" s="216"/>
      <c r="M8865" s="15"/>
    </row>
    <row r="8866" spans="1:13" ht="18">
      <c r="A8866" s="455"/>
      <c r="B8866" s="455"/>
      <c r="C8866" s="387"/>
      <c r="E8866" s="347" t="s">
        <v>2510</v>
      </c>
      <c r="F8866" s="630"/>
      <c r="G8866" s="218">
        <v>244.1</v>
      </c>
      <c r="H8866" s="51">
        <v>127.3</v>
      </c>
      <c r="I8866" s="453">
        <v>155.19999999999999</v>
      </c>
      <c r="J8866" s="453"/>
      <c r="K8866" s="519"/>
      <c r="L8866" s="154"/>
      <c r="M8866" s="110"/>
    </row>
    <row r="8867" spans="1:13" ht="18">
      <c r="A8867" s="455"/>
      <c r="B8867" s="455"/>
      <c r="C8867" s="387"/>
      <c r="E8867" s="347" t="s">
        <v>2630</v>
      </c>
      <c r="F8867" s="59"/>
      <c r="G8867" s="218">
        <v>209.2</v>
      </c>
      <c r="H8867" s="51">
        <v>152.30000000000001</v>
      </c>
      <c r="I8867" s="471">
        <v>106.5</v>
      </c>
      <c r="J8867" s="471"/>
      <c r="K8867" s="519"/>
      <c r="L8867" s="154"/>
      <c r="M8867" s="110"/>
    </row>
    <row r="8868" spans="1:13" ht="18">
      <c r="A8868" s="455"/>
      <c r="B8868" s="455"/>
      <c r="C8868" s="387"/>
      <c r="E8868" s="347" t="s">
        <v>2798</v>
      </c>
      <c r="F8868" s="20"/>
      <c r="G8868" s="218">
        <v>135.5</v>
      </c>
      <c r="H8868" s="51">
        <v>115.3</v>
      </c>
      <c r="I8868" s="453">
        <v>121.7</v>
      </c>
      <c r="J8868" s="453"/>
      <c r="K8868" s="519"/>
      <c r="L8868" s="154"/>
      <c r="M8868" s="110"/>
    </row>
    <row r="8869" spans="1:13" ht="18">
      <c r="A8869" s="455"/>
      <c r="B8869" s="455"/>
      <c r="C8869" s="387"/>
      <c r="E8869" s="347" t="s">
        <v>4451</v>
      </c>
      <c r="F8869" s="20"/>
      <c r="G8869" s="218">
        <v>222.4</v>
      </c>
      <c r="H8869" s="51">
        <v>116.3</v>
      </c>
      <c r="I8869" s="453">
        <v>160.1</v>
      </c>
      <c r="J8869" s="453"/>
      <c r="K8869" s="519"/>
      <c r="L8869" s="154"/>
      <c r="M8869" s="110"/>
    </row>
    <row r="8870" spans="1:13" ht="18">
      <c r="A8870" s="455"/>
      <c r="B8870" s="455"/>
      <c r="C8870" s="387"/>
      <c r="E8870" s="347" t="s">
        <v>4555</v>
      </c>
      <c r="F8870" s="59"/>
      <c r="G8870" s="191">
        <v>334.1</v>
      </c>
      <c r="H8870" s="194">
        <v>266</v>
      </c>
      <c r="I8870" s="471">
        <v>139.6</v>
      </c>
      <c r="J8870" s="471"/>
      <c r="K8870" s="519"/>
      <c r="L8870" s="154"/>
      <c r="M8870" s="110"/>
    </row>
    <row r="8871" spans="1:13" ht="18">
      <c r="A8871" s="455"/>
      <c r="B8871" s="455"/>
      <c r="C8871" s="387"/>
      <c r="D8871" s="762"/>
      <c r="E8871" s="347" t="s">
        <v>4675</v>
      </c>
      <c r="F8871" s="59"/>
      <c r="G8871" s="218">
        <v>165.8</v>
      </c>
      <c r="H8871" s="51">
        <v>193</v>
      </c>
      <c r="I8871" s="471">
        <v>144.5</v>
      </c>
      <c r="J8871" s="471"/>
      <c r="K8871" s="519"/>
      <c r="L8871" s="154"/>
      <c r="M8871" s="110"/>
    </row>
    <row r="8872" spans="1:13" ht="18">
      <c r="A8872" s="455"/>
      <c r="B8872" s="455"/>
      <c r="C8872" s="387"/>
      <c r="E8872" s="347" t="s">
        <v>1786</v>
      </c>
      <c r="F8872" s="52"/>
      <c r="G8872" s="218">
        <v>185.9</v>
      </c>
      <c r="H8872" s="51">
        <v>204.9</v>
      </c>
      <c r="I8872" s="153">
        <v>203.23</v>
      </c>
      <c r="J8872" s="471"/>
      <c r="K8872" s="519"/>
      <c r="L8872" s="50"/>
    </row>
    <row r="8873" spans="1:13" ht="18">
      <c r="A8873" s="428"/>
      <c r="B8873" s="455"/>
      <c r="C8873" s="387"/>
      <c r="E8873" s="347" t="s">
        <v>1955</v>
      </c>
      <c r="F8873" s="59"/>
      <c r="G8873" s="218" t="s">
        <v>6644</v>
      </c>
      <c r="H8873" s="51">
        <v>164.501</v>
      </c>
      <c r="I8873" s="453">
        <v>104.996</v>
      </c>
      <c r="J8873" s="453"/>
      <c r="K8873" s="519"/>
      <c r="L8873" s="154"/>
    </row>
    <row r="8874" spans="1:13" ht="21">
      <c r="A8874" s="457">
        <f>SUM(A8862:A8873)</f>
        <v>25324.5</v>
      </c>
      <c r="B8874" s="478">
        <f>SUM(B8862:B8873)</f>
        <v>11943.5</v>
      </c>
      <c r="C8874" s="458">
        <f>SUM(C8862:C8873)</f>
        <v>13481</v>
      </c>
      <c r="D8874" s="809">
        <f>SUM(D8862:D8873)</f>
        <v>4510.91</v>
      </c>
      <c r="E8874" s="391" t="s">
        <v>7219</v>
      </c>
      <c r="G8874" s="160" t="s">
        <v>7030</v>
      </c>
      <c r="H8874" s="497">
        <f>SUM(H8862:H8873)</f>
        <v>1876.1769999999999</v>
      </c>
      <c r="I8874" s="497">
        <f>SUM(I8862:I8873)</f>
        <v>1704.595</v>
      </c>
      <c r="J8874" s="496">
        <f>SUM(J8862:J8873)</f>
        <v>307.10000000000002</v>
      </c>
      <c r="K8874" s="805">
        <v>1692900</v>
      </c>
      <c r="L8874" s="223"/>
    </row>
    <row r="8875" spans="1:13" ht="15.6">
      <c r="I8875" s="52"/>
    </row>
    <row r="8876" spans="1:13" ht="15.6">
      <c r="F8876" s="789" t="s">
        <v>9097</v>
      </c>
      <c r="G8876" s="789">
        <v>44990</v>
      </c>
      <c r="I8876" s="52"/>
    </row>
    <row r="8877" spans="1:13" ht="15.6">
      <c r="F8877" s="790" t="s">
        <v>6749</v>
      </c>
      <c r="G8877" s="790" t="s">
        <v>3449</v>
      </c>
      <c r="I8877" s="52"/>
    </row>
    <row r="8878" spans="1:13" ht="15.6">
      <c r="F8878" s="791" t="s">
        <v>9084</v>
      </c>
      <c r="G8878" s="501" t="s">
        <v>9079</v>
      </c>
      <c r="I8878" s="52"/>
    </row>
    <row r="8879" spans="1:13" ht="15.6">
      <c r="F8879" s="695" t="s">
        <v>9085</v>
      </c>
      <c r="G8879" s="501" t="s">
        <v>9080</v>
      </c>
      <c r="I8879" s="52"/>
    </row>
    <row r="8880" spans="1:13" ht="15.6">
      <c r="F8880" s="695" t="s">
        <v>9086</v>
      </c>
      <c r="G8880" s="501" t="s">
        <v>9081</v>
      </c>
      <c r="I8880" s="52"/>
    </row>
    <row r="8881" spans="1:12" ht="15.6">
      <c r="F8881" s="695" t="s">
        <v>9087</v>
      </c>
      <c r="G8881" s="501" t="s">
        <v>9082</v>
      </c>
      <c r="I8881" s="52"/>
    </row>
    <row r="8882" spans="1:12" ht="15.6">
      <c r="F8882" s="695" t="s">
        <v>9088</v>
      </c>
      <c r="G8882" s="501" t="s">
        <v>9083</v>
      </c>
      <c r="I8882" s="52"/>
    </row>
    <row r="8883" spans="1:12" ht="15.6">
      <c r="I8883" s="52"/>
    </row>
    <row r="8884" spans="1:12" ht="15.6">
      <c r="A8884" s="73">
        <v>44986</v>
      </c>
      <c r="C8884" s="69">
        <v>6000</v>
      </c>
      <c r="F8884" s="69" t="s">
        <v>9098</v>
      </c>
      <c r="G8884" s="501"/>
      <c r="H8884" s="69">
        <v>6204</v>
      </c>
      <c r="I8884" s="69">
        <v>7104</v>
      </c>
      <c r="J8884" s="69">
        <v>900</v>
      </c>
      <c r="K8884" s="69" t="s">
        <v>4450</v>
      </c>
      <c r="L8884" s="147">
        <v>450</v>
      </c>
    </row>
    <row r="8885" spans="1:12" ht="15.6">
      <c r="A8885" s="73">
        <v>44986</v>
      </c>
      <c r="C8885" s="69">
        <v>5500</v>
      </c>
      <c r="F8885" s="69" t="s">
        <v>9101</v>
      </c>
      <c r="G8885" s="501"/>
      <c r="H8885" s="69">
        <v>5687</v>
      </c>
      <c r="I8885" s="69">
        <v>6017</v>
      </c>
      <c r="J8885" s="69">
        <v>330</v>
      </c>
      <c r="K8885" s="69" t="s">
        <v>9100</v>
      </c>
      <c r="L8885" s="147">
        <v>165</v>
      </c>
    </row>
    <row r="8886" spans="1:12" ht="15.6">
      <c r="A8886" s="73">
        <v>44986</v>
      </c>
      <c r="C8886" s="41">
        <v>3000</v>
      </c>
      <c r="E8886" s="1"/>
      <c r="F8886" s="41" t="s">
        <v>9102</v>
      </c>
      <c r="G8886" s="501"/>
      <c r="H8886" s="794">
        <v>3102</v>
      </c>
      <c r="I8886" s="794">
        <v>3237</v>
      </c>
      <c r="J8886" s="794">
        <v>135</v>
      </c>
      <c r="K8886" s="41" t="s">
        <v>8669</v>
      </c>
      <c r="L8886" s="147">
        <v>45</v>
      </c>
    </row>
    <row r="8887" spans="1:12" ht="15.6">
      <c r="A8887" s="73">
        <v>44986</v>
      </c>
      <c r="B8887" s="41">
        <v>2000</v>
      </c>
      <c r="F8887" s="41" t="s">
        <v>9092</v>
      </c>
      <c r="G8887" s="501"/>
      <c r="H8887" s="794">
        <v>2848</v>
      </c>
      <c r="I8887" s="794">
        <v>3048</v>
      </c>
      <c r="J8887" s="794">
        <v>200</v>
      </c>
      <c r="K8887" s="41" t="s">
        <v>8669</v>
      </c>
      <c r="L8887" s="147">
        <v>70</v>
      </c>
    </row>
    <row r="8888" spans="1:12" ht="15.6">
      <c r="A8888" s="73">
        <v>44986</v>
      </c>
      <c r="C8888" s="69">
        <v>1000</v>
      </c>
      <c r="F8888" s="69" t="s">
        <v>9101</v>
      </c>
      <c r="G8888" s="501"/>
      <c r="H8888" s="69">
        <v>1034</v>
      </c>
      <c r="I8888" s="51">
        <v>1094</v>
      </c>
      <c r="J8888" s="69">
        <v>60</v>
      </c>
      <c r="K8888" s="69" t="s">
        <v>9103</v>
      </c>
      <c r="L8888" s="147">
        <v>30</v>
      </c>
    </row>
    <row r="8889" spans="1:12" ht="15.6">
      <c r="A8889" s="73">
        <v>44986</v>
      </c>
      <c r="B8889" s="213">
        <v>2000</v>
      </c>
      <c r="F8889" s="213" t="s">
        <v>9104</v>
      </c>
      <c r="G8889" s="501"/>
      <c r="H8889" s="792">
        <v>2858</v>
      </c>
      <c r="I8889" s="792">
        <v>2978</v>
      </c>
      <c r="J8889" s="69">
        <v>120</v>
      </c>
      <c r="K8889" s="69" t="s">
        <v>7593</v>
      </c>
      <c r="L8889" s="147">
        <v>60</v>
      </c>
    </row>
    <row r="8890" spans="1:12" ht="15.6">
      <c r="A8890" s="73">
        <v>44987</v>
      </c>
      <c r="B8890" s="41">
        <v>4500</v>
      </c>
      <c r="E8890" s="59"/>
      <c r="F8890" s="41" t="s">
        <v>9099</v>
      </c>
      <c r="G8890" s="501"/>
      <c r="H8890" s="41">
        <v>6408</v>
      </c>
      <c r="I8890" s="41">
        <v>6790.5</v>
      </c>
      <c r="J8890" s="41">
        <v>382.5</v>
      </c>
      <c r="K8890" s="803" t="s">
        <v>9078</v>
      </c>
      <c r="L8890" s="147">
        <v>130</v>
      </c>
    </row>
    <row r="8891" spans="1:12" ht="15.6">
      <c r="A8891" s="73">
        <v>44987</v>
      </c>
      <c r="C8891" s="69">
        <v>1000</v>
      </c>
      <c r="F8891" s="69" t="s">
        <v>9095</v>
      </c>
      <c r="G8891" s="501"/>
      <c r="H8891" s="69">
        <v>1034</v>
      </c>
      <c r="I8891" s="51">
        <v>1134</v>
      </c>
      <c r="J8891" s="69">
        <v>100</v>
      </c>
      <c r="K8891" s="69" t="s">
        <v>2561</v>
      </c>
      <c r="L8891" s="147">
        <v>50</v>
      </c>
    </row>
    <row r="8892" spans="1:12" ht="15.6">
      <c r="A8892" s="73"/>
      <c r="C8892" s="20"/>
      <c r="F8892" s="20"/>
      <c r="I8892" s="52"/>
      <c r="J8892" s="20"/>
      <c r="K8892" s="20"/>
      <c r="L8892" s="147"/>
    </row>
    <row r="8893" spans="1:12" ht="15.6">
      <c r="A8893" s="73"/>
      <c r="C8893" s="20"/>
      <c r="F8893" s="789" t="s">
        <v>9118</v>
      </c>
      <c r="G8893" s="789">
        <v>44995</v>
      </c>
      <c r="I8893" s="52"/>
      <c r="J8893" s="20"/>
      <c r="K8893" s="20"/>
      <c r="L8893" s="147"/>
    </row>
    <row r="8894" spans="1:12" ht="15.6">
      <c r="A8894" s="73"/>
      <c r="C8894" s="20"/>
      <c r="F8894" s="790" t="s">
        <v>6749</v>
      </c>
      <c r="G8894" s="790" t="s">
        <v>3449</v>
      </c>
      <c r="I8894" s="52"/>
      <c r="J8894" s="20"/>
      <c r="K8894" s="20"/>
      <c r="L8894" s="147"/>
    </row>
    <row r="8895" spans="1:12" ht="15.6">
      <c r="A8895" s="73"/>
      <c r="C8895" s="20"/>
      <c r="F8895" s="791" t="s">
        <v>9111</v>
      </c>
      <c r="G8895" s="501" t="s">
        <v>9007</v>
      </c>
      <c r="I8895" s="52"/>
      <c r="J8895" s="20"/>
      <c r="K8895" s="20"/>
      <c r="L8895" s="147"/>
    </row>
    <row r="8896" spans="1:12" ht="15.6">
      <c r="A8896" s="73"/>
      <c r="C8896" s="20"/>
      <c r="E8896" s="114"/>
      <c r="F8896" s="695" t="s">
        <v>9112</v>
      </c>
      <c r="G8896" s="501" t="s">
        <v>9107</v>
      </c>
      <c r="I8896" s="52"/>
      <c r="J8896" s="20"/>
      <c r="K8896" s="20"/>
      <c r="L8896" s="147"/>
    </row>
    <row r="8897" spans="1:12" ht="15.6">
      <c r="A8897" s="73"/>
      <c r="C8897" s="20"/>
      <c r="E8897" s="1"/>
      <c r="F8897" s="695" t="s">
        <v>9113</v>
      </c>
      <c r="G8897" s="501" t="s">
        <v>9108</v>
      </c>
      <c r="I8897" s="52"/>
      <c r="J8897" s="20"/>
      <c r="K8897" s="20"/>
      <c r="L8897" s="147"/>
    </row>
    <row r="8898" spans="1:12" ht="15.6">
      <c r="A8898" s="73"/>
      <c r="C8898" s="20"/>
      <c r="F8898" s="695" t="s">
        <v>9114</v>
      </c>
      <c r="G8898" s="501" t="s">
        <v>9109</v>
      </c>
      <c r="I8898" s="52"/>
      <c r="J8898" s="20"/>
      <c r="K8898" s="20"/>
      <c r="L8898" s="147"/>
    </row>
    <row r="8899" spans="1:12" ht="15.6">
      <c r="A8899" s="73"/>
      <c r="C8899" s="20"/>
      <c r="F8899" s="695" t="s">
        <v>9115</v>
      </c>
      <c r="G8899" s="501" t="s">
        <v>9110</v>
      </c>
      <c r="I8899" s="52"/>
      <c r="J8899" s="20"/>
      <c r="K8899" s="20"/>
      <c r="L8899" s="147"/>
    </row>
    <row r="8900" spans="1:12" ht="15.6">
      <c r="A8900" s="73"/>
      <c r="C8900" s="20"/>
      <c r="F8900" s="20"/>
      <c r="I8900" s="52"/>
      <c r="J8900" s="20"/>
      <c r="K8900" s="20"/>
      <c r="L8900" s="147"/>
    </row>
    <row r="8901" spans="1:12">
      <c r="A8901" s="73">
        <v>44991</v>
      </c>
      <c r="C8901" s="69">
        <v>1900</v>
      </c>
      <c r="F8901" s="69" t="s">
        <v>9116</v>
      </c>
      <c r="H8901" s="808">
        <v>2033</v>
      </c>
      <c r="I8901" s="808">
        <v>2128</v>
      </c>
      <c r="J8901" s="808">
        <v>95</v>
      </c>
      <c r="K8901" s="69" t="s">
        <v>9106</v>
      </c>
      <c r="L8901" s="147">
        <v>47.5</v>
      </c>
    </row>
    <row r="8902" spans="1:12">
      <c r="A8902" s="73">
        <v>44992</v>
      </c>
      <c r="B8902" s="69">
        <v>2000</v>
      </c>
      <c r="C8902" s="20"/>
      <c r="F8902" s="69" t="s">
        <v>9018</v>
      </c>
      <c r="H8902" s="69">
        <v>2964</v>
      </c>
      <c r="I8902" s="792">
        <v>3084</v>
      </c>
      <c r="J8902" s="69">
        <v>120</v>
      </c>
      <c r="K8902" s="69" t="s">
        <v>7205</v>
      </c>
      <c r="L8902" s="147">
        <v>60</v>
      </c>
    </row>
    <row r="8903" spans="1:12">
      <c r="A8903" s="73">
        <v>44994</v>
      </c>
      <c r="B8903" s="213">
        <v>1500</v>
      </c>
      <c r="C8903" s="20"/>
      <c r="F8903" s="213" t="s">
        <v>9117</v>
      </c>
      <c r="G8903" s="8"/>
      <c r="H8903" s="69">
        <v>2230.5</v>
      </c>
      <c r="I8903" s="69">
        <v>2320.5</v>
      </c>
      <c r="J8903" s="69">
        <v>90</v>
      </c>
      <c r="K8903" s="69" t="s">
        <v>4218</v>
      </c>
      <c r="L8903" s="147">
        <v>45</v>
      </c>
    </row>
    <row r="8904" spans="1:12" ht="15.6">
      <c r="I8904" s="52"/>
      <c r="L8904" s="147"/>
    </row>
    <row r="8905" spans="1:12" ht="15.6">
      <c r="F8905" s="789" t="s">
        <v>9119</v>
      </c>
      <c r="G8905" s="789">
        <v>45004</v>
      </c>
      <c r="I8905" s="52"/>
      <c r="L8905" s="147"/>
    </row>
    <row r="8906" spans="1:12" ht="15.6">
      <c r="F8906" s="790" t="s">
        <v>6749</v>
      </c>
      <c r="G8906" s="790" t="s">
        <v>3449</v>
      </c>
      <c r="I8906" s="52"/>
      <c r="L8906" s="147"/>
    </row>
    <row r="8907" spans="1:12" ht="15.6">
      <c r="F8907" s="791" t="s">
        <v>9129</v>
      </c>
      <c r="G8907" s="501" t="s">
        <v>9124</v>
      </c>
      <c r="I8907" s="52"/>
      <c r="L8907" s="147"/>
    </row>
    <row r="8908" spans="1:12" ht="15.6">
      <c r="F8908" s="695" t="s">
        <v>9130</v>
      </c>
      <c r="G8908" s="501" t="s">
        <v>9125</v>
      </c>
      <c r="I8908" s="52"/>
      <c r="L8908" s="147"/>
    </row>
    <row r="8909" spans="1:12" ht="15.6">
      <c r="F8909" s="695" t="s">
        <v>9131</v>
      </c>
      <c r="G8909" s="501" t="s">
        <v>9126</v>
      </c>
      <c r="I8909" s="52"/>
      <c r="L8909" s="147"/>
    </row>
    <row r="8910" spans="1:12" ht="15.6">
      <c r="F8910" s="695" t="s">
        <v>9132</v>
      </c>
      <c r="G8910" s="501" t="s">
        <v>9127</v>
      </c>
      <c r="I8910" s="52"/>
      <c r="L8910" s="147"/>
    </row>
    <row r="8911" spans="1:12" ht="15.6">
      <c r="F8911" s="695" t="s">
        <v>9133</v>
      </c>
      <c r="G8911" s="501" t="s">
        <v>9128</v>
      </c>
      <c r="I8911" s="52"/>
      <c r="L8911" s="147"/>
    </row>
    <row r="8912" spans="1:12" ht="15.6">
      <c r="I8912" s="52"/>
      <c r="L8912" s="147"/>
    </row>
    <row r="8913" spans="1:12">
      <c r="A8913" s="73">
        <v>44995</v>
      </c>
      <c r="C8913" s="69">
        <v>1000</v>
      </c>
      <c r="F8913" s="69" t="s">
        <v>9122</v>
      </c>
      <c r="G8913" s="20"/>
      <c r="H8913" s="69">
        <v>1039</v>
      </c>
      <c r="I8913" s="69">
        <v>1170</v>
      </c>
      <c r="J8913" s="69">
        <v>131</v>
      </c>
      <c r="K8913" s="69" t="s">
        <v>6459</v>
      </c>
      <c r="L8913" s="147">
        <v>65</v>
      </c>
    </row>
    <row r="8914" spans="1:12">
      <c r="A8914" s="73">
        <v>44998</v>
      </c>
      <c r="C8914" s="41">
        <v>1800</v>
      </c>
      <c r="F8914" s="41" t="s">
        <v>9123</v>
      </c>
      <c r="G8914" s="20"/>
      <c r="H8914" s="794">
        <v>1870.2</v>
      </c>
      <c r="I8914" s="794">
        <v>2032.2</v>
      </c>
      <c r="J8914" s="41">
        <v>162</v>
      </c>
      <c r="K8914" s="41" t="s">
        <v>8499</v>
      </c>
      <c r="L8914" s="147">
        <v>81</v>
      </c>
    </row>
    <row r="8915" spans="1:12">
      <c r="A8915" s="73">
        <v>44999</v>
      </c>
      <c r="C8915" s="69">
        <v>6000</v>
      </c>
      <c r="F8915" s="69" t="s">
        <v>9134</v>
      </c>
      <c r="G8915" s="20"/>
      <c r="H8915" s="792">
        <v>6306</v>
      </c>
      <c r="I8915" s="792">
        <v>6924</v>
      </c>
      <c r="J8915" s="792">
        <v>618</v>
      </c>
      <c r="K8915" s="69" t="s">
        <v>1521</v>
      </c>
      <c r="L8915" s="147">
        <v>206</v>
      </c>
    </row>
    <row r="8916" spans="1:12">
      <c r="A8916" s="73">
        <v>44999</v>
      </c>
      <c r="D8916" s="213">
        <v>500</v>
      </c>
      <c r="F8916" s="69" t="s">
        <v>9135</v>
      </c>
      <c r="G8916" s="20"/>
      <c r="H8916" s="69">
        <v>812</v>
      </c>
      <c r="I8916" s="69">
        <v>912</v>
      </c>
      <c r="J8916" s="69">
        <v>100</v>
      </c>
      <c r="K8916" s="69" t="s">
        <v>1521</v>
      </c>
      <c r="L8916" s="147">
        <v>34.5</v>
      </c>
    </row>
    <row r="8917" spans="1:12">
      <c r="A8917" s="73">
        <v>44999</v>
      </c>
      <c r="C8917" s="69">
        <v>1500</v>
      </c>
      <c r="F8917" s="69" t="s">
        <v>9136</v>
      </c>
      <c r="G8917" s="20"/>
      <c r="H8917" s="69">
        <v>1576.5</v>
      </c>
      <c r="I8917" s="69">
        <v>1726.5</v>
      </c>
      <c r="J8917" s="69">
        <v>150</v>
      </c>
      <c r="K8917" s="69" t="s">
        <v>7655</v>
      </c>
      <c r="L8917" s="147">
        <v>75</v>
      </c>
    </row>
    <row r="8918" spans="1:12" ht="15.6">
      <c r="A8918" s="73"/>
      <c r="I8918" s="52"/>
      <c r="L8918" s="147"/>
    </row>
    <row r="8919" spans="1:12" ht="15.6">
      <c r="A8919" s="73"/>
      <c r="F8919" s="789" t="s">
        <v>9140</v>
      </c>
      <c r="G8919" s="789">
        <v>45011</v>
      </c>
      <c r="I8919" s="52"/>
      <c r="L8919" s="147"/>
    </row>
    <row r="8920" spans="1:12" ht="15.6">
      <c r="A8920" s="73"/>
      <c r="F8920" s="790" t="s">
        <v>6749</v>
      </c>
      <c r="G8920" s="790" t="s">
        <v>3449</v>
      </c>
      <c r="I8920" s="52"/>
      <c r="L8920" s="147"/>
    </row>
    <row r="8921" spans="1:12" ht="15.6">
      <c r="A8921" s="73"/>
      <c r="F8921" s="791" t="s">
        <v>9147</v>
      </c>
      <c r="G8921" s="501" t="s">
        <v>9146</v>
      </c>
      <c r="I8921" s="52"/>
      <c r="L8921" s="147"/>
    </row>
    <row r="8922" spans="1:12" ht="15.6">
      <c r="A8922" s="73"/>
      <c r="F8922" s="695" t="s">
        <v>9149</v>
      </c>
      <c r="G8922" s="501" t="s">
        <v>9148</v>
      </c>
      <c r="I8922" s="52"/>
      <c r="L8922" s="147"/>
    </row>
    <row r="8923" spans="1:12" ht="15.6">
      <c r="A8923" s="73"/>
      <c r="F8923" s="695" t="s">
        <v>9150</v>
      </c>
      <c r="G8923" s="501" t="s">
        <v>9025</v>
      </c>
      <c r="I8923" s="52"/>
      <c r="L8923" s="147"/>
    </row>
    <row r="8924" spans="1:12" ht="15.6">
      <c r="A8924" s="73"/>
      <c r="F8924" s="695" t="s">
        <v>9145</v>
      </c>
      <c r="G8924" s="501" t="s">
        <v>9151</v>
      </c>
      <c r="I8924" s="52"/>
      <c r="L8924" s="147"/>
    </row>
    <row r="8925" spans="1:12" ht="15.6">
      <c r="A8925" s="73"/>
      <c r="F8925" s="695" t="s">
        <v>9153</v>
      </c>
      <c r="G8925" s="501" t="s">
        <v>9152</v>
      </c>
      <c r="I8925" s="52"/>
      <c r="L8925" s="147"/>
    </row>
    <row r="8926" spans="1:12" ht="15.6">
      <c r="A8926" s="73"/>
      <c r="I8926" s="52"/>
      <c r="L8926" s="147"/>
    </row>
    <row r="8927" spans="1:12" ht="15.6">
      <c r="A8927" s="73">
        <v>45001</v>
      </c>
      <c r="B8927" s="41">
        <v>5500</v>
      </c>
      <c r="E8927" s="20"/>
      <c r="F8927" s="41" t="s">
        <v>9157</v>
      </c>
      <c r="G8927" s="501"/>
      <c r="H8927" s="41">
        <v>7837.5</v>
      </c>
      <c r="I8927" s="50">
        <v>8134.5</v>
      </c>
      <c r="J8927" s="50">
        <v>297</v>
      </c>
      <c r="K8927" s="803" t="s">
        <v>9137</v>
      </c>
      <c r="L8927" s="147">
        <v>100</v>
      </c>
    </row>
    <row r="8928" spans="1:12" ht="15.6">
      <c r="A8928" s="73">
        <v>45001</v>
      </c>
      <c r="B8928" s="69">
        <v>2000</v>
      </c>
      <c r="E8928" s="20"/>
      <c r="F8928" s="69" t="s">
        <v>9158</v>
      </c>
      <c r="G8928" s="501"/>
      <c r="H8928" s="69">
        <v>2850</v>
      </c>
      <c r="I8928" s="51">
        <v>2970</v>
      </c>
      <c r="J8928" s="69">
        <v>120</v>
      </c>
      <c r="K8928" s="69" t="s">
        <v>7205</v>
      </c>
      <c r="L8928" s="147">
        <v>60</v>
      </c>
    </row>
    <row r="8929" spans="1:12" ht="15.6">
      <c r="A8929" s="73">
        <v>45001</v>
      </c>
      <c r="B8929" s="69">
        <v>1500</v>
      </c>
      <c r="E8929" s="20"/>
      <c r="F8929" s="69" t="s">
        <v>9160</v>
      </c>
      <c r="G8929" s="20"/>
      <c r="H8929" s="69">
        <v>2137.5</v>
      </c>
      <c r="I8929" s="51">
        <v>2185.5</v>
      </c>
      <c r="J8929" s="69">
        <v>45</v>
      </c>
      <c r="K8929" s="69" t="s">
        <v>9141</v>
      </c>
      <c r="L8929" s="147">
        <v>22.5</v>
      </c>
    </row>
    <row r="8930" spans="1:12">
      <c r="A8930" s="73">
        <v>45001</v>
      </c>
      <c r="C8930" s="69">
        <v>1500</v>
      </c>
      <c r="E8930" s="20"/>
      <c r="F8930" s="69" t="s">
        <v>9159</v>
      </c>
      <c r="G8930" s="20"/>
      <c r="H8930" s="69">
        <v>1525.5</v>
      </c>
      <c r="I8930" s="69">
        <v>1570.5</v>
      </c>
      <c r="J8930" s="69">
        <v>45</v>
      </c>
      <c r="K8930" s="69" t="s">
        <v>9141</v>
      </c>
      <c r="L8930" s="147">
        <v>22.5</v>
      </c>
    </row>
    <row r="8931" spans="1:12">
      <c r="A8931" s="73">
        <v>45001</v>
      </c>
      <c r="C8931" s="69">
        <v>2500</v>
      </c>
      <c r="E8931" s="20"/>
      <c r="F8931" s="69" t="s">
        <v>9159</v>
      </c>
      <c r="G8931" s="20"/>
      <c r="H8931" s="69">
        <v>2524.5</v>
      </c>
      <c r="I8931" s="69">
        <v>2617.5</v>
      </c>
      <c r="J8931" s="69">
        <v>75</v>
      </c>
      <c r="K8931" s="792" t="s">
        <v>9142</v>
      </c>
      <c r="L8931" s="147">
        <v>37.5</v>
      </c>
    </row>
    <row r="8932" spans="1:12">
      <c r="A8932" s="73">
        <v>45002</v>
      </c>
      <c r="B8932" s="213">
        <v>2000</v>
      </c>
      <c r="E8932" s="107"/>
      <c r="F8932" s="213" t="s">
        <v>9161</v>
      </c>
      <c r="G8932" s="20"/>
      <c r="H8932" s="69">
        <v>2860</v>
      </c>
      <c r="I8932" s="69">
        <v>2960</v>
      </c>
      <c r="J8932" s="69">
        <v>100</v>
      </c>
      <c r="K8932" s="69" t="s">
        <v>7593</v>
      </c>
      <c r="L8932" s="147">
        <v>50</v>
      </c>
    </row>
    <row r="8933" spans="1:12" ht="15.6">
      <c r="A8933" s="73">
        <v>45001</v>
      </c>
      <c r="C8933" s="69">
        <v>1000</v>
      </c>
      <c r="E8933" s="20"/>
      <c r="F8933" s="69" t="s">
        <v>9162</v>
      </c>
      <c r="G8933" s="501"/>
      <c r="H8933" s="69">
        <v>1017</v>
      </c>
      <c r="I8933" s="69">
        <v>1.127</v>
      </c>
      <c r="J8933" s="69">
        <v>110</v>
      </c>
      <c r="K8933" s="69" t="s">
        <v>9139</v>
      </c>
      <c r="L8933" s="147">
        <v>55</v>
      </c>
    </row>
    <row r="8934" spans="1:12">
      <c r="A8934" s="73">
        <v>45005</v>
      </c>
      <c r="C8934" s="69">
        <v>2000</v>
      </c>
      <c r="E8934" s="20"/>
      <c r="F8934" s="69" t="s">
        <v>9154</v>
      </c>
      <c r="H8934" s="69">
        <v>2034</v>
      </c>
      <c r="I8934" s="69">
        <v>2170</v>
      </c>
      <c r="J8934" s="69">
        <v>136</v>
      </c>
      <c r="K8934" s="69" t="s">
        <v>9144</v>
      </c>
      <c r="L8934" s="147">
        <v>68</v>
      </c>
    </row>
    <row r="8935" spans="1:12">
      <c r="A8935" s="73">
        <v>45005</v>
      </c>
      <c r="C8935" s="69">
        <v>2000</v>
      </c>
      <c r="E8935" s="20"/>
      <c r="F8935" s="69" t="s">
        <v>9156</v>
      </c>
      <c r="H8935" s="69">
        <v>2034</v>
      </c>
      <c r="I8935" s="69">
        <v>2176</v>
      </c>
      <c r="J8935" s="69">
        <v>100</v>
      </c>
      <c r="K8935" s="69" t="s">
        <v>7203</v>
      </c>
      <c r="L8935" s="147">
        <v>40</v>
      </c>
    </row>
    <row r="8936" spans="1:12" ht="15.6">
      <c r="A8936" s="73">
        <v>45005</v>
      </c>
      <c r="C8936" s="69">
        <v>2000</v>
      </c>
      <c r="E8936" s="20"/>
      <c r="F8936" s="69" t="s">
        <v>9155</v>
      </c>
      <c r="G8936" s="501"/>
      <c r="H8936" s="69">
        <v>2034</v>
      </c>
      <c r="I8936" s="69">
        <v>2248</v>
      </c>
      <c r="J8936" s="69">
        <v>152</v>
      </c>
      <c r="K8936" s="69" t="s">
        <v>4735</v>
      </c>
      <c r="L8936" s="147">
        <v>76</v>
      </c>
    </row>
    <row r="8937" spans="1:12" ht="15.6">
      <c r="A8937" s="73">
        <v>45006</v>
      </c>
      <c r="C8937" s="41">
        <v>10000</v>
      </c>
      <c r="E8937" s="107"/>
      <c r="F8937" s="41">
        <v>1.01474</v>
      </c>
      <c r="H8937" s="526"/>
      <c r="I8937" s="50">
        <v>10147.4</v>
      </c>
      <c r="J8937" s="41">
        <v>300</v>
      </c>
      <c r="K8937" s="41" t="s">
        <v>9138</v>
      </c>
      <c r="L8937" s="147">
        <v>150</v>
      </c>
    </row>
    <row r="8938" spans="1:12">
      <c r="A8938" s="73">
        <v>45007</v>
      </c>
      <c r="B8938" s="69">
        <v>2000</v>
      </c>
      <c r="C8938" s="559"/>
      <c r="E8938" s="20"/>
      <c r="F8938" s="69" t="s">
        <v>9166</v>
      </c>
      <c r="H8938" s="69">
        <v>2850</v>
      </c>
      <c r="I8938" s="69">
        <v>2950</v>
      </c>
      <c r="J8938" s="69">
        <v>100</v>
      </c>
      <c r="K8938" s="69" t="s">
        <v>9165</v>
      </c>
      <c r="L8938" s="147">
        <v>50</v>
      </c>
    </row>
    <row r="8939" spans="1:12">
      <c r="A8939" s="73">
        <v>45007</v>
      </c>
      <c r="B8939" s="559"/>
      <c r="C8939" s="69">
        <v>6000</v>
      </c>
      <c r="E8939" s="20"/>
      <c r="F8939" s="69" t="s">
        <v>9163</v>
      </c>
      <c r="H8939" s="69">
        <v>6102</v>
      </c>
      <c r="I8939" s="69">
        <v>6402</v>
      </c>
      <c r="J8939" s="69">
        <v>300</v>
      </c>
      <c r="K8939" s="69" t="s">
        <v>9165</v>
      </c>
      <c r="L8939" s="147">
        <v>150</v>
      </c>
    </row>
    <row r="8940" spans="1:12">
      <c r="A8940" s="73">
        <v>45007</v>
      </c>
      <c r="B8940" s="69">
        <v>2000</v>
      </c>
      <c r="C8940" s="559"/>
      <c r="E8940" s="20"/>
      <c r="F8940" s="69" t="s">
        <v>9166</v>
      </c>
      <c r="H8940" s="69">
        <v>2850</v>
      </c>
      <c r="I8940" s="69">
        <v>2950</v>
      </c>
      <c r="J8940" s="69">
        <v>100</v>
      </c>
      <c r="K8940" s="69" t="s">
        <v>8651</v>
      </c>
      <c r="L8940" s="147">
        <v>50</v>
      </c>
    </row>
    <row r="8941" spans="1:12">
      <c r="A8941" s="73">
        <v>45007</v>
      </c>
      <c r="B8941" s="559"/>
      <c r="C8941" s="69">
        <v>4000</v>
      </c>
      <c r="E8941" s="20"/>
      <c r="F8941" s="69" t="s">
        <v>9163</v>
      </c>
      <c r="H8941" s="69">
        <v>4068</v>
      </c>
      <c r="I8941" s="69">
        <v>4268</v>
      </c>
      <c r="J8941" s="69">
        <v>200</v>
      </c>
      <c r="K8941" s="69" t="s">
        <v>8651</v>
      </c>
      <c r="L8941" s="147">
        <v>100</v>
      </c>
    </row>
    <row r="8942" spans="1:12">
      <c r="A8942" s="73">
        <v>45008</v>
      </c>
      <c r="C8942" s="69">
        <v>1000</v>
      </c>
      <c r="E8942" s="20"/>
      <c r="F8942" s="69" t="s">
        <v>9164</v>
      </c>
      <c r="H8942" s="69">
        <v>1017</v>
      </c>
      <c r="I8942" s="69">
        <v>1117</v>
      </c>
      <c r="J8942" s="69">
        <v>100</v>
      </c>
      <c r="K8942" s="69" t="s">
        <v>2561</v>
      </c>
      <c r="L8942" s="147">
        <v>50</v>
      </c>
    </row>
    <row r="8943" spans="1:12">
      <c r="A8943" s="73">
        <v>45008</v>
      </c>
      <c r="B8943" s="69">
        <v>1000</v>
      </c>
      <c r="E8943" s="20"/>
      <c r="F8943" s="69" t="s">
        <v>7749</v>
      </c>
      <c r="H8943" s="69">
        <v>1425</v>
      </c>
      <c r="I8943" s="69">
        <v>1525</v>
      </c>
      <c r="J8943" s="69">
        <v>100</v>
      </c>
      <c r="K8943" s="69" t="s">
        <v>1410</v>
      </c>
      <c r="L8943" s="147">
        <v>50</v>
      </c>
    </row>
    <row r="8944" spans="1:12">
      <c r="A8944" s="73">
        <v>45008</v>
      </c>
      <c r="C8944" s="69">
        <v>6000</v>
      </c>
      <c r="E8944" s="20"/>
      <c r="F8944" s="69" t="s">
        <v>9167</v>
      </c>
      <c r="H8944" s="69">
        <v>6102</v>
      </c>
      <c r="I8944" s="69">
        <v>6702</v>
      </c>
      <c r="J8944" s="69">
        <v>600</v>
      </c>
      <c r="K8944" s="69" t="s">
        <v>9168</v>
      </c>
      <c r="L8944" s="147">
        <v>300</v>
      </c>
    </row>
    <row r="8945" spans="1:12">
      <c r="A8945" s="73">
        <v>45008</v>
      </c>
      <c r="B8945" s="69">
        <v>2000</v>
      </c>
      <c r="E8945" s="20"/>
      <c r="F8945" s="69" t="s">
        <v>7749</v>
      </c>
      <c r="H8945" s="69">
        <v>2850</v>
      </c>
      <c r="I8945" s="69">
        <v>3050</v>
      </c>
      <c r="J8945" s="69">
        <v>200</v>
      </c>
      <c r="K8945" s="69" t="s">
        <v>6990</v>
      </c>
      <c r="L8945" s="147">
        <v>100</v>
      </c>
    </row>
    <row r="8946" spans="1:12">
      <c r="A8946" s="73"/>
      <c r="L8946" s="147"/>
    </row>
    <row r="8947" spans="1:12" ht="15.6">
      <c r="A8947" s="73"/>
      <c r="F8947" s="789" t="s">
        <v>9169</v>
      </c>
      <c r="G8947" s="789">
        <v>45016</v>
      </c>
      <c r="L8947" s="147"/>
    </row>
    <row r="8948" spans="1:12" ht="15.6">
      <c r="A8948" s="73"/>
      <c r="F8948" s="790" t="s">
        <v>6749</v>
      </c>
      <c r="G8948" s="790" t="s">
        <v>3449</v>
      </c>
      <c r="L8948" s="147"/>
    </row>
    <row r="8949" spans="1:12" ht="15.6">
      <c r="A8949" s="73"/>
      <c r="F8949" s="791" t="s">
        <v>9176</v>
      </c>
      <c r="G8949" s="501" t="s">
        <v>9173</v>
      </c>
      <c r="H8949" s="20" t="s">
        <v>9187</v>
      </c>
      <c r="L8949" s="147"/>
    </row>
    <row r="8950" spans="1:12" ht="15.6">
      <c r="A8950" s="73"/>
      <c r="F8950" s="695" t="s">
        <v>9177</v>
      </c>
      <c r="G8950" s="501" t="s">
        <v>9174</v>
      </c>
      <c r="H8950" s="20" t="s">
        <v>9186</v>
      </c>
      <c r="L8950" s="147"/>
    </row>
    <row r="8951" spans="1:12" ht="15.6">
      <c r="A8951" s="73"/>
      <c r="F8951" s="695" t="s">
        <v>9178</v>
      </c>
      <c r="G8951" s="501" t="s">
        <v>9175</v>
      </c>
      <c r="L8951" s="147"/>
    </row>
    <row r="8952" spans="1:12" ht="15.6">
      <c r="A8952" s="73"/>
      <c r="F8952" s="695" t="s">
        <v>9179</v>
      </c>
      <c r="G8952" s="501" t="s">
        <v>9008</v>
      </c>
      <c r="L8952" s="147"/>
    </row>
    <row r="8953" spans="1:12" ht="15.6">
      <c r="A8953" s="73"/>
      <c r="F8953" s="695" t="s">
        <v>9180</v>
      </c>
      <c r="G8953" s="501" t="s">
        <v>9013</v>
      </c>
      <c r="L8953" s="147"/>
    </row>
    <row r="8954" spans="1:12">
      <c r="A8954" s="73"/>
      <c r="L8954" s="147"/>
    </row>
    <row r="8955" spans="1:12">
      <c r="A8955" s="73">
        <v>45009</v>
      </c>
      <c r="B8955" s="69">
        <v>2000</v>
      </c>
      <c r="E8955" s="20"/>
      <c r="F8955" s="69" t="s">
        <v>9181</v>
      </c>
      <c r="G8955" s="1"/>
      <c r="H8955" s="69">
        <v>2836</v>
      </c>
      <c r="I8955" s="69">
        <v>2950</v>
      </c>
      <c r="J8955" s="69">
        <v>114</v>
      </c>
      <c r="K8955" s="69" t="s">
        <v>7205</v>
      </c>
      <c r="L8955" s="147">
        <v>57</v>
      </c>
    </row>
    <row r="8956" spans="1:12">
      <c r="A8956" s="73">
        <v>45008</v>
      </c>
      <c r="C8956" s="69">
        <v>1000</v>
      </c>
      <c r="E8956" s="20"/>
      <c r="F8956" s="69" t="s">
        <v>9184</v>
      </c>
      <c r="G8956" s="1"/>
      <c r="H8956" s="69">
        <v>0</v>
      </c>
      <c r="I8956" s="69">
        <v>1117</v>
      </c>
      <c r="J8956" s="69">
        <v>106</v>
      </c>
      <c r="K8956" s="69" t="s">
        <v>3891</v>
      </c>
      <c r="L8956" s="147">
        <v>53</v>
      </c>
    </row>
    <row r="8957" spans="1:12">
      <c r="A8957" s="73">
        <v>45008</v>
      </c>
      <c r="C8957" s="69">
        <v>1000</v>
      </c>
      <c r="E8957" s="20"/>
      <c r="F8957" s="69" t="s">
        <v>9164</v>
      </c>
      <c r="G8957" s="1"/>
      <c r="H8957" s="69">
        <v>1011</v>
      </c>
      <c r="I8957" s="69">
        <v>0</v>
      </c>
      <c r="J8957" s="69">
        <v>106</v>
      </c>
      <c r="K8957" s="69" t="s">
        <v>9121</v>
      </c>
      <c r="L8957" s="147">
        <v>53</v>
      </c>
    </row>
    <row r="8958" spans="1:12">
      <c r="A8958" s="73">
        <v>45008</v>
      </c>
      <c r="B8958" s="69">
        <v>2000</v>
      </c>
      <c r="C8958" s="20"/>
      <c r="E8958" s="20"/>
      <c r="F8958" s="69" t="s">
        <v>9183</v>
      </c>
      <c r="G8958" s="1"/>
      <c r="H8958" s="69">
        <v>2836</v>
      </c>
      <c r="I8958" s="69">
        <v>2996</v>
      </c>
      <c r="J8958" s="69">
        <v>160</v>
      </c>
      <c r="K8958" s="69" t="s">
        <v>9170</v>
      </c>
      <c r="L8958" s="147">
        <v>80</v>
      </c>
    </row>
    <row r="8959" spans="1:12">
      <c r="A8959" s="73">
        <v>45008</v>
      </c>
      <c r="C8959" s="69">
        <v>1500</v>
      </c>
      <c r="E8959" s="20"/>
      <c r="F8959" s="69" t="s">
        <v>9185</v>
      </c>
      <c r="G8959" s="1"/>
      <c r="H8959" s="69">
        <v>1516.5</v>
      </c>
      <c r="I8959" s="69">
        <v>1705.5</v>
      </c>
      <c r="J8959" s="69">
        <v>189</v>
      </c>
      <c r="K8959" s="69" t="s">
        <v>9171</v>
      </c>
      <c r="L8959" s="147">
        <v>94.5</v>
      </c>
    </row>
    <row r="8960" spans="1:12">
      <c r="A8960" s="73">
        <v>45012</v>
      </c>
      <c r="C8960" s="69">
        <v>4000</v>
      </c>
      <c r="F8960" s="69" t="s">
        <v>9182</v>
      </c>
      <c r="G8960" s="20"/>
      <c r="H8960" s="69">
        <v>4044</v>
      </c>
      <c r="I8960" s="69">
        <v>4364</v>
      </c>
      <c r="J8960" s="69">
        <v>320</v>
      </c>
      <c r="K8960" s="69" t="s">
        <v>9071</v>
      </c>
      <c r="L8960" s="147">
        <v>160</v>
      </c>
    </row>
    <row r="8961" spans="1:13">
      <c r="A8961" s="73">
        <v>45012</v>
      </c>
      <c r="C8961" s="69">
        <v>2000</v>
      </c>
      <c r="E8961" s="20"/>
      <c r="F8961" s="69" t="s">
        <v>9182</v>
      </c>
      <c r="G8961" s="20"/>
      <c r="H8961" s="69">
        <v>2022</v>
      </c>
      <c r="I8961" s="69">
        <v>2182</v>
      </c>
      <c r="J8961" s="69">
        <v>160</v>
      </c>
      <c r="K8961" s="69" t="s">
        <v>1409</v>
      </c>
      <c r="L8961" s="147">
        <v>80</v>
      </c>
    </row>
    <row r="8962" spans="1:13">
      <c r="A8962" s="73">
        <v>45013</v>
      </c>
      <c r="C8962" s="69">
        <v>1000</v>
      </c>
      <c r="F8962" s="69" t="s">
        <v>9188</v>
      </c>
      <c r="G8962" s="20"/>
      <c r="H8962" s="69">
        <v>1011</v>
      </c>
      <c r="I8962" s="69">
        <v>1111</v>
      </c>
      <c r="J8962" s="69">
        <v>100</v>
      </c>
      <c r="K8962" s="69" t="s">
        <v>9189</v>
      </c>
      <c r="L8962" s="147">
        <v>50</v>
      </c>
    </row>
    <row r="8963" spans="1:13">
      <c r="A8963" s="73">
        <v>45013</v>
      </c>
      <c r="C8963" s="69">
        <v>3000</v>
      </c>
      <c r="F8963" s="69" t="s">
        <v>9182</v>
      </c>
      <c r="G8963" s="20"/>
      <c r="H8963" s="69">
        <v>3033</v>
      </c>
      <c r="I8963" s="69">
        <v>3273</v>
      </c>
      <c r="J8963" s="69">
        <v>240</v>
      </c>
      <c r="K8963" s="69" t="s">
        <v>7898</v>
      </c>
      <c r="L8963" s="147">
        <v>120</v>
      </c>
    </row>
    <row r="8964" spans="1:13">
      <c r="A8964" s="73">
        <v>45014</v>
      </c>
      <c r="C8964" s="69">
        <v>3000</v>
      </c>
      <c r="F8964" s="69" t="s">
        <v>9188</v>
      </c>
      <c r="G8964" s="20"/>
      <c r="H8964" s="69">
        <v>3033</v>
      </c>
      <c r="I8964" s="69">
        <v>3333</v>
      </c>
      <c r="J8964" s="69">
        <v>300</v>
      </c>
      <c r="K8964" s="69" t="s">
        <v>3830</v>
      </c>
      <c r="L8964" s="147">
        <v>150</v>
      </c>
    </row>
    <row r="8965" spans="1:13" ht="15.6">
      <c r="A8965" s="73">
        <v>45014</v>
      </c>
      <c r="B8965" s="69">
        <v>600</v>
      </c>
      <c r="F8965" s="69" t="s">
        <v>9190</v>
      </c>
      <c r="G8965" s="20"/>
      <c r="H8965" s="51">
        <v>850.8</v>
      </c>
      <c r="I8965" s="51">
        <v>9108</v>
      </c>
      <c r="J8965" s="51">
        <v>60</v>
      </c>
      <c r="K8965" s="69" t="s">
        <v>3830</v>
      </c>
      <c r="L8965" s="147">
        <v>30</v>
      </c>
    </row>
    <row r="8966" spans="1:13">
      <c r="A8966" s="73"/>
      <c r="B8966" s="73"/>
      <c r="C8966" s="73"/>
      <c r="D8966" s="73"/>
      <c r="E8966" s="73"/>
      <c r="F8966" s="73"/>
      <c r="G8966" s="73"/>
      <c r="H8966" s="73"/>
      <c r="I8966" s="73"/>
      <c r="J8966" s="73"/>
      <c r="K8966" s="73"/>
      <c r="L8966" s="147"/>
    </row>
    <row r="8967" spans="1:13">
      <c r="A8967" s="73"/>
      <c r="K8967" s="41" t="s">
        <v>9143</v>
      </c>
      <c r="L8967" s="147">
        <v>100</v>
      </c>
    </row>
    <row r="8968" spans="1:13" ht="18">
      <c r="A8968" s="52" t="s">
        <v>280</v>
      </c>
      <c r="B8968" s="254">
        <f>SUM(B8887:B8967)</f>
        <v>34600</v>
      </c>
      <c r="C8968" s="254">
        <f>SUM(C8884:C8967)</f>
        <v>83200</v>
      </c>
      <c r="D8968" s="254">
        <f>SUM(D8885:D8933)</f>
        <v>500</v>
      </c>
      <c r="E8968" s="428">
        <f>SUM(B8968:D8968)</f>
        <v>118300</v>
      </c>
      <c r="I8968" s="52"/>
      <c r="J8968" s="467">
        <f>SUM(J8884:J8967)</f>
        <v>8728.5</v>
      </c>
      <c r="L8968" s="467">
        <f>SUM(L8884:L8967)</f>
        <v>4173</v>
      </c>
    </row>
    <row r="8969" spans="1:13" ht="15.6">
      <c r="I8969" s="52"/>
    </row>
    <row r="8970" spans="1:13" ht="15.6">
      <c r="A8970" s="641"/>
      <c r="B8970" s="641"/>
      <c r="C8970" s="641"/>
      <c r="D8970" s="641"/>
      <c r="E8970" s="641"/>
      <c r="F8970" s="641"/>
      <c r="G8970" s="641"/>
      <c r="H8970" s="641"/>
      <c r="I8970" s="420"/>
      <c r="J8970" s="641"/>
      <c r="K8970" s="641"/>
      <c r="L8970" s="641"/>
    </row>
    <row r="8971" spans="1:13" ht="15.6">
      <c r="I8971" s="52"/>
    </row>
    <row r="8972" spans="1:13" ht="25.2">
      <c r="C8972" s="623"/>
      <c r="D8972" s="623"/>
      <c r="E8972" s="522">
        <v>2023</v>
      </c>
      <c r="F8972" s="506"/>
      <c r="G8972" s="506"/>
      <c r="H8972" s="523">
        <v>2023</v>
      </c>
      <c r="I8972" s="507"/>
      <c r="J8972" s="506"/>
      <c r="K8972" s="524">
        <v>2023</v>
      </c>
    </row>
    <row r="8973" spans="1:13" ht="15.6">
      <c r="I8973" s="52"/>
    </row>
    <row r="8974" spans="1:13" ht="39">
      <c r="B8974" s="449" t="s">
        <v>8120</v>
      </c>
      <c r="C8974" s="433">
        <v>2023</v>
      </c>
      <c r="E8974" s="431" t="s">
        <v>2428</v>
      </c>
      <c r="F8974" s="786" t="s">
        <v>7832</v>
      </c>
      <c r="G8974" s="448"/>
      <c r="H8974" s="448" t="s">
        <v>7832</v>
      </c>
      <c r="I8974" s="431" t="str">
        <f>E8974</f>
        <v>Abril</v>
      </c>
      <c r="J8974" s="432">
        <v>2023</v>
      </c>
      <c r="K8974" s="448" t="s">
        <v>7832</v>
      </c>
    </row>
    <row r="8975" spans="1:13" ht="15.6">
      <c r="I8975" s="52"/>
    </row>
    <row r="8976" spans="1:13" ht="234">
      <c r="A8976" s="434" t="s">
        <v>7833</v>
      </c>
      <c r="B8976" s="434" t="s">
        <v>7833</v>
      </c>
      <c r="C8976" s="434" t="s">
        <v>7833</v>
      </c>
      <c r="D8976" s="784"/>
      <c r="E8976" s="785" t="s">
        <v>1464</v>
      </c>
      <c r="F8976" s="439">
        <v>2023</v>
      </c>
      <c r="G8976" s="438" t="str">
        <f>E8974</f>
        <v>Abril</v>
      </c>
      <c r="H8976" s="441" t="s">
        <v>8995</v>
      </c>
      <c r="I8976" s="438" t="str">
        <f>E8974</f>
        <v>Abril</v>
      </c>
      <c r="J8976" s="439">
        <v>2023</v>
      </c>
      <c r="K8976" s="460" t="s">
        <v>8676</v>
      </c>
      <c r="L8976" s="434"/>
      <c r="M8976" s="434"/>
    </row>
    <row r="8977" spans="1:13" ht="48.6">
      <c r="A8977" s="812" t="s">
        <v>9172</v>
      </c>
      <c r="B8977" s="811" t="s">
        <v>8320</v>
      </c>
      <c r="C8977" s="787" t="s">
        <v>8117</v>
      </c>
      <c r="D8977" s="811" t="s">
        <v>9120</v>
      </c>
      <c r="E8977" s="160" t="s">
        <v>6654</v>
      </c>
      <c r="F8977" s="160" t="s">
        <v>8993</v>
      </c>
      <c r="G8977" s="161">
        <v>2020</v>
      </c>
      <c r="H8977" s="160">
        <v>2021</v>
      </c>
      <c r="I8977" s="161">
        <v>2022</v>
      </c>
      <c r="J8977" s="161">
        <v>2023</v>
      </c>
      <c r="K8977" s="820">
        <v>2000000</v>
      </c>
      <c r="L8977" s="525" t="s">
        <v>8675</v>
      </c>
      <c r="M8977" s="602"/>
    </row>
    <row r="8978" spans="1:13" ht="18">
      <c r="A8978" s="455">
        <v>8713.5</v>
      </c>
      <c r="B8978" s="810">
        <v>3883</v>
      </c>
      <c r="C8978" s="387">
        <v>4930.5</v>
      </c>
      <c r="D8978" s="809">
        <v>4510.91</v>
      </c>
      <c r="E8978" s="347" t="s">
        <v>647</v>
      </c>
      <c r="F8978" s="110" t="s">
        <v>8994</v>
      </c>
      <c r="G8978" s="218">
        <v>106.2</v>
      </c>
      <c r="H8978" s="51">
        <v>116.5</v>
      </c>
      <c r="I8978" s="453">
        <v>179.1</v>
      </c>
      <c r="J8978" s="453">
        <v>91.5</v>
      </c>
      <c r="K8978" s="804">
        <v>1908500</v>
      </c>
      <c r="L8978" s="154" t="s">
        <v>9105</v>
      </c>
      <c r="M8978" s="52"/>
    </row>
    <row r="8979" spans="1:13" ht="18">
      <c r="A8979" s="455">
        <v>7882.5</v>
      </c>
      <c r="B8979" s="810">
        <v>3887.5</v>
      </c>
      <c r="C8979" s="387">
        <v>3995</v>
      </c>
      <c r="D8979" s="809">
        <v>3645.96</v>
      </c>
      <c r="E8979" s="347" t="s">
        <v>648</v>
      </c>
      <c r="F8979" s="110" t="s">
        <v>6850</v>
      </c>
      <c r="G8979" s="218">
        <v>123.8</v>
      </c>
      <c r="H8979" s="51">
        <v>92.9</v>
      </c>
      <c r="I8979" s="453">
        <v>126.5</v>
      </c>
      <c r="J8979" s="453">
        <v>97.3</v>
      </c>
      <c r="K8979" s="804">
        <v>1811200</v>
      </c>
      <c r="L8979" s="154" t="s">
        <v>9096</v>
      </c>
      <c r="M8979" s="110"/>
    </row>
    <row r="8980" spans="1:13" ht="18">
      <c r="A8980" s="455">
        <v>8728.5</v>
      </c>
      <c r="B8980" s="455">
        <v>4173</v>
      </c>
      <c r="C8980" s="387">
        <v>4555.5</v>
      </c>
      <c r="E8980" s="347" t="s">
        <v>2310</v>
      </c>
      <c r="F8980" s="110" t="s">
        <v>9191</v>
      </c>
      <c r="G8980" s="218">
        <v>206.05</v>
      </c>
      <c r="H8980" s="51">
        <v>160.5</v>
      </c>
      <c r="I8980" s="453">
        <v>200.89599999999999</v>
      </c>
      <c r="J8980" s="453">
        <v>118.3</v>
      </c>
      <c r="K8980" s="804">
        <v>1692900</v>
      </c>
      <c r="L8980" s="154" t="s">
        <v>9192</v>
      </c>
      <c r="M8980" s="52"/>
    </row>
    <row r="8981" spans="1:13" ht="18">
      <c r="A8981" s="455">
        <v>9202</v>
      </c>
      <c r="B8981" s="455">
        <v>4587</v>
      </c>
      <c r="C8981" s="387">
        <v>4615</v>
      </c>
      <c r="E8981" s="347" t="s">
        <v>2428</v>
      </c>
      <c r="F8981" s="238" t="s">
        <v>9280</v>
      </c>
      <c r="G8981" s="218">
        <v>138.19999999999999</v>
      </c>
      <c r="H8981" s="51">
        <v>166.67599999999999</v>
      </c>
      <c r="I8981" s="471">
        <v>62.273000000000003</v>
      </c>
      <c r="J8981" s="453">
        <v>118.7</v>
      </c>
      <c r="K8981" s="804">
        <v>1574200</v>
      </c>
      <c r="L8981" s="154" t="s">
        <v>9281</v>
      </c>
      <c r="M8981" s="15"/>
    </row>
    <row r="8982" spans="1:13" ht="18">
      <c r="A8982" s="455"/>
      <c r="B8982" s="455"/>
      <c r="C8982" s="387"/>
      <c r="E8982" s="347" t="s">
        <v>2510</v>
      </c>
      <c r="F8982" s="630"/>
      <c r="G8982" s="218">
        <v>244.1</v>
      </c>
      <c r="H8982" s="51">
        <v>127.3</v>
      </c>
      <c r="I8982" s="453">
        <v>155.19999999999999</v>
      </c>
      <c r="J8982" s="453"/>
      <c r="K8982" s="519"/>
      <c r="L8982" s="154"/>
      <c r="M8982" s="110"/>
    </row>
    <row r="8983" spans="1:13" ht="18">
      <c r="A8983" s="455"/>
      <c r="B8983" s="455"/>
      <c r="C8983" s="387"/>
      <c r="E8983" s="347" t="s">
        <v>2630</v>
      </c>
      <c r="F8983" s="59"/>
      <c r="G8983" s="218">
        <v>209.2</v>
      </c>
      <c r="H8983" s="51">
        <v>152.30000000000001</v>
      </c>
      <c r="I8983" s="471">
        <v>106.5</v>
      </c>
      <c r="J8983" s="471"/>
      <c r="K8983" s="519"/>
      <c r="L8983" s="154"/>
      <c r="M8983" s="110"/>
    </row>
    <row r="8984" spans="1:13" ht="18">
      <c r="A8984" s="455"/>
      <c r="B8984" s="455"/>
      <c r="C8984" s="387"/>
      <c r="E8984" s="347" t="s">
        <v>2798</v>
      </c>
      <c r="F8984" s="20"/>
      <c r="G8984" s="218">
        <v>135.5</v>
      </c>
      <c r="H8984" s="51">
        <v>115.3</v>
      </c>
      <c r="I8984" s="453">
        <v>121.7</v>
      </c>
      <c r="J8984" s="453"/>
      <c r="K8984" s="519"/>
      <c r="L8984" s="154"/>
      <c r="M8984" s="110"/>
    </row>
    <row r="8985" spans="1:13" ht="18">
      <c r="A8985" s="455"/>
      <c r="B8985" s="455"/>
      <c r="C8985" s="387"/>
      <c r="E8985" s="347" t="s">
        <v>4451</v>
      </c>
      <c r="F8985" s="20"/>
      <c r="G8985" s="218">
        <v>222.4</v>
      </c>
      <c r="H8985" s="51">
        <v>116.3</v>
      </c>
      <c r="I8985" s="453">
        <v>160.1</v>
      </c>
      <c r="J8985" s="453"/>
      <c r="K8985" s="519"/>
      <c r="L8985" s="154"/>
      <c r="M8985" s="110"/>
    </row>
    <row r="8986" spans="1:13" ht="18">
      <c r="A8986" s="455"/>
      <c r="B8986" s="455"/>
      <c r="C8986" s="387"/>
      <c r="E8986" s="347" t="s">
        <v>4555</v>
      </c>
      <c r="F8986" s="59"/>
      <c r="G8986" s="191">
        <v>334.1</v>
      </c>
      <c r="H8986" s="194">
        <v>266</v>
      </c>
      <c r="I8986" s="471">
        <v>139.6</v>
      </c>
      <c r="J8986" s="471"/>
      <c r="K8986" s="519"/>
      <c r="L8986" s="154"/>
      <c r="M8986" s="110"/>
    </row>
    <row r="8987" spans="1:13" ht="18">
      <c r="A8987" s="455"/>
      <c r="B8987" s="455"/>
      <c r="C8987" s="387"/>
      <c r="D8987" s="762"/>
      <c r="E8987" s="347" t="s">
        <v>4675</v>
      </c>
      <c r="F8987" s="59"/>
      <c r="G8987" s="218">
        <v>165.8</v>
      </c>
      <c r="H8987" s="51">
        <v>193</v>
      </c>
      <c r="I8987" s="471">
        <v>144.5</v>
      </c>
      <c r="J8987" s="471"/>
      <c r="K8987" s="519"/>
      <c r="L8987" s="154"/>
      <c r="M8987" s="110"/>
    </row>
    <row r="8988" spans="1:13" ht="18">
      <c r="A8988" s="455"/>
      <c r="B8988" s="455"/>
      <c r="C8988" s="387"/>
      <c r="E8988" s="347" t="s">
        <v>1786</v>
      </c>
      <c r="F8988" s="52"/>
      <c r="G8988" s="218">
        <v>185.9</v>
      </c>
      <c r="H8988" s="51">
        <v>204.9</v>
      </c>
      <c r="I8988" s="153">
        <v>203.23</v>
      </c>
      <c r="J8988" s="471"/>
      <c r="K8988" s="519"/>
      <c r="L8988" s="50"/>
    </row>
    <row r="8989" spans="1:13" ht="18">
      <c r="A8989" s="428"/>
      <c r="B8989" s="455"/>
      <c r="C8989" s="387"/>
      <c r="E8989" s="347" t="s">
        <v>1955</v>
      </c>
      <c r="F8989" s="59"/>
      <c r="G8989" s="218" t="s">
        <v>6644</v>
      </c>
      <c r="H8989" s="51">
        <v>164.501</v>
      </c>
      <c r="I8989" s="453">
        <v>104.996</v>
      </c>
      <c r="J8989" s="453"/>
      <c r="K8989" s="519"/>
      <c r="L8989" s="154"/>
    </row>
    <row r="8990" spans="1:13" ht="21">
      <c r="A8990" s="457">
        <f>SUM(A8978:A8989)</f>
        <v>34526.5</v>
      </c>
      <c r="B8990" s="478">
        <f>SUM(B8978:B8989)</f>
        <v>16530.5</v>
      </c>
      <c r="C8990" s="458">
        <f>SUM(C8978:C8989)</f>
        <v>18096</v>
      </c>
      <c r="D8990" s="809">
        <f>SUM(D8978:D8989)</f>
        <v>8156.87</v>
      </c>
      <c r="E8990" s="391" t="s">
        <v>7219</v>
      </c>
      <c r="G8990" s="160" t="s">
        <v>7030</v>
      </c>
      <c r="H8990" s="497">
        <f>SUM(H8978:H8989)</f>
        <v>1876.1769999999999</v>
      </c>
      <c r="I8990" s="497">
        <f>SUM(I8978:I8989)</f>
        <v>1704.595</v>
      </c>
      <c r="J8990" s="496">
        <f>SUM(J8978:J8989)</f>
        <v>425.8</v>
      </c>
      <c r="K8990" s="805">
        <v>1574200</v>
      </c>
      <c r="L8990" s="223"/>
    </row>
    <row r="8991" spans="1:13" ht="15.6">
      <c r="I8991" s="52"/>
    </row>
    <row r="8992" spans="1:13" ht="15.6">
      <c r="E8992" s="789"/>
      <c r="F8992" s="789" t="s">
        <v>9193</v>
      </c>
      <c r="G8992" s="789">
        <v>45025</v>
      </c>
      <c r="I8992" s="52"/>
    </row>
    <row r="8993" spans="1:12" ht="15.6">
      <c r="E8993" s="790"/>
      <c r="F8993" s="790" t="s">
        <v>6749</v>
      </c>
      <c r="G8993" s="790" t="s">
        <v>3449</v>
      </c>
      <c r="I8993" s="52"/>
    </row>
    <row r="8994" spans="1:12" ht="15.6">
      <c r="E8994" s="790"/>
      <c r="F8994" s="813" t="s">
        <v>9200</v>
      </c>
      <c r="G8994" s="814" t="s">
        <v>9195</v>
      </c>
      <c r="I8994" s="52"/>
    </row>
    <row r="8995" spans="1:12" ht="15.6">
      <c r="E8995" s="790"/>
      <c r="F8995" s="815" t="s">
        <v>9201</v>
      </c>
      <c r="G8995" s="814" t="s">
        <v>9196</v>
      </c>
      <c r="I8995" s="52"/>
    </row>
    <row r="8996" spans="1:12" ht="15.6">
      <c r="E8996" s="790"/>
      <c r="F8996" s="815" t="s">
        <v>9202</v>
      </c>
      <c r="G8996" s="814" t="s">
        <v>9197</v>
      </c>
      <c r="I8996" s="52"/>
    </row>
    <row r="8997" spans="1:12" ht="15.6">
      <c r="E8997" s="790"/>
      <c r="F8997" s="815" t="s">
        <v>9203</v>
      </c>
      <c r="G8997" s="814" t="s">
        <v>9198</v>
      </c>
      <c r="I8997" s="52"/>
    </row>
    <row r="8998" spans="1:12" ht="15.6">
      <c r="E8998" s="790"/>
      <c r="F8998" s="815" t="s">
        <v>9204</v>
      </c>
      <c r="G8998" s="814" t="s">
        <v>9199</v>
      </c>
      <c r="I8998" s="52"/>
    </row>
    <row r="8999" spans="1:12" ht="15.6">
      <c r="A8999" s="52" t="s">
        <v>0</v>
      </c>
      <c r="B8999" s="149" t="s">
        <v>9194</v>
      </c>
      <c r="C8999" s="149" t="s">
        <v>9035</v>
      </c>
      <c r="D8999" s="797" t="s">
        <v>9043</v>
      </c>
      <c r="I8999" s="52"/>
    </row>
    <row r="9000" spans="1:12" ht="15.6">
      <c r="A9000" s="73">
        <v>45020</v>
      </c>
      <c r="B9000" s="794">
        <v>2000</v>
      </c>
      <c r="E9000" s="1"/>
      <c r="F9000" s="816" t="s">
        <v>9205</v>
      </c>
      <c r="H9000" s="794">
        <v>2800</v>
      </c>
      <c r="I9000" s="794">
        <v>2948</v>
      </c>
      <c r="J9000" s="41">
        <v>148</v>
      </c>
      <c r="K9000" s="50" t="s">
        <v>5123</v>
      </c>
      <c r="L9000" s="147">
        <v>50</v>
      </c>
    </row>
    <row r="9001" spans="1:12" ht="15.6">
      <c r="A9001" s="73">
        <v>45020</v>
      </c>
      <c r="B9001" s="792">
        <v>2000</v>
      </c>
      <c r="E9001" s="1"/>
      <c r="F9001" s="817" t="s">
        <v>9206</v>
      </c>
      <c r="H9001" s="792">
        <v>2800</v>
      </c>
      <c r="I9001" s="792">
        <v>2960</v>
      </c>
      <c r="J9001" s="69">
        <v>160</v>
      </c>
      <c r="K9001" s="51" t="s">
        <v>8332</v>
      </c>
      <c r="L9001" s="147">
        <v>80</v>
      </c>
    </row>
    <row r="9002" spans="1:12" ht="15.6">
      <c r="A9002" s="73">
        <v>45020</v>
      </c>
      <c r="B9002" s="818">
        <v>2000</v>
      </c>
      <c r="E9002" s="1"/>
      <c r="F9002" s="213" t="s">
        <v>9207</v>
      </c>
      <c r="H9002" s="51">
        <v>2830</v>
      </c>
      <c r="I9002" s="51">
        <v>2900</v>
      </c>
      <c r="J9002" s="69">
        <v>70</v>
      </c>
      <c r="K9002" s="213" t="s">
        <v>7593</v>
      </c>
      <c r="L9002" s="147">
        <v>35</v>
      </c>
    </row>
    <row r="9003" spans="1:12" ht="15.6">
      <c r="A9003" s="73">
        <v>45020</v>
      </c>
      <c r="C9003" s="69">
        <v>10000</v>
      </c>
      <c r="F9003" s="817" t="s">
        <v>9208</v>
      </c>
      <c r="G9003" s="501"/>
      <c r="H9003" s="69">
        <v>9550</v>
      </c>
      <c r="I9003" s="69">
        <v>9900</v>
      </c>
      <c r="J9003" s="69">
        <v>350</v>
      </c>
      <c r="K9003" s="69" t="s">
        <v>5906</v>
      </c>
      <c r="L9003" s="147">
        <v>175</v>
      </c>
    </row>
    <row r="9004" spans="1:12" ht="15.6">
      <c r="A9004" s="73">
        <v>45020</v>
      </c>
      <c r="C9004" s="41">
        <v>2000</v>
      </c>
      <c r="F9004" s="819" t="s">
        <v>9209</v>
      </c>
      <c r="G9004" s="501"/>
      <c r="H9004" s="41">
        <v>1910</v>
      </c>
      <c r="I9004" s="41">
        <v>2088</v>
      </c>
      <c r="J9004" s="41">
        <v>178</v>
      </c>
      <c r="K9004" s="41" t="s">
        <v>5123</v>
      </c>
      <c r="L9004" s="147">
        <v>60</v>
      </c>
    </row>
    <row r="9005" spans="1:12" ht="15.6">
      <c r="A9005" s="73">
        <v>45020</v>
      </c>
      <c r="C9005" s="69">
        <v>3000</v>
      </c>
      <c r="F9005" s="817" t="s">
        <v>9210</v>
      </c>
      <c r="G9005" s="501"/>
      <c r="H9005" s="69">
        <v>2865</v>
      </c>
      <c r="I9005" s="51">
        <v>2997</v>
      </c>
      <c r="J9005" s="69">
        <v>132</v>
      </c>
      <c r="K9005" s="69" t="s">
        <v>8363</v>
      </c>
      <c r="L9005" s="147">
        <v>66</v>
      </c>
    </row>
    <row r="9006" spans="1:12" ht="15.6">
      <c r="A9006" s="73">
        <v>45020</v>
      </c>
      <c r="C9006" s="69">
        <v>3000</v>
      </c>
      <c r="F9006" s="817" t="s">
        <v>9212</v>
      </c>
      <c r="G9006" s="501"/>
      <c r="H9006" s="69">
        <v>2865</v>
      </c>
      <c r="I9006" s="69">
        <v>2940</v>
      </c>
      <c r="J9006" s="69">
        <v>75</v>
      </c>
      <c r="K9006" s="69" t="s">
        <v>7203</v>
      </c>
      <c r="L9006" s="147">
        <v>37.5</v>
      </c>
    </row>
    <row r="9007" spans="1:12" ht="15.6">
      <c r="A9007" s="73">
        <v>45020</v>
      </c>
      <c r="B9007" s="69">
        <v>1500</v>
      </c>
      <c r="F9007" s="69" t="s">
        <v>9211</v>
      </c>
      <c r="G9007" s="501"/>
      <c r="H9007" s="69">
        <v>2070</v>
      </c>
      <c r="I9007" s="51">
        <v>2100</v>
      </c>
      <c r="J9007" s="69">
        <v>30</v>
      </c>
      <c r="K9007" s="69" t="s">
        <v>7203</v>
      </c>
      <c r="L9007" s="147">
        <v>15</v>
      </c>
    </row>
    <row r="9008" spans="1:12" ht="15.6">
      <c r="A9008" s="73">
        <v>45021</v>
      </c>
      <c r="C9008" s="69">
        <v>3000</v>
      </c>
      <c r="F9008" s="71" t="s">
        <v>9214</v>
      </c>
      <c r="G9008" s="501"/>
      <c r="H9008" s="69">
        <v>2865</v>
      </c>
      <c r="I9008" s="51">
        <v>3105</v>
      </c>
      <c r="J9008" s="69">
        <v>240</v>
      </c>
      <c r="K9008" s="69" t="s">
        <v>2556</v>
      </c>
      <c r="L9008" s="147">
        <v>120</v>
      </c>
    </row>
    <row r="9009" spans="1:12" ht="15.6">
      <c r="A9009" s="73">
        <v>45021</v>
      </c>
      <c r="B9009" s="69">
        <v>3000</v>
      </c>
      <c r="F9009" s="69" t="s">
        <v>9217</v>
      </c>
      <c r="G9009" s="501"/>
      <c r="H9009" s="69">
        <v>4200</v>
      </c>
      <c r="I9009" s="51">
        <v>4317</v>
      </c>
      <c r="J9009" s="69">
        <v>117</v>
      </c>
      <c r="K9009" s="69" t="s">
        <v>8980</v>
      </c>
      <c r="L9009" s="147">
        <v>58.5</v>
      </c>
    </row>
    <row r="9010" spans="1:12" ht="15.6">
      <c r="A9010" s="73">
        <v>45021</v>
      </c>
      <c r="C9010" s="69">
        <v>1500</v>
      </c>
      <c r="F9010" s="817" t="s">
        <v>9214</v>
      </c>
      <c r="G9010" s="501"/>
      <c r="H9010" s="69">
        <v>1432.5</v>
      </c>
      <c r="I9010" s="51">
        <v>1552.5</v>
      </c>
      <c r="J9010" s="69">
        <v>120</v>
      </c>
      <c r="K9010" s="69" t="s">
        <v>3827</v>
      </c>
      <c r="L9010" s="147">
        <v>60</v>
      </c>
    </row>
    <row r="9011" spans="1:12" ht="15.6">
      <c r="A9011" s="73">
        <v>45021</v>
      </c>
      <c r="B9011" s="41">
        <v>6500</v>
      </c>
      <c r="F9011" s="819" t="s">
        <v>9215</v>
      </c>
      <c r="G9011" s="501"/>
      <c r="H9011" s="41">
        <v>9100</v>
      </c>
      <c r="I9011" s="50">
        <v>9483.5</v>
      </c>
      <c r="J9011" s="41">
        <v>383.5</v>
      </c>
      <c r="K9011" s="803" t="s">
        <v>9216</v>
      </c>
      <c r="L9011" s="147">
        <v>191.5</v>
      </c>
    </row>
    <row r="9012" spans="1:12">
      <c r="A9012" s="73"/>
      <c r="L9012" s="147"/>
    </row>
    <row r="9013" spans="1:12" ht="15.6">
      <c r="A9013" s="73"/>
      <c r="F9013" s="789" t="s">
        <v>9220</v>
      </c>
      <c r="G9013" s="789">
        <v>45032</v>
      </c>
      <c r="L9013" s="147"/>
    </row>
    <row r="9014" spans="1:12" ht="15.6">
      <c r="A9014" s="73"/>
      <c r="F9014" s="790" t="s">
        <v>6749</v>
      </c>
      <c r="G9014" s="790" t="s">
        <v>3449</v>
      </c>
      <c r="L9014" s="147"/>
    </row>
    <row r="9015" spans="1:12" ht="15.6">
      <c r="A9015" s="73"/>
      <c r="F9015" s="813" t="s">
        <v>9222</v>
      </c>
      <c r="G9015" s="814" t="s">
        <v>9226</v>
      </c>
      <c r="L9015" s="147"/>
    </row>
    <row r="9016" spans="1:12" ht="15.6">
      <c r="A9016" s="73"/>
      <c r="F9016" s="815" t="s">
        <v>9223</v>
      </c>
      <c r="G9016" s="814" t="s">
        <v>9227</v>
      </c>
      <c r="L9016" s="147"/>
    </row>
    <row r="9017" spans="1:12" ht="15.6">
      <c r="A9017" s="73"/>
      <c r="F9017" s="815" t="s">
        <v>9224</v>
      </c>
      <c r="G9017" s="814" t="s">
        <v>9228</v>
      </c>
      <c r="L9017" s="147"/>
    </row>
    <row r="9018" spans="1:12" ht="15.6">
      <c r="A9018" s="73"/>
      <c r="F9018" s="815" t="s">
        <v>9234</v>
      </c>
      <c r="G9018" s="814" t="s">
        <v>9233</v>
      </c>
      <c r="L9018" s="147"/>
    </row>
    <row r="9019" spans="1:12" ht="15.6">
      <c r="A9019" s="73"/>
      <c r="F9019" s="815" t="s">
        <v>9225</v>
      </c>
      <c r="G9019" s="814" t="s">
        <v>8908</v>
      </c>
      <c r="L9019" s="147"/>
    </row>
    <row r="9020" spans="1:12">
      <c r="A9020" s="73"/>
      <c r="L9020" s="147"/>
    </row>
    <row r="9021" spans="1:12">
      <c r="A9021" s="73">
        <v>45026</v>
      </c>
      <c r="C9021" s="69">
        <v>1000</v>
      </c>
      <c r="F9021" s="69" t="s">
        <v>9219</v>
      </c>
      <c r="H9021" s="69">
        <v>955</v>
      </c>
      <c r="I9021" s="69">
        <v>1065</v>
      </c>
      <c r="J9021" s="69">
        <v>110</v>
      </c>
      <c r="K9021" s="69" t="s">
        <v>6459</v>
      </c>
      <c r="L9021" s="147">
        <v>55</v>
      </c>
    </row>
    <row r="9022" spans="1:12">
      <c r="A9022" s="73">
        <v>45026</v>
      </c>
      <c r="C9022" s="808">
        <v>3000</v>
      </c>
      <c r="F9022" s="792" t="s">
        <v>9221</v>
      </c>
      <c r="H9022" s="69">
        <v>955</v>
      </c>
      <c r="I9022" s="69">
        <v>3195</v>
      </c>
      <c r="J9022" s="69">
        <v>330</v>
      </c>
      <c r="K9022" s="69" t="s">
        <v>9231</v>
      </c>
      <c r="L9022" s="147">
        <v>155</v>
      </c>
    </row>
    <row r="9023" spans="1:12">
      <c r="A9023" s="73">
        <v>45026</v>
      </c>
      <c r="C9023" s="69">
        <v>1000</v>
      </c>
      <c r="F9023" s="69" t="s">
        <v>9213</v>
      </c>
      <c r="H9023" s="69">
        <v>955</v>
      </c>
      <c r="I9023" s="69">
        <v>1055</v>
      </c>
      <c r="J9023" s="69">
        <v>100</v>
      </c>
      <c r="K9023" s="69" t="s">
        <v>7205</v>
      </c>
      <c r="L9023" s="147">
        <v>50</v>
      </c>
    </row>
    <row r="9024" spans="1:12">
      <c r="A9024" s="73">
        <v>45027</v>
      </c>
      <c r="C9024" s="69">
        <v>1200</v>
      </c>
      <c r="F9024" s="69" t="s">
        <v>9230</v>
      </c>
      <c r="H9024" s="69">
        <v>1207.2</v>
      </c>
      <c r="I9024" s="69">
        <v>1327.2</v>
      </c>
      <c r="J9024" s="69">
        <v>120</v>
      </c>
      <c r="K9024" s="69" t="s">
        <v>7009</v>
      </c>
      <c r="L9024" s="147">
        <v>60</v>
      </c>
    </row>
    <row r="9025" spans="1:12" ht="15.6">
      <c r="A9025" s="73">
        <v>45028</v>
      </c>
      <c r="C9025" s="69">
        <v>6000</v>
      </c>
      <c r="F9025" s="69" t="s">
        <v>9229</v>
      </c>
      <c r="H9025" s="69">
        <v>6036</v>
      </c>
      <c r="I9025" s="51">
        <v>6300</v>
      </c>
      <c r="J9025" s="69">
        <v>264</v>
      </c>
      <c r="K9025" s="69" t="s">
        <v>6143</v>
      </c>
      <c r="L9025" s="147">
        <v>132</v>
      </c>
    </row>
    <row r="9026" spans="1:12" ht="15.6">
      <c r="A9026" s="73">
        <v>45021</v>
      </c>
      <c r="C9026" s="69">
        <v>1000</v>
      </c>
      <c r="F9026" s="69" t="s">
        <v>9232</v>
      </c>
      <c r="H9026" s="69">
        <v>1006</v>
      </c>
      <c r="I9026" s="51">
        <v>1126</v>
      </c>
      <c r="J9026" s="69">
        <v>120</v>
      </c>
      <c r="K9026" s="69" t="s">
        <v>9218</v>
      </c>
      <c r="L9026" s="147">
        <v>60</v>
      </c>
    </row>
    <row r="9027" spans="1:12">
      <c r="A9027" s="73"/>
      <c r="L9027" s="147"/>
    </row>
    <row r="9028" spans="1:12" ht="15.6">
      <c r="A9028" s="73"/>
      <c r="F9028" s="789" t="s">
        <v>9236</v>
      </c>
      <c r="G9028" s="789">
        <v>45039</v>
      </c>
      <c r="L9028" s="147"/>
    </row>
    <row r="9029" spans="1:12" ht="15.6">
      <c r="A9029" s="73"/>
      <c r="F9029" s="790" t="s">
        <v>6749</v>
      </c>
      <c r="G9029" s="790" t="s">
        <v>3449</v>
      </c>
      <c r="L9029" s="147"/>
    </row>
    <row r="9030" spans="1:12" ht="15.6">
      <c r="A9030" s="73"/>
      <c r="F9030" s="813" t="s">
        <v>9261</v>
      </c>
      <c r="G9030" s="814" t="s">
        <v>9260</v>
      </c>
      <c r="L9030" s="147"/>
    </row>
    <row r="9031" spans="1:12" ht="15.6">
      <c r="A9031" s="73"/>
      <c r="F9031" s="815" t="s">
        <v>9251</v>
      </c>
      <c r="G9031" s="814" t="s">
        <v>9241</v>
      </c>
      <c r="L9031" s="147"/>
    </row>
    <row r="9032" spans="1:12" ht="15.6">
      <c r="A9032" s="73"/>
      <c r="F9032" s="815" t="s">
        <v>9254</v>
      </c>
      <c r="G9032" s="814" t="s">
        <v>9252</v>
      </c>
      <c r="L9032" s="147"/>
    </row>
    <row r="9033" spans="1:12" ht="15.6">
      <c r="A9033" s="73"/>
      <c r="F9033" s="815" t="s">
        <v>9255</v>
      </c>
      <c r="G9033" s="814" t="s">
        <v>9249</v>
      </c>
      <c r="L9033" s="147"/>
    </row>
    <row r="9034" spans="1:12" ht="15.6">
      <c r="A9034" s="73"/>
      <c r="F9034" s="815" t="s">
        <v>9225</v>
      </c>
      <c r="G9034" s="814" t="s">
        <v>9253</v>
      </c>
      <c r="L9034" s="147"/>
    </row>
    <row r="9035" spans="1:12">
      <c r="A9035" s="73"/>
      <c r="L9035" s="147"/>
    </row>
    <row r="9036" spans="1:12" ht="15.6">
      <c r="A9036" s="73">
        <v>45029</v>
      </c>
      <c r="C9036" s="69">
        <v>4000</v>
      </c>
      <c r="E9036" s="1"/>
      <c r="F9036" s="69" t="s">
        <v>9242</v>
      </c>
      <c r="G9036" s="501"/>
      <c r="H9036" s="69">
        <v>3964</v>
      </c>
      <c r="I9036" s="69">
        <v>4364</v>
      </c>
      <c r="J9036" s="69">
        <v>400</v>
      </c>
      <c r="K9036" s="69" t="s">
        <v>9235</v>
      </c>
      <c r="L9036" s="147">
        <v>200</v>
      </c>
    </row>
    <row r="9037" spans="1:12" ht="15.6">
      <c r="A9037" s="73">
        <v>45029</v>
      </c>
      <c r="C9037" s="69">
        <v>5200</v>
      </c>
      <c r="E9037" s="1"/>
      <c r="F9037" s="69" t="s">
        <v>9243</v>
      </c>
      <c r="G9037" s="501"/>
      <c r="H9037" s="69">
        <v>5153.2</v>
      </c>
      <c r="I9037" s="69">
        <v>5569.2</v>
      </c>
      <c r="J9037" s="69">
        <v>416</v>
      </c>
      <c r="K9037" s="69" t="s">
        <v>9237</v>
      </c>
      <c r="L9037" s="147">
        <v>208</v>
      </c>
    </row>
    <row r="9038" spans="1:12" ht="15.6">
      <c r="A9038" s="73">
        <v>45030</v>
      </c>
      <c r="D9038" s="213">
        <v>1500</v>
      </c>
      <c r="F9038" s="213" t="s">
        <v>9244</v>
      </c>
      <c r="G9038" s="501"/>
      <c r="H9038" s="69">
        <v>2622</v>
      </c>
      <c r="I9038" s="69">
        <v>2997</v>
      </c>
      <c r="J9038" s="69">
        <v>375</v>
      </c>
      <c r="K9038" s="69" t="s">
        <v>9238</v>
      </c>
      <c r="L9038" s="147">
        <v>187.5</v>
      </c>
    </row>
    <row r="9039" spans="1:12" ht="15.6">
      <c r="A9039" s="73">
        <v>45030</v>
      </c>
      <c r="D9039" s="213">
        <v>500</v>
      </c>
      <c r="F9039" s="213" t="s">
        <v>9245</v>
      </c>
      <c r="G9039" s="501"/>
      <c r="H9039" s="69">
        <v>866.5</v>
      </c>
      <c r="I9039" s="69">
        <v>925</v>
      </c>
      <c r="J9039" s="69">
        <v>58.5</v>
      </c>
      <c r="K9039" s="69" t="s">
        <v>2400</v>
      </c>
      <c r="L9039" s="147">
        <v>29</v>
      </c>
    </row>
    <row r="9040" spans="1:12" ht="15.6">
      <c r="A9040" s="73">
        <v>45030</v>
      </c>
      <c r="B9040" s="69">
        <v>2000</v>
      </c>
      <c r="E9040" s="1"/>
      <c r="F9040" s="69" t="s">
        <v>9246</v>
      </c>
      <c r="G9040" s="501"/>
      <c r="H9040" s="69">
        <v>2792</v>
      </c>
      <c r="I9040" s="69">
        <v>2952</v>
      </c>
      <c r="J9040" s="69">
        <v>160</v>
      </c>
      <c r="K9040" s="69" t="s">
        <v>7205</v>
      </c>
      <c r="L9040" s="147">
        <v>80</v>
      </c>
    </row>
    <row r="9041" spans="1:12" ht="15.6">
      <c r="A9041" s="73">
        <v>45031</v>
      </c>
      <c r="B9041" s="69">
        <v>2000</v>
      </c>
      <c r="C9041" s="69"/>
      <c r="F9041" s="69" t="s">
        <v>9256</v>
      </c>
      <c r="G9041" s="501"/>
      <c r="H9041" s="69">
        <v>2792</v>
      </c>
      <c r="I9041" s="69">
        <v>2992</v>
      </c>
      <c r="J9041" s="69">
        <v>200</v>
      </c>
      <c r="K9041" s="69" t="s">
        <v>9238</v>
      </c>
      <c r="L9041" s="147">
        <v>100</v>
      </c>
    </row>
    <row r="9042" spans="1:12" ht="15.6">
      <c r="A9042" s="73">
        <v>45033</v>
      </c>
      <c r="C9042" s="69">
        <v>4000</v>
      </c>
      <c r="F9042" s="69" t="s">
        <v>9248</v>
      </c>
      <c r="G9042" s="501"/>
      <c r="H9042" s="69">
        <v>3964</v>
      </c>
      <c r="I9042" s="69">
        <v>4436</v>
      </c>
      <c r="J9042" s="69">
        <v>472</v>
      </c>
      <c r="K9042" s="69" t="s">
        <v>1521</v>
      </c>
      <c r="L9042" s="147">
        <v>236</v>
      </c>
    </row>
    <row r="9043" spans="1:12" ht="15.6">
      <c r="A9043" s="73">
        <v>45033</v>
      </c>
      <c r="C9043" s="69">
        <v>2000</v>
      </c>
      <c r="F9043" s="69" t="s">
        <v>9248</v>
      </c>
      <c r="G9043" s="501"/>
      <c r="H9043" s="69">
        <v>1982</v>
      </c>
      <c r="I9043" s="69">
        <v>2218</v>
      </c>
      <c r="J9043" s="69">
        <v>236</v>
      </c>
      <c r="K9043" s="69" t="s">
        <v>9239</v>
      </c>
      <c r="L9043" s="147">
        <v>118</v>
      </c>
    </row>
    <row r="9044" spans="1:12" ht="15.6">
      <c r="A9044" s="73">
        <v>45033</v>
      </c>
      <c r="D9044" s="213">
        <v>300</v>
      </c>
      <c r="F9044" s="213" t="s">
        <v>9250</v>
      </c>
      <c r="G9044" s="501"/>
      <c r="H9044" s="69">
        <v>497.1</v>
      </c>
      <c r="I9044" s="69">
        <v>535.20000000000005</v>
      </c>
      <c r="J9044" s="69">
        <v>39</v>
      </c>
      <c r="K9044" s="69" t="s">
        <v>9240</v>
      </c>
      <c r="L9044" s="147">
        <v>19</v>
      </c>
    </row>
    <row r="9045" spans="1:12" ht="15.6">
      <c r="A9045" s="73">
        <v>45033</v>
      </c>
      <c r="C9045" s="69">
        <v>2000</v>
      </c>
      <c r="F9045" s="69" t="s">
        <v>9247</v>
      </c>
      <c r="G9045" s="501"/>
      <c r="H9045" s="69">
        <v>1982</v>
      </c>
      <c r="I9045" s="69">
        <v>2182</v>
      </c>
      <c r="J9045" s="69">
        <v>200</v>
      </c>
      <c r="K9045" s="69" t="s">
        <v>4920</v>
      </c>
      <c r="L9045" s="147">
        <v>100</v>
      </c>
    </row>
    <row r="9046" spans="1:12" ht="15.6">
      <c r="A9046" s="73">
        <v>45033</v>
      </c>
      <c r="C9046" s="213">
        <v>1500</v>
      </c>
      <c r="F9046" s="213" t="s">
        <v>9257</v>
      </c>
      <c r="G9046" s="501"/>
      <c r="H9046" s="69">
        <v>2116.5</v>
      </c>
      <c r="I9046" s="69">
        <v>2176.5</v>
      </c>
      <c r="J9046" s="69">
        <v>60</v>
      </c>
      <c r="K9046" s="69" t="s">
        <v>4218</v>
      </c>
      <c r="L9046" s="147">
        <v>30</v>
      </c>
    </row>
    <row r="9047" spans="1:12" ht="15.6">
      <c r="A9047" s="73">
        <v>45034</v>
      </c>
      <c r="C9047" s="71">
        <v>1000</v>
      </c>
      <c r="F9047" s="69" t="s">
        <v>9259</v>
      </c>
      <c r="G9047" s="501"/>
      <c r="H9047" s="69">
        <v>991</v>
      </c>
      <c r="I9047" s="69">
        <v>1062</v>
      </c>
      <c r="J9047" s="69">
        <v>71</v>
      </c>
      <c r="K9047" s="69" t="s">
        <v>9258</v>
      </c>
      <c r="L9047" s="147">
        <v>35.5</v>
      </c>
    </row>
    <row r="9048" spans="1:12" ht="15.6">
      <c r="A9048" s="73">
        <v>45034</v>
      </c>
      <c r="C9048" s="69">
        <v>1000</v>
      </c>
      <c r="F9048" s="69" t="s">
        <v>9247</v>
      </c>
      <c r="G9048" s="501"/>
      <c r="H9048" s="69">
        <v>991</v>
      </c>
      <c r="I9048" s="69">
        <v>1091</v>
      </c>
      <c r="J9048" s="69">
        <v>100</v>
      </c>
      <c r="K9048" s="69" t="s">
        <v>3425</v>
      </c>
      <c r="L9048" s="147">
        <v>50</v>
      </c>
    </row>
    <row r="9049" spans="1:12" ht="15.6">
      <c r="A9049" s="73">
        <v>45034</v>
      </c>
      <c r="C9049" s="69">
        <v>2500</v>
      </c>
      <c r="F9049" s="69" t="s">
        <v>9262</v>
      </c>
      <c r="G9049" s="501"/>
      <c r="H9049" s="69">
        <v>2477.5</v>
      </c>
      <c r="I9049" s="69">
        <v>2727.5</v>
      </c>
      <c r="J9049" s="69">
        <v>250</v>
      </c>
      <c r="K9049" s="69" t="s">
        <v>7898</v>
      </c>
      <c r="L9049" s="147">
        <v>125</v>
      </c>
    </row>
    <row r="9050" spans="1:12" ht="15.6">
      <c r="A9050" s="73">
        <v>45035</v>
      </c>
      <c r="C9050" s="69">
        <v>5000</v>
      </c>
      <c r="F9050" s="69" t="s">
        <v>9263</v>
      </c>
      <c r="G9050" s="501"/>
      <c r="H9050" s="69">
        <v>4955</v>
      </c>
      <c r="I9050" s="69">
        <v>5205</v>
      </c>
      <c r="J9050" s="69">
        <v>250</v>
      </c>
      <c r="K9050" s="69" t="s">
        <v>6904</v>
      </c>
      <c r="L9050" s="147">
        <v>125</v>
      </c>
    </row>
    <row r="9051" spans="1:12">
      <c r="A9051" s="73"/>
      <c r="L9051" s="147"/>
    </row>
    <row r="9052" spans="1:12" ht="15.6">
      <c r="A9052" s="73"/>
      <c r="F9052" s="789" t="s">
        <v>9264</v>
      </c>
      <c r="G9052" s="789">
        <v>45046</v>
      </c>
      <c r="L9052" s="147"/>
    </row>
    <row r="9053" spans="1:12" ht="15.6">
      <c r="A9053" s="73"/>
      <c r="F9053" s="790" t="s">
        <v>6749</v>
      </c>
      <c r="G9053" s="790" t="s">
        <v>3449</v>
      </c>
      <c r="L9053" s="147"/>
    </row>
    <row r="9054" spans="1:12" ht="15.6">
      <c r="A9054" s="73"/>
      <c r="F9054" s="813" t="s">
        <v>9269</v>
      </c>
      <c r="G9054" s="814" t="s">
        <v>9266</v>
      </c>
      <c r="L9054" s="147"/>
    </row>
    <row r="9055" spans="1:12" ht="15.6">
      <c r="A9055" s="73"/>
      <c r="F9055" s="815" t="s">
        <v>9270</v>
      </c>
      <c r="G9055" s="814" t="s">
        <v>9267</v>
      </c>
      <c r="L9055" s="147"/>
    </row>
    <row r="9056" spans="1:12" ht="15.6">
      <c r="A9056" s="73"/>
      <c r="F9056" s="815" t="s">
        <v>9271</v>
      </c>
      <c r="G9056" s="814" t="s">
        <v>9287</v>
      </c>
      <c r="L9056" s="147"/>
    </row>
    <row r="9057" spans="1:12" ht="15.6">
      <c r="A9057" s="73"/>
      <c r="F9057" s="815" t="s">
        <v>9272</v>
      </c>
      <c r="G9057" s="814" t="s">
        <v>9008</v>
      </c>
      <c r="L9057" s="147"/>
    </row>
    <row r="9058" spans="1:12" ht="15.6">
      <c r="A9058" s="73"/>
      <c r="F9058" s="815" t="s">
        <v>9273</v>
      </c>
      <c r="G9058" s="814" t="s">
        <v>9268</v>
      </c>
      <c r="L9058" s="147"/>
    </row>
    <row r="9059" spans="1:12">
      <c r="A9059" s="73"/>
      <c r="L9059" s="147"/>
    </row>
    <row r="9060" spans="1:12">
      <c r="A9060" s="73">
        <v>45040</v>
      </c>
      <c r="B9060" s="205">
        <v>3000</v>
      </c>
      <c r="D9060" s="20"/>
      <c r="E9060" s="20"/>
      <c r="F9060" s="41" t="s">
        <v>9274</v>
      </c>
      <c r="H9060" s="41">
        <v>4128</v>
      </c>
      <c r="I9060" s="41">
        <v>4392</v>
      </c>
      <c r="J9060" s="41">
        <v>264</v>
      </c>
      <c r="K9060" s="41" t="s">
        <v>7463</v>
      </c>
      <c r="L9060" s="147">
        <v>100</v>
      </c>
    </row>
    <row r="9061" spans="1:12">
      <c r="A9061" s="73">
        <v>45040</v>
      </c>
      <c r="B9061" s="73"/>
      <c r="C9061" s="41">
        <v>2000</v>
      </c>
      <c r="D9061" s="20"/>
      <c r="E9061" s="20"/>
      <c r="F9061" s="41" t="s">
        <v>9275</v>
      </c>
      <c r="H9061" s="41">
        <v>1922</v>
      </c>
      <c r="I9061" s="41">
        <v>2048</v>
      </c>
      <c r="J9061" s="41">
        <v>126</v>
      </c>
      <c r="K9061" s="41" t="s">
        <v>7463</v>
      </c>
      <c r="L9061" s="147">
        <v>50</v>
      </c>
    </row>
    <row r="9062" spans="1:12">
      <c r="A9062" s="73">
        <v>45035</v>
      </c>
      <c r="C9062" s="69">
        <v>2000</v>
      </c>
      <c r="D9062" s="20"/>
      <c r="E9062" s="20"/>
      <c r="F9062" s="69" t="s">
        <v>9276</v>
      </c>
      <c r="H9062" s="69">
        <v>1922</v>
      </c>
      <c r="I9062" s="69">
        <v>2182</v>
      </c>
      <c r="J9062" s="69">
        <v>260</v>
      </c>
      <c r="K9062" s="69" t="s">
        <v>8280</v>
      </c>
      <c r="L9062" s="147">
        <v>130</v>
      </c>
    </row>
    <row r="9063" spans="1:12">
      <c r="A9063" s="73">
        <v>45035</v>
      </c>
      <c r="C9063" s="69">
        <v>1000</v>
      </c>
      <c r="D9063" s="20"/>
      <c r="E9063" s="20"/>
      <c r="F9063" s="69" t="s">
        <v>9276</v>
      </c>
      <c r="H9063" s="69">
        <v>961</v>
      </c>
      <c r="I9063" s="69">
        <v>1091</v>
      </c>
      <c r="J9063" s="69">
        <v>130</v>
      </c>
      <c r="K9063" s="69" t="s">
        <v>2561</v>
      </c>
      <c r="L9063" s="147">
        <v>65</v>
      </c>
    </row>
    <row r="9064" spans="1:12">
      <c r="A9064" s="73">
        <v>45040</v>
      </c>
      <c r="B9064" s="69">
        <v>1000</v>
      </c>
      <c r="C9064" s="69"/>
      <c r="D9064" s="20"/>
      <c r="E9064" s="20"/>
      <c r="F9064" s="69" t="s">
        <v>9277</v>
      </c>
      <c r="H9064" s="69">
        <v>1376</v>
      </c>
      <c r="I9064" s="69">
        <v>1486</v>
      </c>
      <c r="J9064" s="69">
        <v>110</v>
      </c>
      <c r="K9064" s="69" t="s">
        <v>2561</v>
      </c>
      <c r="L9064" s="147">
        <v>55</v>
      </c>
    </row>
    <row r="9065" spans="1:12">
      <c r="A9065" s="73">
        <v>45038</v>
      </c>
      <c r="C9065" s="69">
        <v>4000</v>
      </c>
      <c r="D9065" s="20"/>
      <c r="E9065" s="20"/>
      <c r="F9065" s="69" t="s">
        <v>9296</v>
      </c>
      <c r="H9065" s="69">
        <v>3804</v>
      </c>
      <c r="I9065" s="69">
        <v>4004</v>
      </c>
      <c r="J9065" s="69">
        <v>200</v>
      </c>
      <c r="K9065" s="69" t="s">
        <v>9265</v>
      </c>
      <c r="L9065" s="147">
        <v>100</v>
      </c>
    </row>
    <row r="9066" spans="1:12">
      <c r="A9066" s="73">
        <v>45038</v>
      </c>
      <c r="B9066" s="71">
        <v>1500</v>
      </c>
      <c r="D9066" s="20"/>
      <c r="E9066" s="20"/>
      <c r="F9066" s="69" t="s">
        <v>8390</v>
      </c>
      <c r="H9066" s="69">
        <v>2052</v>
      </c>
      <c r="I9066" s="69">
        <v>2154</v>
      </c>
      <c r="J9066" s="69">
        <v>75</v>
      </c>
      <c r="K9066" s="69" t="s">
        <v>9265</v>
      </c>
      <c r="L9066" s="147">
        <v>51</v>
      </c>
    </row>
    <row r="9067" spans="1:12">
      <c r="A9067" s="73">
        <v>45040</v>
      </c>
      <c r="B9067" s="213">
        <v>1500</v>
      </c>
      <c r="D9067" s="20"/>
      <c r="F9067" s="213" t="s">
        <v>9297</v>
      </c>
      <c r="H9067" s="213">
        <v>2074.5</v>
      </c>
      <c r="I9067" s="213">
        <v>2149.5</v>
      </c>
      <c r="J9067" s="69">
        <v>75</v>
      </c>
      <c r="K9067" s="69" t="s">
        <v>7593</v>
      </c>
      <c r="L9067" s="147">
        <v>37.5</v>
      </c>
    </row>
    <row r="9068" spans="1:12">
      <c r="A9068" s="73">
        <v>45042</v>
      </c>
      <c r="B9068" s="69">
        <v>2000</v>
      </c>
      <c r="D9068" s="20"/>
      <c r="E9068" s="20"/>
      <c r="F9068" s="69" t="s">
        <v>9278</v>
      </c>
      <c r="H9068" s="69">
        <v>2752</v>
      </c>
      <c r="I9068" s="69">
        <v>2872</v>
      </c>
      <c r="J9068" s="69">
        <v>120</v>
      </c>
      <c r="K9068" s="69" t="s">
        <v>3607</v>
      </c>
      <c r="L9068" s="147">
        <v>60</v>
      </c>
    </row>
    <row r="9069" spans="1:12">
      <c r="A9069" s="73">
        <v>45042</v>
      </c>
      <c r="B9069" s="41">
        <v>6000</v>
      </c>
      <c r="D9069" s="20"/>
      <c r="E9069" s="20"/>
      <c r="F9069" s="41" t="s">
        <v>9298</v>
      </c>
      <c r="H9069" s="41">
        <v>8208</v>
      </c>
      <c r="I9069" s="41">
        <v>8694</v>
      </c>
      <c r="J9069" s="41">
        <v>486</v>
      </c>
      <c r="K9069" s="803" t="s">
        <v>9279</v>
      </c>
      <c r="L9069" s="147">
        <v>200.5</v>
      </c>
    </row>
    <row r="9070" spans="1:12">
      <c r="A9070" s="73">
        <v>45043</v>
      </c>
      <c r="C9070" s="69">
        <v>7500</v>
      </c>
      <c r="D9070" s="20"/>
      <c r="E9070" s="20"/>
      <c r="F9070" s="69" t="s">
        <v>9299</v>
      </c>
      <c r="H9070" s="69">
        <v>7207.5</v>
      </c>
      <c r="I9070" s="821">
        <v>8332.5</v>
      </c>
      <c r="J9070" s="69">
        <v>1125</v>
      </c>
      <c r="K9070" s="69" t="s">
        <v>3949</v>
      </c>
      <c r="L9070" s="147">
        <v>562.5</v>
      </c>
    </row>
    <row r="9071" spans="1:12">
      <c r="A9071" s="73"/>
      <c r="L9071" s="147"/>
    </row>
    <row r="9072" spans="1:12" ht="15.6">
      <c r="I9072" s="52"/>
      <c r="K9072" s="50" t="s">
        <v>5121</v>
      </c>
      <c r="L9072" s="147">
        <v>100</v>
      </c>
    </row>
    <row r="9073" spans="1:12" ht="18">
      <c r="A9073" s="20" t="s">
        <v>280</v>
      </c>
      <c r="B9073" s="52">
        <f>SUM(B9000:B9072)</f>
        <v>36000</v>
      </c>
      <c r="C9073" s="52">
        <f>SUM(C9000:C9072)</f>
        <v>80400</v>
      </c>
      <c r="D9073" s="52">
        <f>SUM(D9000:D9072)</f>
        <v>2300</v>
      </c>
      <c r="E9073" s="14">
        <f>SUM(B9073:D9073)</f>
        <v>118700</v>
      </c>
      <c r="I9073" s="52"/>
      <c r="J9073" s="143">
        <f>SUM(J9000:J9072)</f>
        <v>9306</v>
      </c>
      <c r="L9073" s="143">
        <f>SUM(L9000:L9072)</f>
        <v>4615</v>
      </c>
    </row>
    <row r="9075" spans="1:12" ht="15.6">
      <c r="A9075" s="641"/>
      <c r="B9075" s="641"/>
      <c r="C9075" s="641"/>
      <c r="D9075" s="641"/>
      <c r="E9075" s="641"/>
      <c r="F9075" s="641"/>
      <c r="G9075" s="641"/>
      <c r="H9075" s="641"/>
      <c r="I9075" s="420"/>
      <c r="J9075" s="641"/>
      <c r="K9075" s="641"/>
      <c r="L9075" s="641"/>
    </row>
    <row r="9076" spans="1:12" ht="15.6">
      <c r="I9076" s="52"/>
    </row>
    <row r="9077" spans="1:12" ht="15.6">
      <c r="I9077" s="52"/>
    </row>
    <row r="9078" spans="1:12" ht="25.2">
      <c r="C9078" s="623"/>
      <c r="D9078" s="623"/>
      <c r="E9078" s="522">
        <v>2023</v>
      </c>
      <c r="F9078" s="506"/>
      <c r="G9078" s="506"/>
      <c r="H9078" s="523">
        <v>2023</v>
      </c>
      <c r="I9078" s="507"/>
      <c r="J9078" s="506"/>
      <c r="K9078" s="524">
        <v>2023</v>
      </c>
    </row>
    <row r="9079" spans="1:12" ht="15.6">
      <c r="I9079" s="52"/>
    </row>
    <row r="9080" spans="1:12" ht="39">
      <c r="B9080" s="449" t="s">
        <v>8120</v>
      </c>
      <c r="C9080" s="433">
        <v>2023</v>
      </c>
      <c r="E9080" s="431" t="s">
        <v>2510</v>
      </c>
      <c r="F9080" s="786" t="s">
        <v>7832</v>
      </c>
      <c r="G9080" s="448"/>
      <c r="H9080" s="448" t="s">
        <v>7832</v>
      </c>
      <c r="I9080" s="431" t="str">
        <f>E9080</f>
        <v>Maio</v>
      </c>
      <c r="J9080" s="432">
        <v>2023</v>
      </c>
      <c r="K9080" s="448" t="s">
        <v>7832</v>
      </c>
    </row>
    <row r="9081" spans="1:12" ht="15.6">
      <c r="I9081" s="52"/>
    </row>
    <row r="9082" spans="1:12" ht="234">
      <c r="A9082" s="434" t="s">
        <v>7833</v>
      </c>
      <c r="B9082" s="434" t="s">
        <v>7833</v>
      </c>
      <c r="C9082" s="434" t="s">
        <v>7833</v>
      </c>
      <c r="D9082" s="784"/>
      <c r="E9082" s="785" t="s">
        <v>1464</v>
      </c>
      <c r="F9082" s="439">
        <v>2023</v>
      </c>
      <c r="G9082" s="438" t="str">
        <f>E9080</f>
        <v>Maio</v>
      </c>
      <c r="H9082" s="441" t="s">
        <v>8995</v>
      </c>
      <c r="I9082" s="438" t="str">
        <f>E9080</f>
        <v>Maio</v>
      </c>
      <c r="J9082" s="439">
        <v>2023</v>
      </c>
      <c r="K9082" s="460" t="s">
        <v>8676</v>
      </c>
      <c r="L9082" s="434"/>
    </row>
    <row r="9083" spans="1:12" ht="48.6">
      <c r="A9083" s="812" t="s">
        <v>9172</v>
      </c>
      <c r="B9083" s="811" t="s">
        <v>8320</v>
      </c>
      <c r="C9083" s="787" t="s">
        <v>8117</v>
      </c>
      <c r="D9083" s="811" t="s">
        <v>9120</v>
      </c>
      <c r="E9083" s="160" t="s">
        <v>6654</v>
      </c>
      <c r="F9083" s="160" t="s">
        <v>8993</v>
      </c>
      <c r="G9083" s="161">
        <v>2020</v>
      </c>
      <c r="H9083" s="160">
        <v>2021</v>
      </c>
      <c r="I9083" s="161">
        <v>2022</v>
      </c>
      <c r="J9083" s="161">
        <v>2023</v>
      </c>
      <c r="K9083" s="820">
        <v>2000000</v>
      </c>
      <c r="L9083" s="525" t="s">
        <v>8675</v>
      </c>
    </row>
    <row r="9084" spans="1:12" ht="18">
      <c r="A9084" s="455">
        <v>8713.5</v>
      </c>
      <c r="B9084" s="810">
        <v>3883</v>
      </c>
      <c r="C9084" s="387">
        <v>4930.5</v>
      </c>
      <c r="D9084" s="809">
        <v>4510.91</v>
      </c>
      <c r="E9084" s="347" t="s">
        <v>647</v>
      </c>
      <c r="F9084" s="110" t="s">
        <v>8994</v>
      </c>
      <c r="G9084" s="168">
        <v>106.2</v>
      </c>
      <c r="H9084" s="51">
        <v>116.5</v>
      </c>
      <c r="I9084" s="453">
        <v>179.1</v>
      </c>
      <c r="J9084" s="453">
        <v>91.5</v>
      </c>
      <c r="K9084" s="804">
        <v>1908500</v>
      </c>
      <c r="L9084" s="154" t="s">
        <v>9105</v>
      </c>
    </row>
    <row r="9085" spans="1:12" ht="18">
      <c r="A9085" s="455">
        <v>7882.5</v>
      </c>
      <c r="B9085" s="810">
        <v>3887.5</v>
      </c>
      <c r="C9085" s="387">
        <v>3995</v>
      </c>
      <c r="D9085" s="809">
        <v>3645.96</v>
      </c>
      <c r="E9085" s="347" t="s">
        <v>648</v>
      </c>
      <c r="F9085" s="110" t="s">
        <v>6850</v>
      </c>
      <c r="G9085" s="168">
        <v>123.8</v>
      </c>
      <c r="H9085" s="51">
        <v>92.9</v>
      </c>
      <c r="I9085" s="453">
        <v>126.5</v>
      </c>
      <c r="J9085" s="453">
        <v>97.3</v>
      </c>
      <c r="K9085" s="804">
        <v>1811200</v>
      </c>
      <c r="L9085" s="154" t="s">
        <v>9096</v>
      </c>
    </row>
    <row r="9086" spans="1:12" ht="18">
      <c r="A9086" s="455">
        <v>8728.5</v>
      </c>
      <c r="B9086" s="810">
        <v>4173</v>
      </c>
      <c r="C9086" s="387">
        <v>4555.5</v>
      </c>
      <c r="D9086" s="809">
        <v>5007.57</v>
      </c>
      <c r="E9086" s="347" t="s">
        <v>2310</v>
      </c>
      <c r="F9086" s="110" t="s">
        <v>9191</v>
      </c>
      <c r="G9086" s="168">
        <v>206.05</v>
      </c>
      <c r="H9086" s="51">
        <v>160.5</v>
      </c>
      <c r="I9086" s="453">
        <v>200.89599999999999</v>
      </c>
      <c r="J9086" s="453">
        <v>118.3</v>
      </c>
      <c r="K9086" s="804">
        <v>1692900</v>
      </c>
      <c r="L9086" s="154" t="s">
        <v>9192</v>
      </c>
    </row>
    <row r="9087" spans="1:12" ht="18">
      <c r="A9087" s="455">
        <v>9202</v>
      </c>
      <c r="B9087" s="455">
        <v>4587</v>
      </c>
      <c r="C9087" s="387">
        <v>4615</v>
      </c>
      <c r="E9087" s="347" t="s">
        <v>2428</v>
      </c>
      <c r="F9087" s="238" t="s">
        <v>9280</v>
      </c>
      <c r="G9087" s="168">
        <v>138.19999999999999</v>
      </c>
      <c r="H9087" s="51">
        <v>166.67599999999999</v>
      </c>
      <c r="I9087" s="471">
        <v>62.273000000000003</v>
      </c>
      <c r="J9087" s="153">
        <v>118.7</v>
      </c>
      <c r="K9087" s="804">
        <v>1574200</v>
      </c>
      <c r="L9087" s="154" t="s">
        <v>9281</v>
      </c>
    </row>
    <row r="9088" spans="1:12" ht="18">
      <c r="A9088" s="455">
        <v>8259.5</v>
      </c>
      <c r="B9088" s="455">
        <v>4218</v>
      </c>
      <c r="C9088" s="387">
        <v>4041.5</v>
      </c>
      <c r="E9088" s="347" t="s">
        <v>2510</v>
      </c>
      <c r="F9088" s="110" t="s">
        <v>8335</v>
      </c>
      <c r="G9088" s="168">
        <v>244.1</v>
      </c>
      <c r="H9088" s="51">
        <v>127.3</v>
      </c>
      <c r="I9088" s="453">
        <v>155.19999999999999</v>
      </c>
      <c r="J9088" s="453">
        <v>99.4</v>
      </c>
      <c r="K9088" s="804">
        <v>1474800</v>
      </c>
      <c r="L9088" s="154" t="s">
        <v>9384</v>
      </c>
    </row>
    <row r="9089" spans="1:12" ht="18">
      <c r="A9089" s="455"/>
      <c r="B9089" s="455"/>
      <c r="C9089" s="387"/>
      <c r="E9089" s="347" t="s">
        <v>2630</v>
      </c>
      <c r="F9089" s="59"/>
      <c r="G9089" s="168">
        <v>209.2</v>
      </c>
      <c r="H9089" s="51">
        <v>152.30000000000001</v>
      </c>
      <c r="I9089" s="471">
        <v>106.5</v>
      </c>
      <c r="J9089" s="471"/>
      <c r="K9089" s="519"/>
      <c r="L9089" s="154"/>
    </row>
    <row r="9090" spans="1:12" ht="18">
      <c r="A9090" s="455"/>
      <c r="B9090" s="455"/>
      <c r="C9090" s="387"/>
      <c r="E9090" s="347" t="s">
        <v>2798</v>
      </c>
      <c r="F9090" s="20"/>
      <c r="G9090" s="168">
        <v>135.5</v>
      </c>
      <c r="H9090" s="51">
        <v>115.3</v>
      </c>
      <c r="I9090" s="453">
        <v>121.7</v>
      </c>
      <c r="J9090" s="453"/>
      <c r="K9090" s="519"/>
      <c r="L9090" s="154"/>
    </row>
    <row r="9091" spans="1:12" ht="18">
      <c r="A9091" s="455"/>
      <c r="B9091" s="455"/>
      <c r="C9091" s="387"/>
      <c r="E9091" s="347" t="s">
        <v>4451</v>
      </c>
      <c r="F9091" s="20"/>
      <c r="G9091" s="168">
        <v>222.4</v>
      </c>
      <c r="H9091" s="51">
        <v>116.3</v>
      </c>
      <c r="I9091" s="453">
        <v>160.1</v>
      </c>
      <c r="J9091" s="453"/>
      <c r="K9091" s="519"/>
      <c r="L9091" s="154"/>
    </row>
    <row r="9092" spans="1:12" ht="18">
      <c r="A9092" s="455"/>
      <c r="B9092" s="455"/>
      <c r="C9092" s="387"/>
      <c r="E9092" s="180" t="s">
        <v>4555</v>
      </c>
      <c r="F9092" s="59"/>
      <c r="G9092" s="218">
        <v>334.1</v>
      </c>
      <c r="H9092" s="153">
        <v>266</v>
      </c>
      <c r="I9092" s="471">
        <v>139.6</v>
      </c>
      <c r="J9092" s="471"/>
      <c r="K9092" s="519"/>
      <c r="L9092" s="154"/>
    </row>
    <row r="9093" spans="1:12" ht="18">
      <c r="A9093" s="455"/>
      <c r="B9093" s="455"/>
      <c r="C9093" s="387"/>
      <c r="D9093" s="762"/>
      <c r="E9093" s="347" t="s">
        <v>4675</v>
      </c>
      <c r="F9093" s="59"/>
      <c r="G9093" s="168">
        <v>165.8</v>
      </c>
      <c r="H9093" s="51">
        <v>193</v>
      </c>
      <c r="I9093" s="471">
        <v>144.5</v>
      </c>
      <c r="J9093" s="471"/>
      <c r="K9093" s="519"/>
      <c r="L9093" s="154"/>
    </row>
    <row r="9094" spans="1:12" ht="18">
      <c r="A9094" s="455"/>
      <c r="B9094" s="455"/>
      <c r="C9094" s="387"/>
      <c r="E9094" s="180" t="s">
        <v>1786</v>
      </c>
      <c r="F9094" s="52"/>
      <c r="G9094" s="168">
        <v>185.9</v>
      </c>
      <c r="H9094" s="51">
        <v>204.9</v>
      </c>
      <c r="I9094" s="153">
        <v>203.23</v>
      </c>
      <c r="J9094" s="471"/>
      <c r="K9094" s="519"/>
      <c r="L9094" s="50"/>
    </row>
    <row r="9095" spans="1:12" ht="18">
      <c r="A9095" s="428"/>
      <c r="B9095" s="455"/>
      <c r="C9095" s="387"/>
      <c r="E9095" s="347" t="s">
        <v>1955</v>
      </c>
      <c r="F9095" s="59"/>
      <c r="G9095" s="168" t="s">
        <v>6644</v>
      </c>
      <c r="H9095" s="51">
        <v>164.501</v>
      </c>
      <c r="I9095" s="453">
        <v>104.996</v>
      </c>
      <c r="J9095" s="453"/>
      <c r="K9095" s="519"/>
      <c r="L9095" s="154"/>
    </row>
    <row r="9096" spans="1:12" ht="21">
      <c r="A9096" s="457">
        <f>SUM(A9084:A9095)</f>
        <v>42786</v>
      </c>
      <c r="B9096" s="478">
        <f>SUM(B9084:B9095)</f>
        <v>20748.5</v>
      </c>
      <c r="C9096" s="458">
        <f>SUM(C9084:C9095)</f>
        <v>22137.5</v>
      </c>
      <c r="D9096" s="809">
        <f>SUM(D9084:D9095)</f>
        <v>13164.439999999999</v>
      </c>
      <c r="E9096" s="391" t="s">
        <v>7219</v>
      </c>
      <c r="G9096" s="160" t="s">
        <v>7030</v>
      </c>
      <c r="H9096" s="497">
        <f>SUM(H9084:H9095)</f>
        <v>1876.1769999999999</v>
      </c>
      <c r="I9096" s="497">
        <f>SUM(I9084:I9095)</f>
        <v>1704.595</v>
      </c>
      <c r="J9096" s="496">
        <f>SUM(J9084:J9095)</f>
        <v>525.20000000000005</v>
      </c>
      <c r="K9096" s="805">
        <v>1474800</v>
      </c>
      <c r="L9096" s="223"/>
    </row>
    <row r="9097" spans="1:12" ht="15.6">
      <c r="I9097" s="52"/>
    </row>
    <row r="9098" spans="1:12" ht="15.6">
      <c r="F9098" s="789" t="s">
        <v>9282</v>
      </c>
      <c r="G9098" s="789">
        <v>45055</v>
      </c>
      <c r="I9098" s="52"/>
    </row>
    <row r="9099" spans="1:12" ht="15.6">
      <c r="F9099" s="790" t="s">
        <v>6749</v>
      </c>
      <c r="G9099" s="790" t="s">
        <v>3449</v>
      </c>
      <c r="I9099" s="52"/>
    </row>
    <row r="9100" spans="1:12" ht="15.6">
      <c r="F9100" s="813" t="s">
        <v>9290</v>
      </c>
      <c r="G9100" s="814" t="s">
        <v>9285</v>
      </c>
      <c r="I9100" s="52"/>
    </row>
    <row r="9101" spans="1:12" ht="15.6">
      <c r="F9101" s="815" t="s">
        <v>9291</v>
      </c>
      <c r="G9101" s="814" t="s">
        <v>9286</v>
      </c>
      <c r="I9101" s="52"/>
    </row>
    <row r="9102" spans="1:12" ht="15.6">
      <c r="F9102" s="815" t="s">
        <v>9292</v>
      </c>
      <c r="G9102" s="814" t="s">
        <v>9287</v>
      </c>
      <c r="I9102" s="52"/>
    </row>
    <row r="9103" spans="1:12" ht="15.6">
      <c r="F9103" s="815" t="s">
        <v>9293</v>
      </c>
      <c r="G9103" s="814" t="s">
        <v>9288</v>
      </c>
      <c r="I9103" s="52"/>
    </row>
    <row r="9104" spans="1:12" ht="15.6">
      <c r="F9104" s="815" t="s">
        <v>9294</v>
      </c>
      <c r="G9104" s="814" t="s">
        <v>9289</v>
      </c>
      <c r="I9104" s="52"/>
    </row>
    <row r="9105" spans="1:12" ht="15.6">
      <c r="I9105" s="52"/>
    </row>
    <row r="9106" spans="1:12" ht="15.6">
      <c r="A9106" s="73">
        <v>45048</v>
      </c>
      <c r="B9106" s="69">
        <v>1800</v>
      </c>
      <c r="F9106" s="69" t="s">
        <v>9481</v>
      </c>
      <c r="G9106" s="16"/>
      <c r="H9106" s="536"/>
      <c r="I9106" s="69">
        <v>2457</v>
      </c>
      <c r="J9106" s="69">
        <v>18</v>
      </c>
      <c r="K9106" s="51" t="s">
        <v>9283</v>
      </c>
      <c r="L9106" s="147">
        <v>9</v>
      </c>
    </row>
    <row r="9107" spans="1:12" ht="15.6">
      <c r="A9107" s="73">
        <v>45048</v>
      </c>
      <c r="C9107" s="69">
        <v>2000</v>
      </c>
      <c r="F9107" s="69" t="s">
        <v>9295</v>
      </c>
      <c r="G9107" s="16"/>
      <c r="H9107" s="69">
        <v>1902</v>
      </c>
      <c r="I9107" s="69">
        <v>2062</v>
      </c>
      <c r="J9107" s="51">
        <v>160</v>
      </c>
      <c r="K9107" s="69" t="s">
        <v>9284</v>
      </c>
      <c r="L9107" s="147">
        <v>80</v>
      </c>
    </row>
    <row r="9108" spans="1:12">
      <c r="A9108" s="73">
        <v>45049</v>
      </c>
      <c r="C9108" s="69">
        <v>3000</v>
      </c>
      <c r="F9108" s="69" t="s">
        <v>9300</v>
      </c>
      <c r="G9108" s="73"/>
      <c r="H9108" s="792">
        <v>2853</v>
      </c>
      <c r="I9108" s="792">
        <v>3123</v>
      </c>
      <c r="J9108" s="792">
        <v>270</v>
      </c>
      <c r="K9108" s="69" t="s">
        <v>9301</v>
      </c>
      <c r="L9108" s="147">
        <v>135</v>
      </c>
    </row>
    <row r="9109" spans="1:12">
      <c r="A9109" s="73">
        <v>45049</v>
      </c>
      <c r="C9109" s="69">
        <v>3000</v>
      </c>
      <c r="F9109" s="69" t="s">
        <v>9295</v>
      </c>
      <c r="G9109" s="73"/>
      <c r="H9109" s="792">
        <v>2853</v>
      </c>
      <c r="I9109" s="792">
        <v>3093</v>
      </c>
      <c r="J9109" s="792">
        <v>240</v>
      </c>
      <c r="K9109" s="69" t="s">
        <v>7747</v>
      </c>
      <c r="L9109" s="147">
        <v>120</v>
      </c>
    </row>
    <row r="9110" spans="1:12">
      <c r="A9110" s="73">
        <v>45049</v>
      </c>
      <c r="C9110" s="69">
        <v>1000</v>
      </c>
      <c r="F9110" s="69" t="s">
        <v>9302</v>
      </c>
      <c r="G9110" s="73"/>
      <c r="H9110" s="792">
        <v>951</v>
      </c>
      <c r="I9110" s="792">
        <v>1063</v>
      </c>
      <c r="J9110" s="792">
        <v>112</v>
      </c>
      <c r="K9110" s="69" t="s">
        <v>6459</v>
      </c>
      <c r="L9110" s="147">
        <v>56</v>
      </c>
    </row>
    <row r="9111" spans="1:12">
      <c r="A9111" s="73">
        <v>45050</v>
      </c>
      <c r="C9111" s="69">
        <v>1000</v>
      </c>
      <c r="F9111" s="69" t="s">
        <v>9303</v>
      </c>
      <c r="G9111" s="73"/>
      <c r="H9111" s="792">
        <v>951</v>
      </c>
      <c r="I9111" s="69">
        <v>1011</v>
      </c>
      <c r="J9111" s="69">
        <v>60</v>
      </c>
      <c r="K9111" s="69" t="s">
        <v>7869</v>
      </c>
      <c r="L9111" s="147">
        <v>30</v>
      </c>
    </row>
    <row r="9112" spans="1:12">
      <c r="A9112" s="73"/>
      <c r="L9112" s="147"/>
    </row>
    <row r="9113" spans="1:12" ht="15.6">
      <c r="A9113" s="73"/>
      <c r="F9113" s="789" t="s">
        <v>9304</v>
      </c>
      <c r="G9113" s="789">
        <v>45060</v>
      </c>
      <c r="L9113" s="147"/>
    </row>
    <row r="9114" spans="1:12" ht="15.6">
      <c r="A9114" s="73"/>
      <c r="F9114" s="790" t="s">
        <v>6749</v>
      </c>
      <c r="G9114" s="790" t="s">
        <v>3449</v>
      </c>
      <c r="L9114" s="147"/>
    </row>
    <row r="9115" spans="1:12" ht="15.6">
      <c r="A9115" s="73"/>
      <c r="F9115" s="813" t="s">
        <v>9323</v>
      </c>
      <c r="G9115" s="814" t="s">
        <v>9305</v>
      </c>
      <c r="L9115" s="147"/>
    </row>
    <row r="9116" spans="1:12" ht="15.6">
      <c r="A9116" s="73"/>
      <c r="F9116" s="815" t="s">
        <v>9324</v>
      </c>
      <c r="G9116" s="814" t="s">
        <v>9306</v>
      </c>
      <c r="L9116" s="147"/>
    </row>
    <row r="9117" spans="1:12" ht="15.6">
      <c r="A9117" s="73"/>
      <c r="F9117" s="815" t="s">
        <v>9325</v>
      </c>
      <c r="G9117" s="814" t="s">
        <v>9307</v>
      </c>
      <c r="L9117" s="147"/>
    </row>
    <row r="9118" spans="1:12" ht="15.6">
      <c r="A9118" s="73"/>
      <c r="F9118" s="815" t="s">
        <v>9326</v>
      </c>
      <c r="G9118" s="814" t="s">
        <v>8942</v>
      </c>
      <c r="L9118" s="147"/>
    </row>
    <row r="9119" spans="1:12" ht="15.6">
      <c r="A9119" s="73"/>
      <c r="F9119" s="815" t="s">
        <v>9327</v>
      </c>
      <c r="G9119" s="814" t="s">
        <v>9308</v>
      </c>
      <c r="L9119" s="147"/>
    </row>
    <row r="9120" spans="1:12">
      <c r="A9120" s="73"/>
      <c r="L9120" s="147"/>
    </row>
    <row r="9121" spans="1:12">
      <c r="A9121" s="73">
        <v>45051</v>
      </c>
      <c r="C9121" s="69">
        <v>1000</v>
      </c>
      <c r="D9121" s="708"/>
      <c r="E9121" s="20"/>
      <c r="F9121" s="69" t="s">
        <v>9309</v>
      </c>
      <c r="H9121" s="792">
        <v>906</v>
      </c>
      <c r="I9121" s="792">
        <v>976</v>
      </c>
      <c r="J9121" s="792">
        <v>70</v>
      </c>
      <c r="K9121" s="69" t="s">
        <v>7205</v>
      </c>
      <c r="L9121" s="147">
        <v>35</v>
      </c>
    </row>
    <row r="9122" spans="1:12">
      <c r="A9122" s="73">
        <v>45051</v>
      </c>
      <c r="B9122" s="69">
        <v>2000</v>
      </c>
      <c r="E9122" s="20"/>
      <c r="F9122" s="69" t="s">
        <v>9310</v>
      </c>
      <c r="H9122" s="792">
        <v>2638</v>
      </c>
      <c r="I9122" s="792">
        <v>2778</v>
      </c>
      <c r="J9122" s="792">
        <v>140</v>
      </c>
      <c r="K9122" s="69" t="s">
        <v>7205</v>
      </c>
      <c r="L9122" s="147">
        <v>70</v>
      </c>
    </row>
    <row r="9123" spans="1:12">
      <c r="A9123" s="73">
        <v>45054</v>
      </c>
      <c r="C9123" s="69">
        <v>2000</v>
      </c>
      <c r="E9123" s="20"/>
      <c r="F9123" s="69" t="s">
        <v>9311</v>
      </c>
      <c r="H9123" s="792">
        <v>1812</v>
      </c>
      <c r="I9123" s="792">
        <v>1892</v>
      </c>
      <c r="J9123" s="792">
        <v>80</v>
      </c>
      <c r="K9123" s="69" t="s">
        <v>7203</v>
      </c>
      <c r="L9123" s="147">
        <v>40</v>
      </c>
    </row>
    <row r="9124" spans="1:12">
      <c r="A9124" s="73">
        <v>45054</v>
      </c>
      <c r="B9124" s="69">
        <v>2000</v>
      </c>
      <c r="E9124" s="20"/>
      <c r="F9124" s="69" t="s">
        <v>5071</v>
      </c>
      <c r="H9124" s="792">
        <v>2638</v>
      </c>
      <c r="I9124" s="792">
        <v>2718</v>
      </c>
      <c r="J9124" s="792">
        <v>80</v>
      </c>
      <c r="K9124" s="69" t="s">
        <v>7203</v>
      </c>
      <c r="L9124" s="147">
        <v>40</v>
      </c>
    </row>
    <row r="9125" spans="1:12">
      <c r="A9125" s="73">
        <v>45055</v>
      </c>
      <c r="C9125" s="69">
        <v>2000</v>
      </c>
      <c r="F9125" s="69" t="s">
        <v>9313</v>
      </c>
      <c r="H9125" s="792">
        <v>1812</v>
      </c>
      <c r="I9125" s="69">
        <v>2098</v>
      </c>
      <c r="J9125" s="69">
        <v>286</v>
      </c>
      <c r="K9125" s="69" t="s">
        <v>9312</v>
      </c>
      <c r="L9125" s="147">
        <v>143</v>
      </c>
    </row>
    <row r="9126" spans="1:12" ht="15.6">
      <c r="A9126" s="73">
        <v>45055</v>
      </c>
      <c r="B9126" s="213">
        <v>2000</v>
      </c>
      <c r="C9126" s="59"/>
      <c r="F9126" s="213" t="s">
        <v>9315</v>
      </c>
      <c r="H9126" s="69">
        <v>2668</v>
      </c>
      <c r="I9126" s="51">
        <v>2748</v>
      </c>
      <c r="J9126" s="69">
        <v>80</v>
      </c>
      <c r="K9126" s="69" t="s">
        <v>4218</v>
      </c>
      <c r="L9126" s="147">
        <v>40</v>
      </c>
    </row>
    <row r="9127" spans="1:12" ht="15.6">
      <c r="A9127" s="73">
        <v>45055</v>
      </c>
      <c r="C9127" s="69">
        <v>4000</v>
      </c>
      <c r="E9127" s="20"/>
      <c r="F9127" s="69" t="s">
        <v>9311</v>
      </c>
      <c r="G9127" s="73"/>
      <c r="H9127" s="69">
        <v>3624</v>
      </c>
      <c r="I9127" s="51">
        <v>3784</v>
      </c>
      <c r="J9127" s="69">
        <v>160</v>
      </c>
      <c r="K9127" s="69" t="s">
        <v>9314</v>
      </c>
      <c r="L9127" s="147">
        <v>80</v>
      </c>
    </row>
    <row r="9128" spans="1:12" ht="15.6">
      <c r="A9128" s="73">
        <v>45056</v>
      </c>
      <c r="B9128" s="73"/>
      <c r="C9128" s="212">
        <v>2000</v>
      </c>
      <c r="F9128" s="212" t="s">
        <v>9316</v>
      </c>
      <c r="G9128" s="501"/>
      <c r="H9128" s="794">
        <v>1812</v>
      </c>
      <c r="I9128" s="41">
        <v>1968</v>
      </c>
      <c r="J9128" s="41">
        <v>156</v>
      </c>
      <c r="K9128" s="41" t="s">
        <v>7463</v>
      </c>
      <c r="L9128" s="147">
        <v>72</v>
      </c>
    </row>
    <row r="9129" spans="1:12" ht="15.6">
      <c r="A9129" s="73">
        <v>45056</v>
      </c>
      <c r="B9129" s="205">
        <v>2000</v>
      </c>
      <c r="C9129" s="59"/>
      <c r="F9129" s="212" t="s">
        <v>9317</v>
      </c>
      <c r="G9129" s="501"/>
      <c r="H9129" s="41">
        <v>2638</v>
      </c>
      <c r="I9129" s="41">
        <v>2828</v>
      </c>
      <c r="J9129" s="41">
        <v>190</v>
      </c>
      <c r="K9129" s="41" t="s">
        <v>7463</v>
      </c>
      <c r="L9129" s="147">
        <v>90</v>
      </c>
    </row>
    <row r="9130" spans="1:12" ht="15.6">
      <c r="A9130" s="73">
        <v>45056</v>
      </c>
      <c r="B9130" s="210">
        <v>3000</v>
      </c>
      <c r="C9130" s="59"/>
      <c r="F9130" s="213" t="s">
        <v>9318</v>
      </c>
      <c r="G9130" s="501"/>
      <c r="H9130" s="69">
        <v>4002</v>
      </c>
      <c r="I9130" s="69">
        <v>4287</v>
      </c>
      <c r="J9130" s="69">
        <v>285</v>
      </c>
      <c r="K9130" s="69" t="s">
        <v>8952</v>
      </c>
      <c r="L9130" s="147">
        <v>142.5</v>
      </c>
    </row>
    <row r="9131" spans="1:12">
      <c r="A9131" s="73">
        <v>45056</v>
      </c>
      <c r="B9131" s="73"/>
      <c r="C9131" s="71">
        <v>2000</v>
      </c>
      <c r="F9131" s="69" t="s">
        <v>9319</v>
      </c>
      <c r="H9131" s="69">
        <v>1812</v>
      </c>
      <c r="I9131" s="69">
        <v>1996</v>
      </c>
      <c r="J9131" s="69">
        <v>184</v>
      </c>
      <c r="K9131" s="69" t="s">
        <v>9320</v>
      </c>
      <c r="L9131" s="147">
        <v>92</v>
      </c>
    </row>
    <row r="9132" spans="1:12" ht="15.6">
      <c r="A9132" s="73">
        <v>45056</v>
      </c>
      <c r="B9132" s="73"/>
      <c r="C9132" s="71">
        <v>1000</v>
      </c>
      <c r="F9132" s="69" t="s">
        <v>9321</v>
      </c>
      <c r="G9132" s="501"/>
      <c r="H9132" s="69">
        <v>906</v>
      </c>
      <c r="I9132" s="69">
        <v>998</v>
      </c>
      <c r="J9132" s="69">
        <v>92</v>
      </c>
      <c r="K9132" s="69" t="s">
        <v>9320</v>
      </c>
      <c r="L9132" s="147">
        <v>46</v>
      </c>
    </row>
    <row r="9133" spans="1:12" ht="15.6">
      <c r="A9133" s="73">
        <v>45056</v>
      </c>
      <c r="B9133" s="210">
        <v>2000</v>
      </c>
      <c r="C9133" s="59"/>
      <c r="F9133" s="69" t="s">
        <v>9322</v>
      </c>
      <c r="G9133" s="501"/>
      <c r="H9133" s="69">
        <v>2638</v>
      </c>
      <c r="I9133" s="69">
        <v>2838</v>
      </c>
      <c r="J9133" s="69">
        <v>200</v>
      </c>
      <c r="K9133" s="69" t="s">
        <v>6990</v>
      </c>
      <c r="L9133" s="147">
        <v>100</v>
      </c>
    </row>
    <row r="9134" spans="1:12">
      <c r="A9134" s="73"/>
      <c r="B9134" s="73"/>
      <c r="C9134" s="59"/>
      <c r="L9134" s="147"/>
    </row>
    <row r="9135" spans="1:12" ht="15.6">
      <c r="A9135" s="73"/>
      <c r="B9135" s="73"/>
      <c r="C9135" s="59"/>
      <c r="F9135" s="789" t="s">
        <v>9328</v>
      </c>
      <c r="G9135" s="789">
        <v>45067</v>
      </c>
      <c r="L9135" s="147"/>
    </row>
    <row r="9136" spans="1:12" ht="15.6">
      <c r="A9136" s="73"/>
      <c r="B9136" s="73"/>
      <c r="C9136" s="59"/>
      <c r="F9136" s="790" t="s">
        <v>6749</v>
      </c>
      <c r="G9136" s="790" t="s">
        <v>3449</v>
      </c>
      <c r="L9136" s="147"/>
    </row>
    <row r="9137" spans="1:12" ht="15.6">
      <c r="A9137" s="73"/>
      <c r="B9137" s="73"/>
      <c r="C9137" s="59"/>
      <c r="F9137" s="813" t="s">
        <v>9334</v>
      </c>
      <c r="G9137" s="814" t="s">
        <v>9329</v>
      </c>
      <c r="L9137" s="147"/>
    </row>
    <row r="9138" spans="1:12" ht="15.6">
      <c r="A9138" s="73"/>
      <c r="B9138" s="73"/>
      <c r="C9138" s="59"/>
      <c r="F9138" s="815" t="s">
        <v>9335</v>
      </c>
      <c r="G9138" s="814" t="s">
        <v>9330</v>
      </c>
      <c r="L9138" s="147"/>
    </row>
    <row r="9139" spans="1:12" ht="15.6">
      <c r="A9139" s="73"/>
      <c r="B9139" s="73"/>
      <c r="C9139" s="59"/>
      <c r="F9139" s="815" t="s">
        <v>9336</v>
      </c>
      <c r="G9139" s="814" t="s">
        <v>9331</v>
      </c>
      <c r="L9139" s="147"/>
    </row>
    <row r="9140" spans="1:12" ht="15.6">
      <c r="A9140" s="73"/>
      <c r="B9140" s="73"/>
      <c r="C9140" s="59"/>
      <c r="F9140" s="815" t="s">
        <v>9337</v>
      </c>
      <c r="G9140" s="814" t="s">
        <v>9332</v>
      </c>
      <c r="L9140" s="147"/>
    </row>
    <row r="9141" spans="1:12" ht="15.6">
      <c r="A9141" s="73"/>
      <c r="B9141" s="73"/>
      <c r="C9141" s="59"/>
      <c r="F9141" s="815" t="s">
        <v>9338</v>
      </c>
      <c r="G9141" s="814" t="s">
        <v>9333</v>
      </c>
      <c r="L9141" s="147"/>
    </row>
    <row r="9142" spans="1:12">
      <c r="A9142" s="73"/>
      <c r="B9142" s="73"/>
      <c r="C9142" s="59"/>
      <c r="L9142" s="147"/>
    </row>
    <row r="9143" spans="1:12" ht="15.6">
      <c r="A9143" s="73">
        <v>45068</v>
      </c>
      <c r="B9143" s="210">
        <v>2000</v>
      </c>
      <c r="C9143" s="59"/>
      <c r="E9143" s="1"/>
      <c r="F9143" s="69" t="s">
        <v>9339</v>
      </c>
      <c r="G9143" s="501"/>
      <c r="H9143" s="69">
        <v>2682</v>
      </c>
      <c r="I9143" s="69">
        <v>2842</v>
      </c>
      <c r="J9143" s="69">
        <v>160</v>
      </c>
      <c r="K9143" s="69" t="s">
        <v>7205</v>
      </c>
      <c r="L9143" s="147">
        <v>80</v>
      </c>
    </row>
    <row r="9144" spans="1:12" ht="15.6">
      <c r="A9144" s="73">
        <v>45062</v>
      </c>
      <c r="B9144" s="73"/>
      <c r="C9144" s="212">
        <v>1000</v>
      </c>
      <c r="E9144" s="20"/>
      <c r="F9144" s="41" t="s">
        <v>9340</v>
      </c>
      <c r="G9144" s="501"/>
      <c r="H9144" s="41">
        <v>927</v>
      </c>
      <c r="I9144" s="41">
        <v>997</v>
      </c>
      <c r="J9144" s="41">
        <v>70</v>
      </c>
      <c r="K9144" s="41" t="s">
        <v>9030</v>
      </c>
      <c r="L9144" s="147">
        <v>35</v>
      </c>
    </row>
    <row r="9145" spans="1:12" ht="15.6">
      <c r="A9145" s="73">
        <v>45062</v>
      </c>
      <c r="B9145" s="73"/>
      <c r="C9145" s="212">
        <v>1500</v>
      </c>
      <c r="F9145" s="41" t="s">
        <v>9341</v>
      </c>
      <c r="G9145" s="501"/>
      <c r="H9145" s="41">
        <v>1390.5</v>
      </c>
      <c r="I9145" s="41">
        <v>1521</v>
      </c>
      <c r="J9145" s="41">
        <v>130.5</v>
      </c>
      <c r="K9145" s="41" t="s">
        <v>5123</v>
      </c>
      <c r="L9145" s="147">
        <v>65</v>
      </c>
    </row>
    <row r="9146" spans="1:12">
      <c r="A9146" s="73"/>
      <c r="B9146" s="73"/>
      <c r="C9146" s="73"/>
      <c r="D9146" s="73"/>
      <c r="E9146" s="73"/>
      <c r="F9146" s="73"/>
      <c r="G9146" s="73"/>
      <c r="H9146" s="73"/>
      <c r="I9146" s="73"/>
      <c r="J9146" s="73"/>
      <c r="K9146" s="73"/>
      <c r="L9146" s="147"/>
    </row>
    <row r="9147" spans="1:12" ht="15.6">
      <c r="A9147" s="73"/>
      <c r="B9147" s="73"/>
      <c r="C9147" s="73"/>
      <c r="D9147" s="73"/>
      <c r="E9147" s="73"/>
      <c r="F9147" s="789" t="s">
        <v>9343</v>
      </c>
      <c r="G9147" s="789">
        <v>45074</v>
      </c>
      <c r="H9147" s="73"/>
      <c r="I9147" s="73"/>
      <c r="J9147" s="73"/>
      <c r="K9147" s="73"/>
      <c r="L9147" s="147"/>
    </row>
    <row r="9148" spans="1:12" ht="15.6">
      <c r="A9148" s="73"/>
      <c r="B9148" s="73"/>
      <c r="C9148" s="73"/>
      <c r="D9148" s="73"/>
      <c r="E9148" s="73"/>
      <c r="F9148" s="790" t="s">
        <v>6749</v>
      </c>
      <c r="G9148" s="790" t="s">
        <v>3449</v>
      </c>
      <c r="H9148" s="73"/>
      <c r="I9148" s="73"/>
      <c r="J9148" s="73"/>
      <c r="K9148" s="73"/>
      <c r="L9148" s="147"/>
    </row>
    <row r="9149" spans="1:12" ht="15.6">
      <c r="A9149" s="73"/>
      <c r="B9149" s="73"/>
      <c r="C9149" s="73"/>
      <c r="D9149" s="73"/>
      <c r="E9149" s="73"/>
      <c r="F9149" s="813" t="s">
        <v>9345</v>
      </c>
      <c r="G9149" s="814" t="s">
        <v>9331</v>
      </c>
      <c r="H9149" s="73"/>
      <c r="I9149" s="73"/>
      <c r="J9149" s="73"/>
      <c r="K9149" s="73"/>
      <c r="L9149" s="147"/>
    </row>
    <row r="9150" spans="1:12" ht="15.6">
      <c r="A9150" s="73"/>
      <c r="B9150" s="73"/>
      <c r="C9150" s="73"/>
      <c r="D9150" s="73"/>
      <c r="E9150" s="73"/>
      <c r="F9150" s="815" t="s">
        <v>9350</v>
      </c>
      <c r="G9150" s="814" t="s">
        <v>9346</v>
      </c>
      <c r="H9150" s="73"/>
      <c r="I9150" s="73"/>
      <c r="J9150" s="73"/>
      <c r="K9150" s="73"/>
      <c r="L9150" s="147"/>
    </row>
    <row r="9151" spans="1:12" ht="15.6">
      <c r="A9151" s="73"/>
      <c r="B9151" s="73"/>
      <c r="C9151" s="73"/>
      <c r="D9151" s="73"/>
      <c r="E9151" s="73"/>
      <c r="F9151" s="815" t="s">
        <v>9351</v>
      </c>
      <c r="G9151" s="814" t="s">
        <v>9347</v>
      </c>
      <c r="H9151" s="73"/>
      <c r="I9151" s="73"/>
      <c r="J9151" s="73"/>
      <c r="K9151" s="73"/>
      <c r="L9151" s="147"/>
    </row>
    <row r="9152" spans="1:12" ht="15.6">
      <c r="A9152" s="73"/>
      <c r="B9152" s="73"/>
      <c r="C9152" s="73"/>
      <c r="D9152" s="73"/>
      <c r="E9152" s="73"/>
      <c r="F9152" s="815" t="s">
        <v>9352</v>
      </c>
      <c r="G9152" s="814" t="s">
        <v>9348</v>
      </c>
      <c r="H9152" s="73"/>
      <c r="I9152" s="73"/>
      <c r="J9152" s="73"/>
      <c r="K9152" s="73"/>
      <c r="L9152" s="147"/>
    </row>
    <row r="9153" spans="1:12" ht="15.6">
      <c r="A9153" s="73"/>
      <c r="B9153" s="73"/>
      <c r="C9153" s="73"/>
      <c r="D9153" s="73"/>
      <c r="E9153" s="73"/>
      <c r="F9153" s="815" t="s">
        <v>9353</v>
      </c>
      <c r="G9153" s="814" t="s">
        <v>9349</v>
      </c>
      <c r="H9153" s="73"/>
      <c r="I9153" s="73"/>
      <c r="J9153" s="73"/>
      <c r="K9153" s="73"/>
      <c r="L9153" s="147"/>
    </row>
    <row r="9154" spans="1:12">
      <c r="A9154" s="73"/>
      <c r="B9154" s="73"/>
      <c r="C9154" s="73"/>
      <c r="D9154" s="73"/>
      <c r="E9154" s="73"/>
      <c r="F9154" s="73"/>
      <c r="G9154" s="73"/>
      <c r="H9154" s="73"/>
      <c r="I9154" s="73"/>
      <c r="J9154" s="73"/>
      <c r="K9154" s="73"/>
      <c r="L9154" s="147"/>
    </row>
    <row r="9155" spans="1:12">
      <c r="A9155" s="73">
        <v>45064</v>
      </c>
      <c r="B9155" s="73"/>
      <c r="C9155" s="71">
        <v>1500</v>
      </c>
      <c r="F9155" s="69" t="s">
        <v>9340</v>
      </c>
      <c r="G9155" s="20"/>
      <c r="H9155" s="69">
        <v>1390.5</v>
      </c>
      <c r="I9155" s="69">
        <v>1495.5</v>
      </c>
      <c r="J9155" s="69">
        <v>105</v>
      </c>
      <c r="K9155" s="69" t="s">
        <v>9258</v>
      </c>
      <c r="L9155" s="147">
        <v>52.5</v>
      </c>
    </row>
    <row r="9156" spans="1:12">
      <c r="A9156" s="73">
        <v>45065</v>
      </c>
      <c r="B9156" s="73"/>
      <c r="C9156" s="212">
        <v>3000</v>
      </c>
      <c r="F9156" s="41" t="s">
        <v>9341</v>
      </c>
      <c r="G9156" s="20"/>
      <c r="H9156" s="41">
        <v>2781</v>
      </c>
      <c r="I9156" s="41">
        <v>3042</v>
      </c>
      <c r="J9156" s="41">
        <v>261</v>
      </c>
      <c r="K9156" s="41" t="s">
        <v>9342</v>
      </c>
      <c r="L9156" s="147">
        <v>130</v>
      </c>
    </row>
    <row r="9157" spans="1:12">
      <c r="A9157" s="73">
        <v>45065</v>
      </c>
      <c r="B9157" s="73"/>
      <c r="C9157" s="71">
        <v>1000</v>
      </c>
      <c r="F9157" s="69" t="s">
        <v>9356</v>
      </c>
      <c r="G9157" s="20"/>
      <c r="H9157" s="69">
        <v>940</v>
      </c>
      <c r="I9157" s="69">
        <v>1020</v>
      </c>
      <c r="J9157" s="69">
        <v>80</v>
      </c>
      <c r="K9157" s="69" t="s">
        <v>7205</v>
      </c>
      <c r="L9157" s="147">
        <v>40</v>
      </c>
    </row>
    <row r="9158" spans="1:12">
      <c r="A9158" s="73">
        <v>45065</v>
      </c>
      <c r="B9158" s="210">
        <v>2000</v>
      </c>
      <c r="C9158" s="59"/>
      <c r="F9158" s="69" t="s">
        <v>9357</v>
      </c>
      <c r="G9158" s="20"/>
      <c r="H9158" s="69">
        <v>2712</v>
      </c>
      <c r="I9158" s="69">
        <v>2872</v>
      </c>
      <c r="J9158" s="69">
        <v>160</v>
      </c>
      <c r="K9158" s="69" t="s">
        <v>7205</v>
      </c>
      <c r="L9158" s="147">
        <v>80</v>
      </c>
    </row>
    <row r="9159" spans="1:12">
      <c r="A9159" s="73">
        <v>45068</v>
      </c>
      <c r="B9159" s="73"/>
      <c r="C9159" s="71">
        <v>2000</v>
      </c>
      <c r="F9159" s="69" t="s">
        <v>7862</v>
      </c>
      <c r="G9159" s="20"/>
      <c r="H9159" s="69">
        <v>1880</v>
      </c>
      <c r="I9159" s="69">
        <v>2080</v>
      </c>
      <c r="J9159" s="69">
        <v>200</v>
      </c>
      <c r="K9159" s="69" t="s">
        <v>9360</v>
      </c>
      <c r="L9159" s="147">
        <v>100</v>
      </c>
    </row>
    <row r="9160" spans="1:12">
      <c r="A9160" s="73">
        <v>45068</v>
      </c>
      <c r="B9160" s="822">
        <v>2000</v>
      </c>
      <c r="C9160" s="59"/>
      <c r="F9160" s="213" t="s">
        <v>9358</v>
      </c>
      <c r="G9160" s="20"/>
      <c r="H9160" s="69">
        <v>2740</v>
      </c>
      <c r="I9160" s="69">
        <v>2820</v>
      </c>
      <c r="J9160" s="69">
        <v>80</v>
      </c>
      <c r="K9160" s="69" t="s">
        <v>9344</v>
      </c>
      <c r="L9160" s="147">
        <v>40</v>
      </c>
    </row>
    <row r="9161" spans="1:12">
      <c r="A9161" s="73">
        <v>45069</v>
      </c>
      <c r="B9161" s="210">
        <v>1000</v>
      </c>
      <c r="C9161" s="59"/>
      <c r="F9161" s="69" t="s">
        <v>9359</v>
      </c>
      <c r="G9161" s="20"/>
      <c r="H9161" s="69">
        <v>1356</v>
      </c>
      <c r="I9161" s="69">
        <v>1456</v>
      </c>
      <c r="J9161" s="69">
        <v>100</v>
      </c>
      <c r="K9161" s="69" t="s">
        <v>8280</v>
      </c>
      <c r="L9161" s="147">
        <v>50</v>
      </c>
    </row>
    <row r="9162" spans="1:12">
      <c r="A9162" s="73">
        <v>45069</v>
      </c>
      <c r="B9162" s="73"/>
      <c r="C9162" s="71">
        <v>1100</v>
      </c>
      <c r="F9162" s="69" t="s">
        <v>7862</v>
      </c>
      <c r="G9162" s="20"/>
      <c r="H9162" s="69">
        <v>1034</v>
      </c>
      <c r="I9162" s="69">
        <v>1144</v>
      </c>
      <c r="J9162" s="69">
        <v>110</v>
      </c>
      <c r="K9162" s="69" t="s">
        <v>7166</v>
      </c>
      <c r="L9162" s="147">
        <v>55</v>
      </c>
    </row>
    <row r="9163" spans="1:12">
      <c r="A9163" s="73">
        <v>45069</v>
      </c>
      <c r="B9163" s="205">
        <v>7000</v>
      </c>
      <c r="C9163" s="59"/>
      <c r="E9163" s="20"/>
      <c r="F9163" s="41" t="s">
        <v>9354</v>
      </c>
      <c r="G9163" s="20" t="s">
        <v>4785</v>
      </c>
      <c r="H9163" s="41">
        <v>9492</v>
      </c>
      <c r="I9163" s="41">
        <v>10108</v>
      </c>
      <c r="J9163" s="41">
        <v>616</v>
      </c>
      <c r="K9163" s="803" t="s">
        <v>9355</v>
      </c>
      <c r="L9163" s="147">
        <v>308</v>
      </c>
    </row>
    <row r="9164" spans="1:12">
      <c r="A9164" s="73">
        <v>45070</v>
      </c>
      <c r="B9164" s="210">
        <v>1500</v>
      </c>
      <c r="C9164" s="59"/>
      <c r="D9164" s="59"/>
      <c r="E9164" s="59"/>
      <c r="F9164" s="71" t="s">
        <v>9359</v>
      </c>
      <c r="G9164" s="20" t="s">
        <v>4785</v>
      </c>
      <c r="H9164" s="71">
        <v>2034</v>
      </c>
      <c r="I9164" s="71">
        <v>2184</v>
      </c>
      <c r="J9164" s="71">
        <v>150</v>
      </c>
      <c r="K9164" s="71" t="s">
        <v>212</v>
      </c>
      <c r="L9164" s="147">
        <v>75</v>
      </c>
    </row>
    <row r="9165" spans="1:12">
      <c r="A9165" s="73">
        <v>45070</v>
      </c>
      <c r="B9165" s="823"/>
      <c r="C9165" s="59"/>
      <c r="D9165" s="213">
        <v>1500</v>
      </c>
      <c r="E9165" s="59"/>
      <c r="F9165" s="213" t="s">
        <v>9361</v>
      </c>
      <c r="G9165" s="20" t="s">
        <v>4785</v>
      </c>
      <c r="H9165" s="71">
        <v>2464.5</v>
      </c>
      <c r="I9165" s="71">
        <v>2914.5</v>
      </c>
      <c r="J9165" s="71">
        <v>450</v>
      </c>
      <c r="K9165" s="71" t="s">
        <v>212</v>
      </c>
      <c r="L9165" s="147">
        <v>225</v>
      </c>
    </row>
    <row r="9166" spans="1:12">
      <c r="A9166" s="73">
        <v>45070</v>
      </c>
      <c r="B9166" s="823"/>
      <c r="C9166" s="71">
        <v>4000</v>
      </c>
      <c r="D9166" s="59"/>
      <c r="E9166" s="59"/>
      <c r="F9166" s="71" t="s">
        <v>7862</v>
      </c>
      <c r="G9166" s="20" t="s">
        <v>4785</v>
      </c>
      <c r="H9166" s="71">
        <v>3760</v>
      </c>
      <c r="I9166" s="71">
        <v>4160</v>
      </c>
      <c r="J9166" s="71">
        <v>400</v>
      </c>
      <c r="K9166" s="71" t="s">
        <v>212</v>
      </c>
      <c r="L9166" s="147">
        <v>200</v>
      </c>
    </row>
    <row r="9167" spans="1:12">
      <c r="A9167" s="73">
        <v>45071</v>
      </c>
      <c r="B9167" s="71">
        <v>2000</v>
      </c>
      <c r="C9167" s="107"/>
      <c r="D9167" s="59"/>
      <c r="E9167" s="59"/>
      <c r="F9167" s="71" t="s">
        <v>9362</v>
      </c>
      <c r="G9167" s="59" t="s">
        <v>5918</v>
      </c>
      <c r="H9167" s="71">
        <v>2712</v>
      </c>
      <c r="I9167" s="71">
        <v>2812</v>
      </c>
      <c r="J9167" s="71">
        <v>100</v>
      </c>
      <c r="K9167" s="71" t="s">
        <v>2400</v>
      </c>
      <c r="L9167" s="147">
        <v>50</v>
      </c>
    </row>
    <row r="9168" spans="1:12">
      <c r="A9168" s="73">
        <v>45071</v>
      </c>
      <c r="B9168" s="73"/>
      <c r="C9168" s="824">
        <v>2000</v>
      </c>
      <c r="F9168" s="825" t="s">
        <v>9363</v>
      </c>
      <c r="G9168" s="20" t="s">
        <v>5918</v>
      </c>
      <c r="H9168" s="824">
        <v>1880</v>
      </c>
      <c r="I9168" s="824">
        <v>2058</v>
      </c>
      <c r="J9168" s="824">
        <v>178</v>
      </c>
      <c r="K9168" s="824" t="s">
        <v>7463</v>
      </c>
      <c r="L9168" s="147">
        <v>89</v>
      </c>
    </row>
    <row r="9169" spans="1:12" ht="15.6">
      <c r="A9169" s="73">
        <v>45071</v>
      </c>
      <c r="C9169" s="825">
        <v>2000</v>
      </c>
      <c r="F9169" s="825" t="s">
        <v>9363</v>
      </c>
      <c r="G9169" s="20" t="s">
        <v>5918</v>
      </c>
      <c r="H9169" s="825">
        <v>1880</v>
      </c>
      <c r="I9169" s="196">
        <v>2058</v>
      </c>
      <c r="J9169" s="196">
        <v>178</v>
      </c>
      <c r="K9169" s="824" t="s">
        <v>7463</v>
      </c>
      <c r="L9169" s="147">
        <v>89</v>
      </c>
    </row>
    <row r="9170" spans="1:12">
      <c r="A9170" s="73">
        <v>45071</v>
      </c>
      <c r="C9170" s="69">
        <v>6500</v>
      </c>
      <c r="F9170" s="69" t="s">
        <v>9356</v>
      </c>
      <c r="G9170" s="20" t="s">
        <v>5918</v>
      </c>
      <c r="H9170" s="71">
        <v>6110</v>
      </c>
      <c r="I9170" s="71">
        <v>6630</v>
      </c>
      <c r="J9170" s="71">
        <v>520</v>
      </c>
      <c r="K9170" s="71" t="s">
        <v>4330</v>
      </c>
      <c r="L9170" s="147">
        <v>260</v>
      </c>
    </row>
    <row r="9171" spans="1:12">
      <c r="A9171" s="73">
        <v>45071</v>
      </c>
      <c r="C9171" s="69">
        <v>3000</v>
      </c>
      <c r="F9171" s="69" t="s">
        <v>9364</v>
      </c>
      <c r="G9171" s="20" t="s">
        <v>5918</v>
      </c>
      <c r="H9171" s="71">
        <v>2820</v>
      </c>
      <c r="I9171" s="71">
        <v>3030</v>
      </c>
      <c r="J9171" s="71">
        <v>210</v>
      </c>
      <c r="K9171" s="71" t="s">
        <v>9365</v>
      </c>
      <c r="L9171" s="147">
        <v>105</v>
      </c>
    </row>
    <row r="9172" spans="1:12">
      <c r="A9172" s="73"/>
      <c r="L9172" s="147"/>
    </row>
    <row r="9173" spans="1:12" ht="15.6">
      <c r="A9173" s="73"/>
      <c r="F9173" s="789" t="s">
        <v>9388</v>
      </c>
      <c r="G9173" s="789">
        <v>45077</v>
      </c>
      <c r="L9173" s="147"/>
    </row>
    <row r="9174" spans="1:12" ht="15.6">
      <c r="A9174" s="73"/>
      <c r="F9174" s="790" t="s">
        <v>6749</v>
      </c>
      <c r="G9174" s="790" t="s">
        <v>3449</v>
      </c>
      <c r="L9174" s="147"/>
    </row>
    <row r="9175" spans="1:12" ht="15.6">
      <c r="A9175" s="73"/>
      <c r="F9175" s="813" t="s">
        <v>9367</v>
      </c>
      <c r="G9175" s="814" t="s">
        <v>9372</v>
      </c>
      <c r="L9175" s="147"/>
    </row>
    <row r="9176" spans="1:12" ht="15.6">
      <c r="A9176" s="73"/>
      <c r="F9176" s="815" t="s">
        <v>9368</v>
      </c>
      <c r="G9176" s="814" t="s">
        <v>9373</v>
      </c>
      <c r="L9176" s="147"/>
    </row>
    <row r="9177" spans="1:12" ht="15.6">
      <c r="A9177" s="73"/>
      <c r="F9177" s="815" t="s">
        <v>9369</v>
      </c>
      <c r="G9177" s="814" t="s">
        <v>9374</v>
      </c>
      <c r="L9177" s="147"/>
    </row>
    <row r="9178" spans="1:12" ht="15.6">
      <c r="F9178" s="815" t="s">
        <v>9370</v>
      </c>
      <c r="G9178" s="814" t="s">
        <v>9375</v>
      </c>
      <c r="L9178" s="472"/>
    </row>
    <row r="9179" spans="1:12" ht="15.6">
      <c r="F9179" s="815" t="s">
        <v>9371</v>
      </c>
      <c r="G9179" s="814" t="s">
        <v>9376</v>
      </c>
      <c r="L9179" s="472"/>
    </row>
    <row r="9180" spans="1:12">
      <c r="L9180" s="472"/>
    </row>
    <row r="9181" spans="1:12" ht="15.6">
      <c r="A9181" s="73">
        <v>45075</v>
      </c>
      <c r="C9181" s="69">
        <v>2000</v>
      </c>
      <c r="E9181" s="1"/>
      <c r="F9181" s="69" t="s">
        <v>9377</v>
      </c>
      <c r="G9181" s="1"/>
      <c r="H9181" s="51">
        <v>1886</v>
      </c>
      <c r="I9181" s="51">
        <v>2198</v>
      </c>
      <c r="J9181" s="69">
        <v>312</v>
      </c>
      <c r="K9181" s="69" t="s">
        <v>4735</v>
      </c>
      <c r="L9181" s="147">
        <v>156</v>
      </c>
    </row>
    <row r="9182" spans="1:12">
      <c r="A9182" s="73">
        <v>45075</v>
      </c>
      <c r="B9182" s="69">
        <v>2000</v>
      </c>
      <c r="C9182" s="1"/>
      <c r="E9182" s="1"/>
      <c r="F9182" s="69" t="s">
        <v>9379</v>
      </c>
      <c r="G9182" s="1"/>
      <c r="H9182" s="69">
        <v>2718</v>
      </c>
      <c r="I9182" s="69">
        <v>2878</v>
      </c>
      <c r="J9182" s="69">
        <v>160</v>
      </c>
      <c r="K9182" s="69" t="s">
        <v>7205</v>
      </c>
      <c r="L9182" s="147">
        <v>80</v>
      </c>
    </row>
    <row r="9183" spans="1:12">
      <c r="A9183" s="73">
        <v>45075</v>
      </c>
      <c r="C9183" s="69">
        <v>1000</v>
      </c>
      <c r="E9183" s="1"/>
      <c r="F9183" s="69" t="s">
        <v>9380</v>
      </c>
      <c r="G9183" s="1"/>
      <c r="H9183" s="69">
        <v>943</v>
      </c>
      <c r="I9183" s="69">
        <v>1023</v>
      </c>
      <c r="J9183" s="69">
        <v>80</v>
      </c>
      <c r="K9183" s="69" t="s">
        <v>7205</v>
      </c>
      <c r="L9183" s="147">
        <v>40</v>
      </c>
    </row>
    <row r="9184" spans="1:12">
      <c r="A9184" s="73">
        <v>45075</v>
      </c>
      <c r="B9184" s="213">
        <v>2000</v>
      </c>
      <c r="F9184" s="213" t="s">
        <v>9381</v>
      </c>
      <c r="G9184" s="1"/>
      <c r="H9184" s="69">
        <v>2746</v>
      </c>
      <c r="I9184" s="69">
        <v>2826</v>
      </c>
      <c r="J9184" s="69">
        <v>80</v>
      </c>
      <c r="K9184" s="69" t="s">
        <v>7593</v>
      </c>
      <c r="L9184" s="147">
        <v>40</v>
      </c>
    </row>
    <row r="9185" spans="1:12">
      <c r="A9185" s="73">
        <v>45076</v>
      </c>
      <c r="C9185" s="69">
        <v>1000</v>
      </c>
      <c r="F9185" s="69" t="s">
        <v>9382</v>
      </c>
      <c r="G9185" s="1"/>
      <c r="H9185" s="69">
        <v>943</v>
      </c>
      <c r="I9185" s="69">
        <v>1043</v>
      </c>
      <c r="J9185" s="69">
        <v>100</v>
      </c>
      <c r="K9185" s="69" t="s">
        <v>6459</v>
      </c>
      <c r="L9185" s="147">
        <v>50</v>
      </c>
    </row>
    <row r="9186" spans="1:12">
      <c r="A9186" s="73">
        <v>45077</v>
      </c>
      <c r="C9186" s="69">
        <v>3000</v>
      </c>
      <c r="F9186" s="69" t="s">
        <v>9380</v>
      </c>
      <c r="G9186" s="20" t="s">
        <v>4084</v>
      </c>
      <c r="H9186" s="69">
        <v>2829</v>
      </c>
      <c r="I9186" s="69">
        <v>3069</v>
      </c>
      <c r="J9186" s="69">
        <v>240</v>
      </c>
      <c r="K9186" s="69" t="s">
        <v>9383</v>
      </c>
      <c r="L9186" s="147">
        <v>120</v>
      </c>
    </row>
    <row r="9187" spans="1:12" ht="15.6">
      <c r="A9187" s="73">
        <v>45075</v>
      </c>
      <c r="C9187" s="69">
        <v>2000</v>
      </c>
      <c r="E9187" s="1"/>
      <c r="F9187" s="69" t="s">
        <v>9378</v>
      </c>
      <c r="G9187" s="501" t="s">
        <v>4084</v>
      </c>
      <c r="H9187" s="69">
        <v>1886</v>
      </c>
      <c r="I9187" s="69">
        <v>2052</v>
      </c>
      <c r="J9187" s="69">
        <v>166</v>
      </c>
      <c r="K9187" s="69" t="s">
        <v>9366</v>
      </c>
      <c r="L9187" s="147">
        <v>83</v>
      </c>
    </row>
    <row r="9188" spans="1:12">
      <c r="A9188" s="73"/>
      <c r="L9188" s="472"/>
    </row>
    <row r="9189" spans="1:12" ht="18">
      <c r="A9189" s="73">
        <v>45077</v>
      </c>
      <c r="C9189" s="637"/>
      <c r="D9189" s="559"/>
      <c r="I9189" s="52"/>
      <c r="J9189" s="52"/>
      <c r="K9189" s="133" t="s">
        <v>5121</v>
      </c>
      <c r="L9189" s="141">
        <v>100</v>
      </c>
    </row>
    <row r="9190" spans="1:12" ht="18">
      <c r="A9190" s="20" t="s">
        <v>280</v>
      </c>
      <c r="B9190" s="52">
        <f>SUM(B9106:B9189)</f>
        <v>36300</v>
      </c>
      <c r="C9190" s="52">
        <f>SUM(C9106:C9189)</f>
        <v>61600</v>
      </c>
      <c r="D9190" s="52">
        <f>SUM(D9106:D9189)</f>
        <v>1500</v>
      </c>
      <c r="E9190" s="14">
        <f>SUM(B9190:D9190)</f>
        <v>99400</v>
      </c>
      <c r="I9190" s="52"/>
      <c r="J9190" s="14">
        <f>SUM(J9106:J9189)</f>
        <v>8259.5</v>
      </c>
      <c r="L9190" s="14">
        <f>SUM(L9106:L9189)</f>
        <v>4218</v>
      </c>
    </row>
    <row r="9191" spans="1:12" ht="15.6">
      <c r="I9191" s="52"/>
    </row>
    <row r="9192" spans="1:12" ht="15.6">
      <c r="A9192" s="641"/>
      <c r="B9192" s="641"/>
      <c r="C9192" s="641"/>
      <c r="D9192" s="641"/>
      <c r="E9192" s="641"/>
      <c r="F9192" s="641"/>
      <c r="G9192" s="641"/>
      <c r="H9192" s="641"/>
      <c r="I9192" s="420"/>
      <c r="J9192" s="641"/>
      <c r="K9192" s="641"/>
      <c r="L9192" s="641"/>
    </row>
    <row r="9193" spans="1:12" ht="15.6">
      <c r="I9193" s="52"/>
    </row>
    <row r="9194" spans="1:12" ht="15.6">
      <c r="I9194" s="52"/>
    </row>
    <row r="9195" spans="1:12" ht="25.2">
      <c r="C9195" s="623"/>
      <c r="D9195" s="623"/>
      <c r="E9195" s="522">
        <v>2023</v>
      </c>
      <c r="F9195" s="506"/>
      <c r="G9195" s="506"/>
      <c r="H9195" s="523">
        <v>2023</v>
      </c>
      <c r="I9195" s="507"/>
      <c r="J9195" s="506"/>
      <c r="K9195" s="524">
        <v>2023</v>
      </c>
    </row>
    <row r="9196" spans="1:12" ht="15.6">
      <c r="I9196" s="52"/>
    </row>
    <row r="9197" spans="1:12" ht="39">
      <c r="B9197" s="449" t="s">
        <v>8120</v>
      </c>
      <c r="C9197" s="433">
        <v>2023</v>
      </c>
      <c r="E9197" s="431" t="s">
        <v>2630</v>
      </c>
      <c r="F9197" s="786" t="s">
        <v>7832</v>
      </c>
      <c r="G9197" s="448"/>
      <c r="H9197" s="448" t="s">
        <v>7832</v>
      </c>
      <c r="I9197" s="431" t="str">
        <f>E9197</f>
        <v>Junho</v>
      </c>
      <c r="J9197" s="432">
        <v>2023</v>
      </c>
      <c r="K9197" s="448" t="s">
        <v>7832</v>
      </c>
    </row>
    <row r="9198" spans="1:12" ht="15.6">
      <c r="I9198" s="52"/>
    </row>
    <row r="9199" spans="1:12" ht="234">
      <c r="A9199" s="434" t="s">
        <v>7833</v>
      </c>
      <c r="B9199" s="434" t="s">
        <v>7833</v>
      </c>
      <c r="C9199" s="434" t="s">
        <v>7833</v>
      </c>
      <c r="D9199" s="784"/>
      <c r="E9199" s="785" t="s">
        <v>1464</v>
      </c>
      <c r="F9199" s="439">
        <v>2023</v>
      </c>
      <c r="G9199" s="438" t="str">
        <f>E9197</f>
        <v>Junho</v>
      </c>
      <c r="H9199" s="441" t="s">
        <v>8995</v>
      </c>
      <c r="I9199" s="438" t="str">
        <f>E9197</f>
        <v>Junho</v>
      </c>
      <c r="J9199" s="439">
        <v>2023</v>
      </c>
      <c r="K9199" s="460" t="s">
        <v>8676</v>
      </c>
      <c r="L9199" s="434"/>
    </row>
    <row r="9200" spans="1:12" ht="48.6">
      <c r="A9200" s="812" t="s">
        <v>9172</v>
      </c>
      <c r="B9200" s="811" t="s">
        <v>8320</v>
      </c>
      <c r="C9200" s="787" t="s">
        <v>8117</v>
      </c>
      <c r="D9200" s="811" t="s">
        <v>9120</v>
      </c>
      <c r="E9200" s="160" t="s">
        <v>6654</v>
      </c>
      <c r="F9200" s="160" t="s">
        <v>8993</v>
      </c>
      <c r="G9200" s="161">
        <v>2020</v>
      </c>
      <c r="H9200" s="160">
        <v>2021</v>
      </c>
      <c r="I9200" s="161">
        <v>2022</v>
      </c>
      <c r="J9200" s="161">
        <v>2023</v>
      </c>
      <c r="K9200" s="820">
        <v>2000000</v>
      </c>
      <c r="L9200" s="525" t="s">
        <v>8675</v>
      </c>
    </row>
    <row r="9201" spans="1:12" ht="18">
      <c r="A9201" s="455">
        <v>8713.5</v>
      </c>
      <c r="B9201" s="810">
        <v>3883</v>
      </c>
      <c r="C9201" s="387">
        <v>4930.5</v>
      </c>
      <c r="D9201" s="809">
        <v>4510.91</v>
      </c>
      <c r="E9201" s="347" t="s">
        <v>647</v>
      </c>
      <c r="F9201" s="110" t="s">
        <v>8994</v>
      </c>
      <c r="G9201" s="168">
        <v>106.2</v>
      </c>
      <c r="H9201" s="51">
        <v>116.5</v>
      </c>
      <c r="I9201" s="453">
        <v>179.1</v>
      </c>
      <c r="J9201" s="453">
        <v>91.5</v>
      </c>
      <c r="K9201" s="804">
        <v>1908500</v>
      </c>
      <c r="L9201" s="154" t="s">
        <v>9105</v>
      </c>
    </row>
    <row r="9202" spans="1:12" ht="18">
      <c r="A9202" s="455">
        <v>7882.5</v>
      </c>
      <c r="B9202" s="810">
        <v>3887.5</v>
      </c>
      <c r="C9202" s="387">
        <v>3995</v>
      </c>
      <c r="D9202" s="809">
        <v>3645.96</v>
      </c>
      <c r="E9202" s="347" t="s">
        <v>648</v>
      </c>
      <c r="F9202" s="110" t="s">
        <v>6850</v>
      </c>
      <c r="G9202" s="168">
        <v>123.8</v>
      </c>
      <c r="H9202" s="51">
        <v>92.9</v>
      </c>
      <c r="I9202" s="453">
        <v>126.5</v>
      </c>
      <c r="J9202" s="453">
        <v>97.3</v>
      </c>
      <c r="K9202" s="804">
        <v>1811200</v>
      </c>
      <c r="L9202" s="154" t="s">
        <v>9096</v>
      </c>
    </row>
    <row r="9203" spans="1:12" ht="18">
      <c r="A9203" s="455">
        <v>8728.5</v>
      </c>
      <c r="B9203" s="810">
        <v>4173</v>
      </c>
      <c r="C9203" s="387">
        <v>4555.5</v>
      </c>
      <c r="D9203" s="809">
        <v>5007.57</v>
      </c>
      <c r="E9203" s="347" t="s">
        <v>2310</v>
      </c>
      <c r="F9203" s="110" t="s">
        <v>9191</v>
      </c>
      <c r="G9203" s="168">
        <v>206.05</v>
      </c>
      <c r="H9203" s="51">
        <v>160.5</v>
      </c>
      <c r="I9203" s="453">
        <v>200.89599999999999</v>
      </c>
      <c r="J9203" s="453">
        <v>118.3</v>
      </c>
      <c r="K9203" s="804">
        <v>1692900</v>
      </c>
      <c r="L9203" s="154" t="s">
        <v>9192</v>
      </c>
    </row>
    <row r="9204" spans="1:12" ht="18">
      <c r="A9204" s="455">
        <v>9202</v>
      </c>
      <c r="B9204" s="810">
        <v>4587</v>
      </c>
      <c r="C9204" s="387">
        <v>4615</v>
      </c>
      <c r="D9204" s="809">
        <v>3225</v>
      </c>
      <c r="E9204" s="347" t="s">
        <v>2428</v>
      </c>
      <c r="F9204" s="238" t="s">
        <v>9280</v>
      </c>
      <c r="G9204" s="168">
        <v>138.19999999999999</v>
      </c>
      <c r="H9204" s="51">
        <v>166.67599999999999</v>
      </c>
      <c r="I9204" s="471">
        <v>62.273000000000003</v>
      </c>
      <c r="J9204" s="153">
        <v>118.7</v>
      </c>
      <c r="K9204" s="804">
        <v>1574200</v>
      </c>
      <c r="L9204" s="154" t="s">
        <v>9281</v>
      </c>
    </row>
    <row r="9205" spans="1:12" ht="18">
      <c r="A9205" s="455">
        <v>8259.5</v>
      </c>
      <c r="B9205" s="810">
        <v>4218</v>
      </c>
      <c r="C9205" s="387">
        <v>4041.5</v>
      </c>
      <c r="D9205" s="809">
        <v>5125.6099999999997</v>
      </c>
      <c r="E9205" s="347" t="s">
        <v>2510</v>
      </c>
      <c r="F9205" s="110" t="s">
        <v>8335</v>
      </c>
      <c r="G9205" s="168">
        <v>244.1</v>
      </c>
      <c r="H9205" s="51">
        <v>127.3</v>
      </c>
      <c r="I9205" s="453">
        <v>155.19999999999999</v>
      </c>
      <c r="J9205" s="453">
        <v>99.4</v>
      </c>
      <c r="K9205" s="804">
        <v>1474800</v>
      </c>
      <c r="L9205" s="154" t="s">
        <v>9384</v>
      </c>
    </row>
    <row r="9206" spans="1:12" ht="18">
      <c r="A9206" s="455"/>
      <c r="B9206" s="455"/>
      <c r="C9206" s="387"/>
      <c r="E9206" s="347" t="s">
        <v>2630</v>
      </c>
      <c r="F9206" s="59"/>
      <c r="G9206" s="168">
        <v>209.2</v>
      </c>
      <c r="H9206" s="51">
        <v>152.30000000000001</v>
      </c>
      <c r="I9206" s="471">
        <v>106.5</v>
      </c>
      <c r="J9206" s="471"/>
      <c r="K9206" s="519"/>
      <c r="L9206" s="154"/>
    </row>
    <row r="9207" spans="1:12" ht="18">
      <c r="A9207" s="455"/>
      <c r="B9207" s="455"/>
      <c r="C9207" s="387"/>
      <c r="E9207" s="347" t="s">
        <v>2798</v>
      </c>
      <c r="F9207" s="20"/>
      <c r="G9207" s="168">
        <v>135.5</v>
      </c>
      <c r="H9207" s="51">
        <v>115.3</v>
      </c>
      <c r="I9207" s="453">
        <v>121.7</v>
      </c>
      <c r="J9207" s="453"/>
      <c r="K9207" s="519"/>
      <c r="L9207" s="154"/>
    </row>
    <row r="9208" spans="1:12" ht="18">
      <c r="A9208" s="455"/>
      <c r="B9208" s="455"/>
      <c r="C9208" s="387"/>
      <c r="E9208" s="180" t="s">
        <v>4451</v>
      </c>
      <c r="F9208" s="20"/>
      <c r="G9208" s="168">
        <v>222.4</v>
      </c>
      <c r="H9208" s="51">
        <v>116.3</v>
      </c>
      <c r="I9208" s="453">
        <v>160.1</v>
      </c>
      <c r="J9208" s="453"/>
      <c r="K9208" s="519"/>
      <c r="L9208" s="154"/>
    </row>
    <row r="9209" spans="1:12" ht="18">
      <c r="A9209" s="455"/>
      <c r="B9209" s="455"/>
      <c r="C9209" s="387"/>
      <c r="E9209" s="180" t="s">
        <v>4555</v>
      </c>
      <c r="F9209" s="59"/>
      <c r="G9209" s="218">
        <v>334.1</v>
      </c>
      <c r="H9209" s="153">
        <v>266</v>
      </c>
      <c r="I9209" s="471">
        <v>139.6</v>
      </c>
      <c r="J9209" s="471"/>
      <c r="K9209" s="519"/>
      <c r="L9209" s="154"/>
    </row>
    <row r="9210" spans="1:12" ht="18">
      <c r="A9210" s="455"/>
      <c r="B9210" s="455"/>
      <c r="C9210" s="387"/>
      <c r="D9210" s="762"/>
      <c r="E9210" s="347" t="s">
        <v>4675</v>
      </c>
      <c r="F9210" s="59"/>
      <c r="G9210" s="168">
        <v>165.8</v>
      </c>
      <c r="H9210" s="51">
        <v>193</v>
      </c>
      <c r="I9210" s="471">
        <v>144.5</v>
      </c>
      <c r="J9210" s="471"/>
      <c r="K9210" s="519"/>
      <c r="L9210" s="154"/>
    </row>
    <row r="9211" spans="1:12" ht="18">
      <c r="A9211" s="455"/>
      <c r="B9211" s="455"/>
      <c r="C9211" s="387"/>
      <c r="E9211" s="180" t="s">
        <v>1786</v>
      </c>
      <c r="F9211" s="52"/>
      <c r="G9211" s="168">
        <v>185.9</v>
      </c>
      <c r="H9211" s="51">
        <v>204.9</v>
      </c>
      <c r="I9211" s="153">
        <v>203.23</v>
      </c>
      <c r="J9211" s="471"/>
      <c r="K9211" s="519"/>
      <c r="L9211" s="50"/>
    </row>
    <row r="9212" spans="1:12" ht="18">
      <c r="A9212" s="428"/>
      <c r="B9212" s="455"/>
      <c r="C9212" s="387"/>
      <c r="E9212" s="347" t="s">
        <v>1955</v>
      </c>
      <c r="F9212" s="59"/>
      <c r="G9212" s="168" t="s">
        <v>6644</v>
      </c>
      <c r="H9212" s="51">
        <v>164.501</v>
      </c>
      <c r="I9212" s="453">
        <v>104.996</v>
      </c>
      <c r="J9212" s="453"/>
      <c r="K9212" s="519"/>
      <c r="L9212" s="154"/>
    </row>
    <row r="9213" spans="1:12" ht="21">
      <c r="A9213" s="457">
        <f>SUM(A9201:A9212)</f>
        <v>42786</v>
      </c>
      <c r="B9213" s="478">
        <f>SUM(B9201:B9212)</f>
        <v>20748.5</v>
      </c>
      <c r="C9213" s="458">
        <f>SUM(C9201:C9212)</f>
        <v>22137.5</v>
      </c>
      <c r="D9213" s="809">
        <f>SUM(D9201:D9212)</f>
        <v>21515.05</v>
      </c>
      <c r="E9213" s="391" t="s">
        <v>7219</v>
      </c>
      <c r="G9213" s="160" t="s">
        <v>7030</v>
      </c>
      <c r="H9213" s="497">
        <f>SUM(H9201:H9212)</f>
        <v>1876.1769999999999</v>
      </c>
      <c r="I9213" s="497">
        <f>SUM(I9201:I9212)</f>
        <v>1704.595</v>
      </c>
      <c r="J9213" s="496">
        <f>SUM(J9201:J9212)</f>
        <v>525.20000000000005</v>
      </c>
      <c r="K9213" s="805">
        <v>1474800</v>
      </c>
      <c r="L9213" s="223"/>
    </row>
    <row r="9214" spans="1:12" ht="15.6">
      <c r="I9214" s="52"/>
    </row>
    <row r="9215" spans="1:12" ht="15.6">
      <c r="F9215" s="789">
        <v>45078</v>
      </c>
      <c r="G9215" s="789">
        <v>45081</v>
      </c>
      <c r="I9215" s="52"/>
    </row>
    <row r="9216" spans="1:12" ht="15.6">
      <c r="F9216" s="790" t="s">
        <v>6749</v>
      </c>
      <c r="G9216" s="790" t="s">
        <v>3449</v>
      </c>
      <c r="I9216" s="52"/>
    </row>
    <row r="9217" spans="1:12" ht="15.6">
      <c r="F9217" s="813" t="s">
        <v>9390</v>
      </c>
      <c r="G9217" s="814" t="s">
        <v>9266</v>
      </c>
      <c r="I9217" s="52"/>
    </row>
    <row r="9218" spans="1:12" ht="15.6">
      <c r="F9218" s="815" t="s">
        <v>9391</v>
      </c>
      <c r="G9218" s="814" t="s">
        <v>9395</v>
      </c>
      <c r="I9218" s="52"/>
    </row>
    <row r="9219" spans="1:12" ht="15.6">
      <c r="F9219" s="612" t="s">
        <v>9399</v>
      </c>
      <c r="G9219" s="826" t="s">
        <v>9398</v>
      </c>
      <c r="I9219" s="52"/>
    </row>
    <row r="9220" spans="1:12" ht="15.6">
      <c r="F9220" s="815" t="s">
        <v>9392</v>
      </c>
      <c r="G9220" s="814" t="s">
        <v>9400</v>
      </c>
      <c r="I9220" s="52"/>
    </row>
    <row r="9221" spans="1:12" ht="15.6">
      <c r="F9221" s="815" t="s">
        <v>9393</v>
      </c>
      <c r="G9221" s="814" t="s">
        <v>9396</v>
      </c>
      <c r="I9221" s="52"/>
    </row>
    <row r="9222" spans="1:12" ht="15.6">
      <c r="F9222" s="815" t="s">
        <v>9394</v>
      </c>
      <c r="G9222" s="814" t="s">
        <v>9397</v>
      </c>
      <c r="I9222" s="52"/>
    </row>
    <row r="9223" spans="1:12" ht="15.6">
      <c r="I9223" s="52"/>
    </row>
    <row r="9224" spans="1:12" ht="15.6">
      <c r="A9224" s="73">
        <v>45078</v>
      </c>
      <c r="B9224" s="52" t="s">
        <v>9385</v>
      </c>
      <c r="C9224" s="52" t="s">
        <v>9386</v>
      </c>
      <c r="D9224" s="52" t="s">
        <v>9387</v>
      </c>
      <c r="I9224" s="52"/>
    </row>
    <row r="9225" spans="1:12" ht="15.6">
      <c r="A9225" s="73">
        <v>45082</v>
      </c>
      <c r="B9225" s="69">
        <v>2000</v>
      </c>
      <c r="F9225" s="69" t="s">
        <v>9401</v>
      </c>
      <c r="H9225" s="51">
        <v>2718</v>
      </c>
      <c r="I9225" s="51">
        <v>2918</v>
      </c>
      <c r="J9225" s="69">
        <v>200</v>
      </c>
      <c r="K9225" s="69" t="s">
        <v>6990</v>
      </c>
      <c r="L9225" s="147">
        <v>100</v>
      </c>
    </row>
    <row r="9226" spans="1:12" ht="15.6">
      <c r="A9226" s="73">
        <v>45082</v>
      </c>
      <c r="C9226" s="69">
        <v>4000</v>
      </c>
      <c r="D9226" s="1"/>
      <c r="F9226" s="69" t="s">
        <v>9402</v>
      </c>
      <c r="H9226" s="69">
        <v>3836</v>
      </c>
      <c r="I9226" s="51">
        <v>4456</v>
      </c>
      <c r="J9226" s="51">
        <v>620</v>
      </c>
      <c r="K9226" s="69" t="s">
        <v>9389</v>
      </c>
      <c r="L9226" s="147">
        <v>310</v>
      </c>
    </row>
    <row r="9227" spans="1:12" ht="15.6">
      <c r="A9227" s="73">
        <v>45082</v>
      </c>
      <c r="C9227" s="1"/>
      <c r="D9227" s="69">
        <v>500</v>
      </c>
      <c r="F9227" s="69" t="s">
        <v>9403</v>
      </c>
      <c r="H9227" s="69">
        <v>804.5</v>
      </c>
      <c r="I9227" s="51">
        <v>872</v>
      </c>
      <c r="J9227" s="69">
        <v>67.5</v>
      </c>
      <c r="K9227" s="69" t="s">
        <v>9389</v>
      </c>
      <c r="L9227" s="147">
        <v>33.5</v>
      </c>
    </row>
    <row r="9228" spans="1:12">
      <c r="A9228" s="73">
        <v>45082</v>
      </c>
      <c r="C9228" s="69">
        <v>2500</v>
      </c>
      <c r="F9228" s="69" t="s">
        <v>7683</v>
      </c>
      <c r="H9228" s="69">
        <v>2397.5</v>
      </c>
      <c r="I9228" s="69">
        <v>2522.5</v>
      </c>
      <c r="J9228" s="69">
        <v>125</v>
      </c>
      <c r="K9228" s="69" t="s">
        <v>2556</v>
      </c>
      <c r="L9228" s="147">
        <v>62.5</v>
      </c>
    </row>
    <row r="9229" spans="1:12">
      <c r="A9229" s="73">
        <v>45083</v>
      </c>
      <c r="B9229" s="69">
        <v>2000</v>
      </c>
      <c r="E9229" s="1"/>
      <c r="F9229" s="69" t="s">
        <v>9404</v>
      </c>
      <c r="H9229" s="69">
        <v>2752</v>
      </c>
      <c r="I9229" s="69">
        <v>2912</v>
      </c>
      <c r="J9229" s="69">
        <v>160</v>
      </c>
      <c r="K9229" s="69" t="s">
        <v>7205</v>
      </c>
      <c r="L9229" s="147">
        <v>80</v>
      </c>
    </row>
    <row r="9230" spans="1:12">
      <c r="A9230" s="73">
        <v>45084</v>
      </c>
      <c r="B9230" s="41">
        <v>4500</v>
      </c>
      <c r="E9230" s="20"/>
      <c r="F9230" s="41" t="s">
        <v>9406</v>
      </c>
      <c r="G9230" s="1" t="s">
        <v>4084</v>
      </c>
      <c r="H9230" s="794">
        <v>6192</v>
      </c>
      <c r="I9230" s="794">
        <v>6588</v>
      </c>
      <c r="J9230" s="794">
        <v>396</v>
      </c>
      <c r="K9230" s="803" t="s">
        <v>9405</v>
      </c>
      <c r="L9230" s="147">
        <v>198</v>
      </c>
    </row>
    <row r="9231" spans="1:12" ht="15.6">
      <c r="A9231" s="73">
        <v>45084</v>
      </c>
      <c r="C9231" s="41">
        <v>2000</v>
      </c>
      <c r="E9231" s="20"/>
      <c r="F9231" s="41" t="s">
        <v>9407</v>
      </c>
      <c r="G9231" s="1" t="s">
        <v>4084</v>
      </c>
      <c r="H9231" s="41">
        <v>1918</v>
      </c>
      <c r="I9231" s="50">
        <v>2098</v>
      </c>
      <c r="J9231" s="41">
        <v>180</v>
      </c>
      <c r="K9231" s="41" t="s">
        <v>7059</v>
      </c>
      <c r="L9231" s="147">
        <v>90</v>
      </c>
    </row>
    <row r="9232" spans="1:12">
      <c r="A9232" s="73">
        <v>45084</v>
      </c>
      <c r="B9232" s="41">
        <v>2000</v>
      </c>
      <c r="C9232" s="1"/>
      <c r="E9232" s="20"/>
      <c r="F9232" s="41" t="s">
        <v>9408</v>
      </c>
      <c r="G9232" s="1" t="s">
        <v>4084</v>
      </c>
      <c r="H9232" s="794">
        <v>2752</v>
      </c>
      <c r="I9232" s="794">
        <v>2958</v>
      </c>
      <c r="J9232" s="794">
        <v>206</v>
      </c>
      <c r="K9232" s="41" t="s">
        <v>7059</v>
      </c>
      <c r="L9232" s="147">
        <v>103</v>
      </c>
    </row>
    <row r="9233" spans="1:12">
      <c r="A9233" s="73">
        <v>45084</v>
      </c>
      <c r="B9233" s="213">
        <v>2000</v>
      </c>
      <c r="E9233" s="20"/>
      <c r="F9233" s="213" t="s">
        <v>9410</v>
      </c>
      <c r="G9233" s="1" t="s">
        <v>4084</v>
      </c>
      <c r="H9233" s="69">
        <v>2782</v>
      </c>
      <c r="I9233" s="69">
        <v>2098</v>
      </c>
      <c r="J9233" s="69">
        <v>74</v>
      </c>
      <c r="K9233" s="69" t="s">
        <v>9409</v>
      </c>
      <c r="L9233" s="147">
        <v>37</v>
      </c>
    </row>
    <row r="9234" spans="1:12">
      <c r="A9234" s="73">
        <v>45086</v>
      </c>
      <c r="C9234" s="41">
        <v>2000</v>
      </c>
      <c r="F9234" s="41" t="s">
        <v>9411</v>
      </c>
      <c r="G9234" s="1" t="s">
        <v>4084</v>
      </c>
      <c r="H9234" s="794">
        <v>1948</v>
      </c>
      <c r="I9234" s="794">
        <v>2098</v>
      </c>
      <c r="J9234" s="794">
        <v>180</v>
      </c>
      <c r="K9234" s="41" t="s">
        <v>9412</v>
      </c>
      <c r="L9234" s="147">
        <v>90</v>
      </c>
    </row>
    <row r="9235" spans="1:12" ht="15.6">
      <c r="I9235" s="52"/>
      <c r="L9235" s="672"/>
    </row>
    <row r="9236" spans="1:12" ht="15.6">
      <c r="F9236" s="789">
        <v>45089</v>
      </c>
      <c r="G9236" s="789">
        <v>45095</v>
      </c>
      <c r="I9236" s="52"/>
      <c r="L9236" s="672"/>
    </row>
    <row r="9237" spans="1:12" ht="15.6">
      <c r="F9237" s="790" t="s">
        <v>6749</v>
      </c>
      <c r="G9237" s="790" t="s">
        <v>3449</v>
      </c>
      <c r="I9237" s="52"/>
      <c r="L9237" s="672"/>
    </row>
    <row r="9238" spans="1:12" ht="15.6">
      <c r="F9238" s="813" t="s">
        <v>9417</v>
      </c>
      <c r="G9238" s="814" t="s">
        <v>9413</v>
      </c>
      <c r="I9238" s="52"/>
      <c r="L9238" s="672"/>
    </row>
    <row r="9239" spans="1:12" ht="15.6">
      <c r="F9239" s="815" t="s">
        <v>9418</v>
      </c>
      <c r="G9239" s="814" t="s">
        <v>9414</v>
      </c>
      <c r="I9239" s="52"/>
      <c r="L9239" s="672"/>
    </row>
    <row r="9240" spans="1:12" ht="15.6">
      <c r="F9240" s="612" t="s">
        <v>9419</v>
      </c>
      <c r="G9240" s="826" t="s">
        <v>9415</v>
      </c>
      <c r="I9240" s="52"/>
      <c r="L9240" s="672"/>
    </row>
    <row r="9241" spans="1:12" ht="15.6">
      <c r="F9241" s="815" t="s">
        <v>9420</v>
      </c>
      <c r="G9241" s="814" t="s">
        <v>9226</v>
      </c>
      <c r="I9241" s="52"/>
      <c r="L9241" s="672"/>
    </row>
    <row r="9242" spans="1:12" ht="15.6">
      <c r="F9242" s="815" t="s">
        <v>9421</v>
      </c>
      <c r="G9242" s="814" t="s">
        <v>9416</v>
      </c>
      <c r="I9242" s="52"/>
      <c r="L9242" s="672"/>
    </row>
    <row r="9243" spans="1:12" ht="15.6">
      <c r="F9243" s="815" t="s">
        <v>9422</v>
      </c>
      <c r="G9243" s="814" t="s">
        <v>8829</v>
      </c>
      <c r="I9243" s="52"/>
      <c r="L9243" s="672"/>
    </row>
    <row r="9244" spans="1:12" ht="15.6">
      <c r="I9244" s="52"/>
      <c r="L9244" s="672"/>
    </row>
    <row r="9245" spans="1:12" ht="15.6">
      <c r="A9245" s="802">
        <v>45089</v>
      </c>
      <c r="C9245" s="41">
        <v>2000</v>
      </c>
      <c r="F9245" s="41" t="s">
        <v>9423</v>
      </c>
      <c r="G9245" s="52"/>
      <c r="H9245" s="41">
        <v>1958</v>
      </c>
      <c r="I9245" s="41">
        <v>2078</v>
      </c>
      <c r="J9245" s="41">
        <v>120</v>
      </c>
      <c r="K9245" s="41" t="s">
        <v>8499</v>
      </c>
      <c r="L9245" s="147">
        <v>60</v>
      </c>
    </row>
    <row r="9246" spans="1:12" ht="15.6">
      <c r="A9246" s="73">
        <v>45090</v>
      </c>
      <c r="C9246" s="69">
        <v>1500</v>
      </c>
      <c r="F9246" s="69" t="s">
        <v>9424</v>
      </c>
      <c r="G9246" s="52"/>
      <c r="H9246" s="69">
        <v>1468.5</v>
      </c>
      <c r="I9246" s="69">
        <v>1528.5</v>
      </c>
      <c r="J9246" s="69">
        <v>60</v>
      </c>
      <c r="K9246" s="69" t="s">
        <v>7655</v>
      </c>
      <c r="L9246" s="147">
        <v>30</v>
      </c>
    </row>
    <row r="9247" spans="1:12" ht="15.6">
      <c r="A9247" s="73">
        <v>45091</v>
      </c>
      <c r="B9247" s="69">
        <v>2000</v>
      </c>
      <c r="F9247" s="69" t="s">
        <v>9425</v>
      </c>
      <c r="G9247" s="52"/>
      <c r="H9247" s="69">
        <v>2796</v>
      </c>
      <c r="I9247" s="51">
        <v>2956</v>
      </c>
      <c r="J9247" s="69">
        <v>160</v>
      </c>
      <c r="K9247" s="69" t="s">
        <v>7205</v>
      </c>
      <c r="L9247" s="147">
        <v>80</v>
      </c>
    </row>
    <row r="9248" spans="1:12">
      <c r="A9248" s="73">
        <v>45091</v>
      </c>
      <c r="B9248" s="20"/>
      <c r="C9248" s="69">
        <v>5000</v>
      </c>
      <c r="D9248" s="20"/>
      <c r="E9248" s="20"/>
      <c r="F9248" s="69" t="s">
        <v>9426</v>
      </c>
      <c r="G9248" s="827">
        <v>45093</v>
      </c>
      <c r="H9248" s="69">
        <v>2796</v>
      </c>
      <c r="I9248" s="69">
        <v>5395</v>
      </c>
      <c r="J9248" s="69">
        <v>500</v>
      </c>
      <c r="K9248" s="69" t="s">
        <v>9427</v>
      </c>
      <c r="L9248" s="147">
        <v>250</v>
      </c>
    </row>
    <row r="9249" spans="1:12">
      <c r="A9249" s="802">
        <v>45083</v>
      </c>
      <c r="C9249" s="69">
        <v>1000</v>
      </c>
      <c r="E9249" s="20"/>
      <c r="F9249" s="69" t="s">
        <v>7681</v>
      </c>
      <c r="G9249" s="827">
        <v>45093</v>
      </c>
      <c r="H9249" s="69">
        <v>959</v>
      </c>
      <c r="I9249" s="69">
        <v>1059</v>
      </c>
      <c r="J9249" s="69">
        <v>100</v>
      </c>
      <c r="K9249" s="69" t="s">
        <v>4609</v>
      </c>
      <c r="L9249" s="147">
        <v>50</v>
      </c>
    </row>
    <row r="9250" spans="1:12">
      <c r="A9250" s="73"/>
      <c r="B9250" s="20"/>
      <c r="C9250" s="20"/>
      <c r="D9250" s="20"/>
      <c r="E9250" s="20"/>
      <c r="F9250" s="20"/>
      <c r="G9250" s="20"/>
      <c r="H9250" s="20"/>
      <c r="I9250" s="20"/>
      <c r="J9250" s="20"/>
      <c r="K9250" s="20"/>
      <c r="L9250" s="147"/>
    </row>
    <row r="9251" spans="1:12" ht="15.6">
      <c r="A9251" s="73"/>
      <c r="B9251" s="20"/>
      <c r="C9251" s="20"/>
      <c r="D9251" s="20"/>
      <c r="E9251" s="20"/>
      <c r="F9251" s="789">
        <v>45096</v>
      </c>
      <c r="G9251" s="789">
        <v>45102</v>
      </c>
      <c r="H9251" s="20"/>
      <c r="I9251" s="20"/>
      <c r="J9251" s="20"/>
      <c r="K9251" s="20"/>
      <c r="L9251" s="147"/>
    </row>
    <row r="9252" spans="1:12" ht="15.6">
      <c r="A9252" s="73"/>
      <c r="B9252" s="20"/>
      <c r="C9252" s="20"/>
      <c r="D9252" s="20"/>
      <c r="E9252" s="20"/>
      <c r="F9252" s="790" t="s">
        <v>6749</v>
      </c>
      <c r="G9252" s="790" t="s">
        <v>3449</v>
      </c>
      <c r="H9252" s="20"/>
      <c r="I9252" s="20"/>
      <c r="J9252" s="20"/>
      <c r="K9252" s="20"/>
      <c r="L9252" s="147"/>
    </row>
    <row r="9253" spans="1:12" ht="15.6">
      <c r="A9253" s="73"/>
      <c r="B9253" s="20"/>
      <c r="C9253" s="20"/>
      <c r="D9253" s="20"/>
      <c r="E9253" s="20"/>
      <c r="F9253" s="813" t="s">
        <v>9435</v>
      </c>
      <c r="G9253" s="814" t="s">
        <v>9431</v>
      </c>
      <c r="H9253" s="20"/>
      <c r="I9253" s="20"/>
      <c r="J9253" s="20"/>
      <c r="K9253" s="20"/>
      <c r="L9253" s="147"/>
    </row>
    <row r="9254" spans="1:12" ht="15.6">
      <c r="A9254" s="73"/>
      <c r="B9254" s="20"/>
      <c r="C9254" s="20"/>
      <c r="D9254" s="20"/>
      <c r="E9254" s="20"/>
      <c r="F9254" s="815" t="s">
        <v>9436</v>
      </c>
      <c r="G9254" s="814" t="s">
        <v>9432</v>
      </c>
      <c r="H9254" s="20"/>
      <c r="I9254" s="20"/>
      <c r="J9254" s="20"/>
      <c r="K9254" s="20"/>
      <c r="L9254" s="147"/>
    </row>
    <row r="9255" spans="1:12" ht="15.6">
      <c r="A9255" s="73"/>
      <c r="B9255" s="20"/>
      <c r="C9255" s="20"/>
      <c r="D9255" s="20"/>
      <c r="E9255" s="20"/>
      <c r="F9255" s="612" t="s">
        <v>9419</v>
      </c>
      <c r="G9255" s="826" t="s">
        <v>9415</v>
      </c>
      <c r="H9255" s="20"/>
      <c r="I9255" s="20"/>
      <c r="J9255" s="20"/>
      <c r="K9255" s="20"/>
      <c r="L9255" s="147"/>
    </row>
    <row r="9256" spans="1:12" ht="15.6">
      <c r="A9256" s="73"/>
      <c r="B9256" s="20"/>
      <c r="C9256" s="20"/>
      <c r="D9256" s="20"/>
      <c r="E9256" s="20"/>
      <c r="F9256" s="815" t="s">
        <v>9437</v>
      </c>
      <c r="G9256" s="814" t="s">
        <v>9433</v>
      </c>
      <c r="H9256" s="20"/>
      <c r="I9256" s="20"/>
      <c r="J9256" s="20"/>
      <c r="K9256" s="20"/>
      <c r="L9256" s="147"/>
    </row>
    <row r="9257" spans="1:12" ht="15.6">
      <c r="A9257" s="73"/>
      <c r="B9257" s="20"/>
      <c r="C9257" s="20"/>
      <c r="D9257" s="20"/>
      <c r="E9257" s="20"/>
      <c r="F9257" s="815" t="s">
        <v>9438</v>
      </c>
      <c r="G9257" s="814" t="s">
        <v>9060</v>
      </c>
      <c r="H9257" s="20"/>
      <c r="I9257" s="20"/>
      <c r="J9257" s="20"/>
      <c r="K9257" s="20"/>
      <c r="L9257" s="147"/>
    </row>
    <row r="9258" spans="1:12" ht="15.6">
      <c r="A9258" s="73"/>
      <c r="B9258" s="20"/>
      <c r="C9258" s="20"/>
      <c r="D9258" s="20"/>
      <c r="E9258" s="20"/>
      <c r="F9258" s="815" t="s">
        <v>9439</v>
      </c>
      <c r="G9258" s="814" t="s">
        <v>9434</v>
      </c>
      <c r="H9258" s="20"/>
      <c r="I9258" s="20"/>
      <c r="J9258" s="20"/>
      <c r="K9258" s="20"/>
      <c r="L9258" s="147"/>
    </row>
    <row r="9259" spans="1:12">
      <c r="A9259" s="73"/>
      <c r="B9259" s="20"/>
      <c r="C9259" s="20"/>
      <c r="D9259" s="20"/>
      <c r="E9259" s="20"/>
      <c r="F9259" s="20"/>
      <c r="G9259" s="20"/>
      <c r="H9259" s="20"/>
      <c r="I9259" s="20"/>
      <c r="J9259" s="20"/>
      <c r="K9259" s="20"/>
      <c r="L9259" s="147"/>
    </row>
    <row r="9260" spans="1:12" ht="15.6">
      <c r="A9260" s="73">
        <v>45091</v>
      </c>
      <c r="B9260" s="69">
        <v>3000</v>
      </c>
      <c r="E9260" s="20"/>
      <c r="F9260" s="69" t="s">
        <v>9440</v>
      </c>
      <c r="H9260" s="69">
        <v>4203</v>
      </c>
      <c r="I9260" s="51">
        <v>4407</v>
      </c>
      <c r="J9260" s="69">
        <v>204</v>
      </c>
      <c r="K9260" s="69" t="s">
        <v>8980</v>
      </c>
      <c r="L9260" s="147">
        <v>102</v>
      </c>
    </row>
    <row r="9261" spans="1:12" ht="15.6">
      <c r="A9261" s="73">
        <v>45092</v>
      </c>
      <c r="C9261" s="69">
        <v>2000</v>
      </c>
      <c r="E9261" s="20"/>
      <c r="F9261" s="69" t="s">
        <v>9441</v>
      </c>
      <c r="H9261" s="69">
        <v>1960</v>
      </c>
      <c r="I9261" s="51">
        <v>2278</v>
      </c>
      <c r="J9261" s="69">
        <v>318</v>
      </c>
      <c r="K9261" s="69" t="s">
        <v>4419</v>
      </c>
      <c r="L9261" s="147">
        <v>159</v>
      </c>
    </row>
    <row r="9262" spans="1:12" ht="15.6">
      <c r="A9262" s="73">
        <v>45092</v>
      </c>
      <c r="C9262" s="41">
        <v>3000</v>
      </c>
      <c r="E9262" s="20"/>
      <c r="F9262" s="41" t="s">
        <v>9442</v>
      </c>
      <c r="H9262" s="41">
        <v>2940</v>
      </c>
      <c r="I9262" s="50">
        <v>3222</v>
      </c>
      <c r="J9262" s="41">
        <v>282</v>
      </c>
      <c r="K9262" s="41" t="s">
        <v>7463</v>
      </c>
      <c r="L9262" s="147">
        <v>141</v>
      </c>
    </row>
    <row r="9263" spans="1:12" ht="15.6">
      <c r="A9263" s="73">
        <v>45092</v>
      </c>
      <c r="C9263" s="41">
        <v>2000</v>
      </c>
      <c r="E9263" s="20"/>
      <c r="F9263" s="41" t="s">
        <v>9442</v>
      </c>
      <c r="H9263" s="41">
        <v>1960</v>
      </c>
      <c r="I9263" s="50">
        <v>2148</v>
      </c>
      <c r="J9263" s="41">
        <v>188</v>
      </c>
      <c r="K9263" s="41" t="s">
        <v>7463</v>
      </c>
      <c r="L9263" s="147">
        <v>94</v>
      </c>
    </row>
    <row r="9264" spans="1:12">
      <c r="A9264" s="73">
        <v>45091</v>
      </c>
      <c r="B9264" s="20"/>
      <c r="C9264" s="69">
        <v>1000</v>
      </c>
      <c r="D9264" s="20"/>
      <c r="E9264" s="20"/>
      <c r="F9264" s="69" t="s">
        <v>9428</v>
      </c>
      <c r="G9264" s="20"/>
      <c r="H9264" s="69">
        <v>979</v>
      </c>
      <c r="I9264" s="69">
        <v>1079</v>
      </c>
      <c r="J9264" s="69">
        <v>100</v>
      </c>
      <c r="K9264" s="69" t="s">
        <v>9429</v>
      </c>
      <c r="L9264" s="828">
        <v>50</v>
      </c>
    </row>
    <row r="9265" spans="1:12">
      <c r="A9265" s="73">
        <v>45091</v>
      </c>
      <c r="B9265" s="20"/>
      <c r="C9265" s="69">
        <v>1000</v>
      </c>
      <c r="D9265" s="20"/>
      <c r="E9265" s="20"/>
      <c r="F9265" s="69" t="s">
        <v>9426</v>
      </c>
      <c r="G9265" s="20"/>
      <c r="H9265" s="69">
        <v>979</v>
      </c>
      <c r="I9265" s="69">
        <v>1079</v>
      </c>
      <c r="J9265" s="69">
        <v>100</v>
      </c>
      <c r="K9265" s="69" t="s">
        <v>9430</v>
      </c>
      <c r="L9265" s="147">
        <v>50</v>
      </c>
    </row>
    <row r="9266" spans="1:12">
      <c r="A9266" s="73">
        <v>45096</v>
      </c>
      <c r="B9266" s="20"/>
      <c r="C9266" s="69">
        <v>1000</v>
      </c>
      <c r="D9266" s="20"/>
      <c r="E9266" s="20"/>
      <c r="F9266" s="69" t="s">
        <v>9443</v>
      </c>
      <c r="G9266" s="20"/>
      <c r="H9266" s="69">
        <v>980</v>
      </c>
      <c r="I9266" s="69">
        <v>1080</v>
      </c>
      <c r="J9266" s="69">
        <v>100</v>
      </c>
      <c r="K9266" s="69" t="s">
        <v>1410</v>
      </c>
      <c r="L9266" s="828">
        <v>50</v>
      </c>
    </row>
    <row r="9267" spans="1:12">
      <c r="A9267" s="73">
        <v>45098</v>
      </c>
      <c r="B9267" s="20"/>
      <c r="C9267" s="69">
        <v>5000</v>
      </c>
      <c r="D9267" s="20"/>
      <c r="E9267" s="20"/>
      <c r="F9267" s="69" t="s">
        <v>9447</v>
      </c>
      <c r="G9267" s="20"/>
      <c r="H9267" s="69">
        <v>4900</v>
      </c>
      <c r="I9267" s="69">
        <v>5150</v>
      </c>
      <c r="J9267" s="69">
        <v>250</v>
      </c>
      <c r="K9267" s="69" t="s">
        <v>9446</v>
      </c>
      <c r="L9267" s="828">
        <v>125</v>
      </c>
    </row>
    <row r="9268" spans="1:12">
      <c r="A9268" s="73">
        <v>45098</v>
      </c>
      <c r="B9268" s="69">
        <v>2000</v>
      </c>
      <c r="C9268" s="20"/>
      <c r="D9268" s="20"/>
      <c r="E9268" s="20"/>
      <c r="F9268" s="69" t="s">
        <v>9448</v>
      </c>
      <c r="G9268" s="20"/>
      <c r="H9268" s="69">
        <v>2802</v>
      </c>
      <c r="I9268" s="69">
        <v>2998</v>
      </c>
      <c r="J9268" s="69">
        <v>196</v>
      </c>
      <c r="K9268" s="69" t="s">
        <v>7205</v>
      </c>
      <c r="L9268" s="828">
        <v>98</v>
      </c>
    </row>
    <row r="9269" spans="1:12">
      <c r="A9269" s="73">
        <v>45098</v>
      </c>
      <c r="B9269" s="20"/>
      <c r="C9269" s="69">
        <v>1500</v>
      </c>
      <c r="D9269" s="20"/>
      <c r="E9269" s="20"/>
      <c r="F9269" s="69" t="s">
        <v>9447</v>
      </c>
      <c r="G9269" s="20"/>
      <c r="H9269" s="69">
        <v>1470</v>
      </c>
      <c r="I9269" s="69">
        <v>1.53</v>
      </c>
      <c r="J9269" s="69">
        <v>60</v>
      </c>
      <c r="K9269" s="69" t="s">
        <v>9449</v>
      </c>
      <c r="L9269" s="828">
        <v>30</v>
      </c>
    </row>
    <row r="9270" spans="1:12">
      <c r="A9270" s="73">
        <v>45098</v>
      </c>
      <c r="B9270" s="213">
        <v>1500</v>
      </c>
      <c r="C9270" s="20"/>
      <c r="D9270" s="20"/>
      <c r="E9270" s="20"/>
      <c r="F9270" s="213" t="s">
        <v>9450</v>
      </c>
      <c r="G9270" s="20"/>
      <c r="H9270" s="69">
        <v>2124</v>
      </c>
      <c r="I9270" s="69">
        <v>2184</v>
      </c>
      <c r="J9270" s="69">
        <v>60</v>
      </c>
      <c r="K9270" s="69" t="s">
        <v>9409</v>
      </c>
      <c r="L9270" s="147">
        <v>30</v>
      </c>
    </row>
    <row r="9271" spans="1:12">
      <c r="A9271" s="73">
        <v>45098</v>
      </c>
      <c r="B9271" s="73"/>
      <c r="C9271" s="69">
        <v>5500</v>
      </c>
      <c r="D9271" s="20"/>
      <c r="E9271" s="20"/>
      <c r="F9271" s="69" t="s">
        <v>9451</v>
      </c>
      <c r="G9271" s="20"/>
      <c r="H9271" s="69">
        <v>5390</v>
      </c>
      <c r="I9271" s="69">
        <v>5665</v>
      </c>
      <c r="J9271" s="69">
        <v>275</v>
      </c>
      <c r="K9271" s="69" t="s">
        <v>6852</v>
      </c>
      <c r="L9271" s="147">
        <v>137.5</v>
      </c>
    </row>
    <row r="9272" spans="1:12">
      <c r="A9272" s="73"/>
      <c r="B9272" s="73"/>
      <c r="C9272" s="73"/>
      <c r="D9272" s="73"/>
      <c r="E9272" s="73"/>
      <c r="F9272" s="73"/>
      <c r="G9272" s="73"/>
      <c r="H9272" s="73"/>
      <c r="I9272" s="73"/>
      <c r="J9272" s="73"/>
      <c r="K9272" s="73"/>
      <c r="L9272" s="147"/>
    </row>
    <row r="9273" spans="1:12" ht="15.6">
      <c r="A9273" s="73"/>
      <c r="B9273" s="73"/>
      <c r="C9273" s="73"/>
      <c r="D9273" s="73"/>
      <c r="E9273" s="73"/>
      <c r="F9273" s="789">
        <v>45103</v>
      </c>
      <c r="G9273" s="789">
        <v>45107</v>
      </c>
      <c r="H9273" s="73"/>
      <c r="I9273" s="73"/>
      <c r="J9273" s="73"/>
      <c r="K9273" s="73"/>
      <c r="L9273" s="147"/>
    </row>
    <row r="9274" spans="1:12" ht="15.6">
      <c r="A9274" s="73"/>
      <c r="B9274" s="73"/>
      <c r="C9274" s="73"/>
      <c r="D9274" s="73"/>
      <c r="E9274" s="73"/>
      <c r="F9274" s="790" t="s">
        <v>6749</v>
      </c>
      <c r="G9274" s="790" t="s">
        <v>3449</v>
      </c>
      <c r="H9274" s="73"/>
      <c r="I9274" s="73"/>
      <c r="J9274" s="73"/>
      <c r="K9274" s="73"/>
      <c r="L9274" s="147"/>
    </row>
    <row r="9275" spans="1:12" ht="15.6">
      <c r="A9275" s="73"/>
      <c r="B9275" s="73"/>
      <c r="C9275" s="20"/>
      <c r="D9275" s="20"/>
      <c r="E9275" s="20"/>
      <c r="F9275" s="813" t="s">
        <v>9452</v>
      </c>
      <c r="G9275" s="814" t="s">
        <v>9173</v>
      </c>
      <c r="H9275" s="20"/>
      <c r="I9275" s="20"/>
      <c r="J9275" s="20"/>
      <c r="K9275" s="20"/>
      <c r="L9275" s="147"/>
    </row>
    <row r="9276" spans="1:12" ht="15.6">
      <c r="A9276" s="73"/>
      <c r="B9276" s="73"/>
      <c r="C9276" s="20"/>
      <c r="D9276" s="20"/>
      <c r="E9276" s="20"/>
      <c r="F9276" s="815" t="s">
        <v>9453</v>
      </c>
      <c r="G9276" s="814" t="s">
        <v>9455</v>
      </c>
      <c r="H9276" s="20"/>
      <c r="I9276" s="20"/>
      <c r="J9276" s="20"/>
      <c r="K9276" s="20"/>
      <c r="L9276" s="147"/>
    </row>
    <row r="9277" spans="1:12" ht="15.6">
      <c r="A9277" s="73"/>
      <c r="B9277" s="73"/>
      <c r="C9277" s="20"/>
      <c r="D9277" s="20"/>
      <c r="E9277" s="20"/>
      <c r="F9277" s="612" t="s">
        <v>9419</v>
      </c>
      <c r="G9277" s="826" t="s">
        <v>9148</v>
      </c>
      <c r="H9277" s="20"/>
      <c r="I9277" s="20"/>
      <c r="J9277" s="20"/>
      <c r="K9277" s="20"/>
      <c r="L9277" s="147"/>
    </row>
    <row r="9278" spans="1:12" ht="15.6">
      <c r="A9278" s="73"/>
      <c r="B9278" s="73"/>
      <c r="C9278" s="20"/>
      <c r="D9278" s="20"/>
      <c r="E9278" s="20"/>
      <c r="F9278" s="815" t="s">
        <v>9454</v>
      </c>
      <c r="G9278" s="814" t="s">
        <v>9456</v>
      </c>
      <c r="H9278" s="20"/>
      <c r="I9278" s="20"/>
      <c r="J9278" s="20"/>
      <c r="K9278" s="20"/>
      <c r="L9278" s="147"/>
    </row>
    <row r="9279" spans="1:12" ht="15.6">
      <c r="A9279" s="73"/>
      <c r="B9279" s="73"/>
      <c r="C9279" s="20"/>
      <c r="D9279" s="20"/>
      <c r="E9279" s="20"/>
      <c r="F9279" s="815" t="s">
        <v>9438</v>
      </c>
      <c r="G9279" s="814" t="s">
        <v>9308</v>
      </c>
      <c r="H9279" s="20"/>
      <c r="I9279" s="20"/>
      <c r="J9279" s="20"/>
      <c r="K9279" s="20"/>
      <c r="L9279" s="147"/>
    </row>
    <row r="9280" spans="1:12" ht="15.6">
      <c r="A9280" s="73"/>
      <c r="B9280" s="73"/>
      <c r="C9280" s="20"/>
      <c r="D9280" s="20"/>
      <c r="E9280" s="20"/>
      <c r="F9280" s="815" t="s">
        <v>9439</v>
      </c>
      <c r="G9280" s="814" t="s">
        <v>9457</v>
      </c>
      <c r="H9280" s="20"/>
      <c r="I9280" s="20"/>
      <c r="J9280" s="20"/>
      <c r="K9280" s="20"/>
      <c r="L9280" s="147"/>
    </row>
    <row r="9281" spans="1:12">
      <c r="A9281" s="73"/>
      <c r="B9281" s="73"/>
      <c r="C9281" s="20"/>
      <c r="D9281" s="20"/>
      <c r="E9281" s="20"/>
      <c r="F9281" s="20"/>
      <c r="G9281" s="20"/>
      <c r="H9281" s="20"/>
      <c r="I9281" s="20"/>
      <c r="J9281" s="20"/>
      <c r="K9281" s="20"/>
      <c r="L9281" s="147"/>
    </row>
    <row r="9282" spans="1:12">
      <c r="A9282" s="73">
        <v>45104</v>
      </c>
      <c r="B9282" s="205">
        <v>2000</v>
      </c>
      <c r="C9282" s="20"/>
      <c r="D9282" s="20"/>
      <c r="E9282" s="20"/>
      <c r="F9282" s="41" t="s">
        <v>9458</v>
      </c>
      <c r="G9282" s="20"/>
      <c r="H9282" s="41">
        <v>2836</v>
      </c>
      <c r="I9282" s="41">
        <v>3048</v>
      </c>
      <c r="J9282" s="41">
        <v>212</v>
      </c>
      <c r="K9282" s="41" t="s">
        <v>9459</v>
      </c>
      <c r="L9282" s="147">
        <v>106</v>
      </c>
    </row>
    <row r="9283" spans="1:12" ht="15.6">
      <c r="A9283" s="73">
        <v>45104</v>
      </c>
      <c r="B9283" s="20"/>
      <c r="C9283" s="69">
        <v>2000</v>
      </c>
      <c r="F9283" s="69" t="s">
        <v>9460</v>
      </c>
      <c r="G9283" s="20"/>
      <c r="H9283" s="69">
        <v>2018</v>
      </c>
      <c r="I9283" s="51">
        <v>2218</v>
      </c>
      <c r="J9283" s="69">
        <v>200</v>
      </c>
      <c r="K9283" s="69" t="s">
        <v>4920</v>
      </c>
      <c r="L9283" s="147">
        <v>100</v>
      </c>
    </row>
    <row r="9284" spans="1:12">
      <c r="A9284" s="73">
        <v>45104</v>
      </c>
      <c r="B9284" s="69">
        <v>2000</v>
      </c>
      <c r="C9284" s="20"/>
      <c r="D9284" s="20"/>
      <c r="E9284" s="20"/>
      <c r="F9284" s="69" t="s">
        <v>9190</v>
      </c>
      <c r="G9284" s="20"/>
      <c r="H9284" s="69">
        <v>2836</v>
      </c>
      <c r="I9284" s="69">
        <v>3036</v>
      </c>
      <c r="J9284" s="69">
        <v>200</v>
      </c>
      <c r="K9284" s="69" t="s">
        <v>3607</v>
      </c>
      <c r="L9284" s="147">
        <v>100</v>
      </c>
    </row>
    <row r="9285" spans="1:12">
      <c r="A9285" s="73">
        <v>45104</v>
      </c>
      <c r="B9285" s="20"/>
      <c r="C9285" s="69">
        <v>1000</v>
      </c>
      <c r="D9285" s="20"/>
      <c r="E9285" s="20"/>
      <c r="F9285" s="69" t="s">
        <v>9460</v>
      </c>
      <c r="G9285" s="20"/>
      <c r="H9285" s="69">
        <v>2018</v>
      </c>
      <c r="I9285" s="69">
        <v>2218</v>
      </c>
      <c r="J9285" s="69">
        <v>100</v>
      </c>
      <c r="K9285" s="69" t="s">
        <v>3607</v>
      </c>
      <c r="L9285" s="147">
        <v>50</v>
      </c>
    </row>
    <row r="9286" spans="1:12">
      <c r="A9286" s="73">
        <v>45105</v>
      </c>
      <c r="B9286" s="41">
        <v>5000</v>
      </c>
      <c r="C9286" s="20"/>
      <c r="D9286" s="20"/>
      <c r="E9286" s="20"/>
      <c r="F9286" s="41" t="s">
        <v>9463</v>
      </c>
      <c r="G9286" s="20"/>
      <c r="H9286" s="41"/>
      <c r="I9286" s="41"/>
      <c r="J9286" s="41">
        <v>450</v>
      </c>
      <c r="K9286" s="803" t="s">
        <v>9461</v>
      </c>
      <c r="L9286" s="147">
        <v>225</v>
      </c>
    </row>
    <row r="9287" spans="1:12">
      <c r="A9287" s="73">
        <v>45105</v>
      </c>
      <c r="B9287" s="20"/>
      <c r="C9287" s="69">
        <v>1000</v>
      </c>
      <c r="D9287" s="20"/>
      <c r="E9287" s="20"/>
      <c r="F9287" s="69" t="s">
        <v>9462</v>
      </c>
      <c r="G9287" s="20"/>
      <c r="H9287" s="69">
        <v>1009</v>
      </c>
      <c r="I9287" s="69">
        <v>1109</v>
      </c>
      <c r="J9287" s="69">
        <v>100</v>
      </c>
      <c r="K9287" s="69" t="s">
        <v>3027</v>
      </c>
      <c r="L9287" s="147">
        <v>50</v>
      </c>
    </row>
    <row r="9288" spans="1:12">
      <c r="A9288" s="73">
        <v>45105</v>
      </c>
      <c r="B9288" s="69">
        <v>1800</v>
      </c>
      <c r="C9288" s="20"/>
      <c r="D9288" s="20"/>
      <c r="E9288" s="20"/>
      <c r="F9288" s="69" t="s">
        <v>9465</v>
      </c>
      <c r="G9288" s="20"/>
      <c r="H9288" s="69">
        <v>2552.4</v>
      </c>
      <c r="I9288" s="69">
        <v>2624.4</v>
      </c>
      <c r="J9288" s="69">
        <v>72</v>
      </c>
      <c r="K9288" s="69" t="s">
        <v>9464</v>
      </c>
      <c r="L9288" s="147">
        <v>36</v>
      </c>
    </row>
    <row r="9289" spans="1:12" ht="15.6">
      <c r="A9289" s="73">
        <v>45105</v>
      </c>
      <c r="B9289" s="20"/>
      <c r="C9289" s="69">
        <v>1000</v>
      </c>
      <c r="D9289" s="20"/>
      <c r="E9289" s="20"/>
      <c r="F9289" s="69" t="s">
        <v>9444</v>
      </c>
      <c r="G9289" s="52"/>
      <c r="H9289" s="69">
        <v>980</v>
      </c>
      <c r="I9289" s="69">
        <v>1080</v>
      </c>
      <c r="J9289" s="69">
        <v>100</v>
      </c>
      <c r="K9289" s="69" t="s">
        <v>2561</v>
      </c>
      <c r="L9289" s="828">
        <v>50</v>
      </c>
    </row>
    <row r="9290" spans="1:12" ht="15.6">
      <c r="A9290" s="73">
        <v>45105</v>
      </c>
      <c r="B9290" s="69">
        <v>1000</v>
      </c>
      <c r="C9290" s="20"/>
      <c r="D9290" s="20"/>
      <c r="E9290" s="20"/>
      <c r="F9290" s="69" t="s">
        <v>9445</v>
      </c>
      <c r="G9290" s="52"/>
      <c r="H9290" s="69">
        <v>1401</v>
      </c>
      <c r="I9290" s="69">
        <v>1501</v>
      </c>
      <c r="J9290" s="69">
        <v>100</v>
      </c>
      <c r="K9290" s="69" t="s">
        <v>2561</v>
      </c>
      <c r="L9290" s="828">
        <v>50</v>
      </c>
    </row>
    <row r="9291" spans="1:12">
      <c r="A9291" s="73"/>
      <c r="B9291" s="20"/>
      <c r="C9291" s="20"/>
      <c r="D9291" s="20"/>
      <c r="E9291" s="20"/>
      <c r="F9291" s="20"/>
      <c r="G9291" s="20"/>
      <c r="H9291" s="20"/>
      <c r="I9291" s="20"/>
      <c r="J9291" s="20"/>
      <c r="K9291" s="20"/>
      <c r="L9291" s="147"/>
    </row>
    <row r="9292" spans="1:12">
      <c r="A9292" s="73"/>
      <c r="B9292" s="20"/>
      <c r="C9292" s="20"/>
      <c r="D9292" s="20"/>
      <c r="E9292" s="20"/>
      <c r="F9292" s="20"/>
      <c r="G9292" s="20"/>
      <c r="H9292" s="20"/>
      <c r="I9292" s="20"/>
      <c r="J9292" s="20"/>
      <c r="K9292" s="20"/>
      <c r="L9292" s="147"/>
    </row>
    <row r="9293" spans="1:12" ht="18">
      <c r="I9293" s="52"/>
      <c r="K9293" s="133" t="s">
        <v>5121</v>
      </c>
      <c r="L9293" s="141">
        <v>100</v>
      </c>
    </row>
    <row r="9294" spans="1:12" ht="15.6">
      <c r="A9294" s="20" t="s">
        <v>280</v>
      </c>
      <c r="B9294" s="52">
        <f>SUM(B9225:B9293)</f>
        <v>32800</v>
      </c>
      <c r="C9294" s="52">
        <f>SUM(C9225:C9293)</f>
        <v>47000</v>
      </c>
      <c r="D9294" s="52">
        <f>SUM(D9225:D9293)</f>
        <v>500</v>
      </c>
      <c r="E9294" s="52">
        <f>SUM(B9294:D9294)</f>
        <v>80300</v>
      </c>
      <c r="I9294" s="52"/>
      <c r="J9294" s="52">
        <f>SUM(J9225:J9293)</f>
        <v>6815.5</v>
      </c>
      <c r="L9294" s="52">
        <f>SUM(L9225:L9293)</f>
        <v>3507.5</v>
      </c>
    </row>
    <row r="9295" spans="1:12" ht="15.6">
      <c r="I9295" s="52"/>
    </row>
    <row r="9296" spans="1:12" ht="15.6">
      <c r="A9296" s="641"/>
      <c r="B9296" s="641"/>
      <c r="C9296" s="641"/>
      <c r="D9296" s="641"/>
      <c r="E9296" s="641"/>
      <c r="F9296" s="641"/>
      <c r="G9296" s="641"/>
      <c r="H9296" s="641"/>
      <c r="I9296" s="420"/>
      <c r="J9296" s="641"/>
      <c r="K9296" s="641"/>
      <c r="L9296" s="641"/>
    </row>
    <row r="9297" spans="1:12" ht="15.6">
      <c r="I9297" s="52"/>
    </row>
    <row r="9298" spans="1:12" ht="15.6">
      <c r="I9298" s="52"/>
    </row>
    <row r="9299" spans="1:12" ht="25.2">
      <c r="C9299" s="623"/>
      <c r="D9299" s="623"/>
      <c r="E9299" s="522">
        <v>2023</v>
      </c>
      <c r="F9299" s="506"/>
      <c r="G9299" s="506"/>
      <c r="H9299" s="523">
        <v>2023</v>
      </c>
      <c r="I9299" s="507"/>
      <c r="J9299" s="506"/>
      <c r="K9299" s="524">
        <v>2023</v>
      </c>
    </row>
    <row r="9300" spans="1:12" ht="15.6">
      <c r="I9300" s="52"/>
    </row>
    <row r="9301" spans="1:12" ht="39">
      <c r="B9301" s="449" t="s">
        <v>8120</v>
      </c>
      <c r="C9301" s="433">
        <v>2023</v>
      </c>
      <c r="E9301" s="431" t="s">
        <v>2798</v>
      </c>
      <c r="F9301" s="786" t="s">
        <v>7832</v>
      </c>
      <c r="G9301" s="448"/>
      <c r="H9301" s="448" t="s">
        <v>7832</v>
      </c>
      <c r="I9301" s="431" t="str">
        <f>E9301</f>
        <v>Julho</v>
      </c>
      <c r="J9301" s="432">
        <v>2023</v>
      </c>
      <c r="K9301" s="448" t="s">
        <v>7832</v>
      </c>
    </row>
    <row r="9302" spans="1:12" ht="15.6">
      <c r="I9302" s="52"/>
    </row>
    <row r="9303" spans="1:12" ht="234">
      <c r="A9303" s="434" t="s">
        <v>7833</v>
      </c>
      <c r="B9303" s="434" t="s">
        <v>7833</v>
      </c>
      <c r="C9303" s="434" t="s">
        <v>7833</v>
      </c>
      <c r="D9303" s="784"/>
      <c r="E9303" s="785" t="s">
        <v>1464</v>
      </c>
      <c r="F9303" s="439">
        <v>2023</v>
      </c>
      <c r="G9303" s="438" t="str">
        <f>E9301</f>
        <v>Julho</v>
      </c>
      <c r="H9303" s="441" t="s">
        <v>8995</v>
      </c>
      <c r="I9303" s="438" t="str">
        <f>E9301</f>
        <v>Julho</v>
      </c>
      <c r="J9303" s="439">
        <v>2023</v>
      </c>
      <c r="K9303" s="460" t="s">
        <v>8676</v>
      </c>
      <c r="L9303" s="434"/>
    </row>
    <row r="9304" spans="1:12" ht="42" customHeight="1">
      <c r="A9304" s="812" t="s">
        <v>9172</v>
      </c>
      <c r="B9304" s="811" t="s">
        <v>8320</v>
      </c>
      <c r="C9304" s="787" t="s">
        <v>8117</v>
      </c>
      <c r="D9304" s="811" t="s">
        <v>9120</v>
      </c>
      <c r="E9304" s="160" t="s">
        <v>6654</v>
      </c>
      <c r="F9304" s="160" t="s">
        <v>8993</v>
      </c>
      <c r="G9304" s="161">
        <v>2020</v>
      </c>
      <c r="H9304" s="160">
        <v>2021</v>
      </c>
      <c r="I9304" s="161">
        <v>2022</v>
      </c>
      <c r="J9304" s="161">
        <v>2023</v>
      </c>
      <c r="K9304" s="820">
        <v>2000000</v>
      </c>
      <c r="L9304" s="525" t="s">
        <v>8675</v>
      </c>
    </row>
    <row r="9305" spans="1:12" ht="18">
      <c r="A9305" s="455">
        <v>8713.5</v>
      </c>
      <c r="B9305" s="810">
        <v>3883</v>
      </c>
      <c r="C9305" s="387">
        <v>4930.5</v>
      </c>
      <c r="D9305" s="809">
        <v>4510.91</v>
      </c>
      <c r="E9305" s="347" t="s">
        <v>647</v>
      </c>
      <c r="F9305" s="110" t="s">
        <v>8994</v>
      </c>
      <c r="G9305" s="168">
        <v>106.2</v>
      </c>
      <c r="H9305" s="51">
        <v>116.5</v>
      </c>
      <c r="I9305" s="453">
        <v>179.1</v>
      </c>
      <c r="J9305" s="453">
        <v>91.5</v>
      </c>
      <c r="K9305" s="804">
        <v>1908500</v>
      </c>
      <c r="L9305" s="154" t="s">
        <v>9105</v>
      </c>
    </row>
    <row r="9306" spans="1:12" ht="18">
      <c r="A9306" s="455">
        <v>7882.5</v>
      </c>
      <c r="B9306" s="810">
        <v>3887.5</v>
      </c>
      <c r="C9306" s="387">
        <v>3995</v>
      </c>
      <c r="D9306" s="809">
        <v>3645.96</v>
      </c>
      <c r="E9306" s="347" t="s">
        <v>648</v>
      </c>
      <c r="F9306" s="110" t="s">
        <v>6850</v>
      </c>
      <c r="G9306" s="168">
        <v>123.8</v>
      </c>
      <c r="H9306" s="51">
        <v>92.9</v>
      </c>
      <c r="I9306" s="453">
        <v>126.5</v>
      </c>
      <c r="J9306" s="453">
        <v>97.3</v>
      </c>
      <c r="K9306" s="804">
        <v>1811200</v>
      </c>
      <c r="L9306" s="154" t="s">
        <v>9096</v>
      </c>
    </row>
    <row r="9307" spans="1:12" ht="18">
      <c r="A9307" s="455">
        <v>8728.5</v>
      </c>
      <c r="B9307" s="810">
        <v>4173</v>
      </c>
      <c r="C9307" s="387">
        <v>4555.5</v>
      </c>
      <c r="D9307" s="809">
        <v>5007.57</v>
      </c>
      <c r="E9307" s="347" t="s">
        <v>2310</v>
      </c>
      <c r="F9307" s="110" t="s">
        <v>9191</v>
      </c>
      <c r="G9307" s="168">
        <v>206.05</v>
      </c>
      <c r="H9307" s="51">
        <v>160.5</v>
      </c>
      <c r="I9307" s="453">
        <v>200.89599999999999</v>
      </c>
      <c r="J9307" s="453">
        <v>118.3</v>
      </c>
      <c r="K9307" s="804">
        <v>1692900</v>
      </c>
      <c r="L9307" s="154" t="s">
        <v>9192</v>
      </c>
    </row>
    <row r="9308" spans="1:12" ht="18">
      <c r="A9308" s="455">
        <v>9202</v>
      </c>
      <c r="B9308" s="810">
        <v>4587</v>
      </c>
      <c r="C9308" s="387">
        <v>4615</v>
      </c>
      <c r="D9308" s="809">
        <v>3225</v>
      </c>
      <c r="E9308" s="347" t="s">
        <v>2428</v>
      </c>
      <c r="F9308" s="238" t="s">
        <v>9280</v>
      </c>
      <c r="G9308" s="168">
        <v>138.19999999999999</v>
      </c>
      <c r="H9308" s="51">
        <v>166.67599999999999</v>
      </c>
      <c r="I9308" s="471">
        <v>62.273000000000003</v>
      </c>
      <c r="J9308" s="153">
        <v>118.7</v>
      </c>
      <c r="K9308" s="804">
        <v>1574200</v>
      </c>
      <c r="L9308" s="154" t="s">
        <v>9281</v>
      </c>
    </row>
    <row r="9309" spans="1:12" ht="18">
      <c r="A9309" s="455">
        <v>8259.5</v>
      </c>
      <c r="B9309" s="810">
        <v>4218</v>
      </c>
      <c r="C9309" s="387">
        <v>4041.5</v>
      </c>
      <c r="D9309" s="809">
        <v>5125.6099999999997</v>
      </c>
      <c r="E9309" s="347" t="s">
        <v>2510</v>
      </c>
      <c r="F9309" s="110" t="s">
        <v>8335</v>
      </c>
      <c r="G9309" s="168">
        <v>244.1</v>
      </c>
      <c r="H9309" s="51">
        <v>127.3</v>
      </c>
      <c r="I9309" s="453">
        <v>155.19999999999999</v>
      </c>
      <c r="J9309" s="453">
        <v>99.4</v>
      </c>
      <c r="K9309" s="804">
        <v>1474800</v>
      </c>
      <c r="L9309" s="154" t="s">
        <v>9384</v>
      </c>
    </row>
    <row r="9310" spans="1:12" ht="18">
      <c r="A9310" s="455">
        <v>6815.5</v>
      </c>
      <c r="B9310" s="455">
        <v>3507.5</v>
      </c>
      <c r="C9310" s="387">
        <v>3407.5</v>
      </c>
      <c r="E9310" s="347" t="s">
        <v>2630</v>
      </c>
      <c r="F9310" s="59" t="s">
        <v>7302</v>
      </c>
      <c r="G9310" s="168">
        <v>209.2</v>
      </c>
      <c r="H9310" s="51">
        <v>152.30000000000001</v>
      </c>
      <c r="I9310" s="471">
        <v>106.5</v>
      </c>
      <c r="J9310" s="829">
        <v>80.3</v>
      </c>
      <c r="K9310" s="804">
        <v>1394500</v>
      </c>
      <c r="L9310" s="154" t="s">
        <v>9467</v>
      </c>
    </row>
    <row r="9311" spans="1:12" ht="18">
      <c r="A9311" s="455">
        <v>9860</v>
      </c>
      <c r="B9311" s="455">
        <v>5098</v>
      </c>
      <c r="C9311" s="387">
        <v>4872</v>
      </c>
      <c r="E9311" s="347" t="s">
        <v>2798</v>
      </c>
      <c r="F9311" s="59" t="s">
        <v>9559</v>
      </c>
      <c r="G9311" s="168">
        <v>135.5</v>
      </c>
      <c r="H9311" s="51">
        <v>115.3</v>
      </c>
      <c r="I9311" s="453">
        <v>121.7</v>
      </c>
      <c r="J9311" s="453">
        <v>106.1</v>
      </c>
      <c r="K9311" s="804">
        <v>1288400</v>
      </c>
      <c r="L9311" s="154" t="s">
        <v>9560</v>
      </c>
    </row>
    <row r="9312" spans="1:12" ht="18">
      <c r="A9312" s="455"/>
      <c r="B9312" s="455"/>
      <c r="C9312" s="387"/>
      <c r="E9312" s="180" t="s">
        <v>4451</v>
      </c>
      <c r="F9312" s="20"/>
      <c r="G9312" s="168">
        <v>222.4</v>
      </c>
      <c r="H9312" s="51">
        <v>116.3</v>
      </c>
      <c r="I9312" s="453">
        <v>160.1</v>
      </c>
      <c r="J9312" s="453"/>
      <c r="K9312" s="519"/>
      <c r="L9312" s="154"/>
    </row>
    <row r="9313" spans="1:12" ht="18">
      <c r="A9313" s="455"/>
      <c r="B9313" s="455"/>
      <c r="C9313" s="387"/>
      <c r="E9313" s="180" t="s">
        <v>4555</v>
      </c>
      <c r="F9313" s="59"/>
      <c r="G9313" s="218">
        <v>334.1</v>
      </c>
      <c r="H9313" s="153">
        <v>266</v>
      </c>
      <c r="I9313" s="471">
        <v>139.6</v>
      </c>
      <c r="J9313" s="471"/>
      <c r="K9313" s="519"/>
      <c r="L9313" s="154"/>
    </row>
    <row r="9314" spans="1:12" ht="18">
      <c r="A9314" s="455"/>
      <c r="B9314" s="455"/>
      <c r="C9314" s="387"/>
      <c r="D9314" s="762"/>
      <c r="E9314" s="347" t="s">
        <v>4675</v>
      </c>
      <c r="F9314" s="59"/>
      <c r="G9314" s="168">
        <v>165.8</v>
      </c>
      <c r="H9314" s="51">
        <v>193</v>
      </c>
      <c r="I9314" s="471">
        <v>144.5</v>
      </c>
      <c r="J9314" s="471"/>
      <c r="K9314" s="519"/>
      <c r="L9314" s="154"/>
    </row>
    <row r="9315" spans="1:12" ht="18">
      <c r="A9315" s="455"/>
      <c r="B9315" s="455"/>
      <c r="C9315" s="387"/>
      <c r="E9315" s="180" t="s">
        <v>1786</v>
      </c>
      <c r="F9315" s="52"/>
      <c r="G9315" s="168">
        <v>185.9</v>
      </c>
      <c r="H9315" s="51">
        <v>204.9</v>
      </c>
      <c r="I9315" s="153">
        <v>203.23</v>
      </c>
      <c r="J9315" s="471"/>
      <c r="K9315" s="519"/>
      <c r="L9315" s="50"/>
    </row>
    <row r="9316" spans="1:12" ht="18">
      <c r="A9316" s="428"/>
      <c r="B9316" s="455"/>
      <c r="C9316" s="387"/>
      <c r="E9316" s="347" t="s">
        <v>1955</v>
      </c>
      <c r="F9316" s="59"/>
      <c r="G9316" s="168" t="s">
        <v>6644</v>
      </c>
      <c r="H9316" s="51">
        <v>164.501</v>
      </c>
      <c r="I9316" s="453">
        <v>104.996</v>
      </c>
      <c r="J9316" s="453"/>
      <c r="K9316" s="519"/>
      <c r="L9316" s="154"/>
    </row>
    <row r="9317" spans="1:12" ht="21">
      <c r="A9317" s="457">
        <f>SUM(A9305:A9316)</f>
        <v>59461.5</v>
      </c>
      <c r="B9317" s="478">
        <f>SUM(B9305:B9316)</f>
        <v>29354</v>
      </c>
      <c r="C9317" s="458">
        <f>SUM(C9305:C9316)</f>
        <v>30417</v>
      </c>
      <c r="D9317" s="809">
        <f>SUM(D9305:D9316)</f>
        <v>21515.05</v>
      </c>
      <c r="E9317" s="391" t="s">
        <v>7219</v>
      </c>
      <c r="G9317" s="160" t="s">
        <v>7030</v>
      </c>
      <c r="H9317" s="497">
        <f>SUM(H9305:H9316)</f>
        <v>1876.1769999999999</v>
      </c>
      <c r="I9317" s="497">
        <f>SUM(I9305:I9316)</f>
        <v>1704.595</v>
      </c>
      <c r="J9317" s="496">
        <f>SUM(J9305:J9316)</f>
        <v>711.6</v>
      </c>
      <c r="K9317" s="804">
        <v>1288400</v>
      </c>
      <c r="L9317" s="223"/>
    </row>
    <row r="9318" spans="1:12" ht="15.6">
      <c r="I9318" s="52"/>
    </row>
    <row r="9319" spans="1:12" ht="15.6">
      <c r="F9319" s="789">
        <v>45110</v>
      </c>
      <c r="G9319" s="789">
        <v>45116</v>
      </c>
      <c r="I9319" s="52"/>
    </row>
    <row r="9320" spans="1:12" ht="15.6">
      <c r="F9320" s="790" t="s">
        <v>6749</v>
      </c>
      <c r="G9320" s="790" t="s">
        <v>3449</v>
      </c>
      <c r="I9320" s="52"/>
    </row>
    <row r="9321" spans="1:12" ht="15.6">
      <c r="F9321" s="813" t="s">
        <v>9474</v>
      </c>
      <c r="G9321" s="814" t="s">
        <v>9468</v>
      </c>
      <c r="I9321" s="52"/>
    </row>
    <row r="9322" spans="1:12" ht="15.6">
      <c r="F9322" s="815" t="s">
        <v>9475</v>
      </c>
      <c r="G9322" s="814" t="s">
        <v>9469</v>
      </c>
      <c r="I9322" s="52"/>
    </row>
    <row r="9323" spans="1:12" ht="15.6">
      <c r="F9323" s="612" t="s">
        <v>9476</v>
      </c>
      <c r="G9323" s="826" t="s">
        <v>9470</v>
      </c>
      <c r="I9323" s="52"/>
    </row>
    <row r="9324" spans="1:12" ht="15.6">
      <c r="F9324" s="815" t="s">
        <v>9477</v>
      </c>
      <c r="G9324" s="814" t="s">
        <v>9252</v>
      </c>
      <c r="I9324" s="52"/>
    </row>
    <row r="9325" spans="1:12" ht="15.6">
      <c r="F9325" s="815" t="s">
        <v>9478</v>
      </c>
      <c r="G9325" s="814" t="s">
        <v>9471</v>
      </c>
      <c r="I9325" s="52"/>
    </row>
    <row r="9326" spans="1:12" ht="15.6">
      <c r="F9326" s="815" t="s">
        <v>9479</v>
      </c>
      <c r="G9326" s="814" t="s">
        <v>9348</v>
      </c>
      <c r="I9326" s="52"/>
    </row>
    <row r="9327" spans="1:12" ht="15.6">
      <c r="I9327" s="52"/>
    </row>
    <row r="9328" spans="1:12">
      <c r="A9328" s="73">
        <v>45110</v>
      </c>
      <c r="C9328" s="69">
        <v>2000</v>
      </c>
      <c r="F9328" s="69" t="s">
        <v>9472</v>
      </c>
      <c r="H9328" s="69">
        <v>1950</v>
      </c>
      <c r="I9328" s="69">
        <v>2268</v>
      </c>
      <c r="J9328" s="69">
        <v>318</v>
      </c>
      <c r="K9328" s="69" t="s">
        <v>4735</v>
      </c>
      <c r="L9328" s="147">
        <v>159</v>
      </c>
    </row>
    <row r="9329" spans="1:12">
      <c r="A9329" s="73">
        <v>45110</v>
      </c>
      <c r="C9329" s="69">
        <v>1000</v>
      </c>
      <c r="F9329" s="69" t="s">
        <v>9473</v>
      </c>
      <c r="H9329" s="69">
        <v>975</v>
      </c>
      <c r="I9329" s="69">
        <v>1054</v>
      </c>
      <c r="J9329" s="69">
        <v>79</v>
      </c>
      <c r="K9329" s="628" t="s">
        <v>9466</v>
      </c>
      <c r="L9329" s="147">
        <v>49</v>
      </c>
    </row>
    <row r="9330" spans="1:12">
      <c r="A9330" s="73">
        <v>45111</v>
      </c>
      <c r="B9330" s="69">
        <v>2000</v>
      </c>
      <c r="F9330" s="69" t="s">
        <v>9480</v>
      </c>
      <c r="H9330" s="792">
        <v>2792</v>
      </c>
      <c r="I9330" s="792">
        <v>2992</v>
      </c>
      <c r="J9330" s="792">
        <v>200</v>
      </c>
      <c r="K9330" s="69" t="s">
        <v>7205</v>
      </c>
      <c r="L9330" s="147">
        <v>100</v>
      </c>
    </row>
    <row r="9331" spans="1:12" ht="15.6">
      <c r="I9331" s="52"/>
      <c r="L9331" s="472"/>
    </row>
    <row r="9332" spans="1:12" ht="15.6">
      <c r="F9332" s="789">
        <v>45111</v>
      </c>
      <c r="G9332" s="789">
        <v>45116</v>
      </c>
      <c r="I9332" s="52"/>
      <c r="L9332" s="472" t="s">
        <v>474</v>
      </c>
    </row>
    <row r="9333" spans="1:12" ht="15.6">
      <c r="F9333" s="790" t="s">
        <v>6749</v>
      </c>
      <c r="G9333" s="790" t="s">
        <v>3449</v>
      </c>
      <c r="I9333" s="52"/>
      <c r="L9333" s="472"/>
    </row>
    <row r="9334" spans="1:12" ht="15.6">
      <c r="F9334" s="813" t="s">
        <v>9482</v>
      </c>
      <c r="G9334" s="814" t="s">
        <v>9484</v>
      </c>
      <c r="I9334" s="20"/>
      <c r="L9334" s="472"/>
    </row>
    <row r="9335" spans="1:12" ht="15.6">
      <c r="F9335" s="815" t="s">
        <v>9488</v>
      </c>
      <c r="G9335" s="814" t="s">
        <v>9470</v>
      </c>
      <c r="I9335" s="52"/>
      <c r="L9335" s="472"/>
    </row>
    <row r="9336" spans="1:12" ht="15.6">
      <c r="F9336" s="612" t="s">
        <v>9489</v>
      </c>
      <c r="G9336" s="826" t="s">
        <v>9485</v>
      </c>
      <c r="I9336" s="52"/>
      <c r="L9336" s="472"/>
    </row>
    <row r="9337" spans="1:12" ht="15.6">
      <c r="F9337" s="815" t="s">
        <v>9483</v>
      </c>
      <c r="G9337" s="814" t="s">
        <v>9486</v>
      </c>
      <c r="I9337" s="52"/>
      <c r="L9337" s="472"/>
    </row>
    <row r="9338" spans="1:12" ht="15.6">
      <c r="F9338" s="815" t="s">
        <v>9490</v>
      </c>
      <c r="G9338" s="814" t="s">
        <v>9487</v>
      </c>
      <c r="I9338" s="52"/>
      <c r="L9338" s="472"/>
    </row>
    <row r="9339" spans="1:12" ht="15.6">
      <c r="F9339" s="815" t="s">
        <v>9491</v>
      </c>
      <c r="G9339" s="814" t="s">
        <v>9457</v>
      </c>
      <c r="I9339" s="52"/>
      <c r="L9339" s="472"/>
    </row>
    <row r="9340" spans="1:12" ht="15.6">
      <c r="I9340" s="52"/>
      <c r="L9340" s="472"/>
    </row>
    <row r="9341" spans="1:12">
      <c r="A9341" s="73">
        <v>45112</v>
      </c>
      <c r="B9341" s="41">
        <v>2000</v>
      </c>
      <c r="F9341" s="41" t="s">
        <v>9492</v>
      </c>
      <c r="H9341" s="794">
        <v>2842</v>
      </c>
      <c r="I9341" s="794">
        <v>3058</v>
      </c>
      <c r="J9341" s="794">
        <v>216</v>
      </c>
      <c r="K9341" s="794" t="s">
        <v>5123</v>
      </c>
      <c r="L9341" s="147">
        <v>108</v>
      </c>
    </row>
    <row r="9342" spans="1:12" ht="15.6">
      <c r="A9342" s="73">
        <v>45112</v>
      </c>
      <c r="C9342" s="41">
        <v>4000</v>
      </c>
      <c r="F9342" s="41" t="s">
        <v>9493</v>
      </c>
      <c r="H9342" s="41">
        <v>3992</v>
      </c>
      <c r="I9342" s="50">
        <v>4376</v>
      </c>
      <c r="J9342" s="41">
        <v>384</v>
      </c>
      <c r="K9342" s="794" t="s">
        <v>5123</v>
      </c>
      <c r="L9342" s="141">
        <v>192</v>
      </c>
    </row>
    <row r="9343" spans="1:12">
      <c r="A9343" s="73">
        <v>45113</v>
      </c>
      <c r="C9343" s="792">
        <v>2000</v>
      </c>
      <c r="F9343" s="69" t="s">
        <v>9494</v>
      </c>
      <c r="H9343" s="792">
        <v>1996</v>
      </c>
      <c r="I9343" s="792">
        <v>2196</v>
      </c>
      <c r="J9343" s="792">
        <v>200</v>
      </c>
      <c r="K9343" s="792" t="s">
        <v>1409</v>
      </c>
      <c r="L9343" s="147">
        <v>100</v>
      </c>
    </row>
    <row r="9344" spans="1:12" ht="15.6">
      <c r="I9344" s="52"/>
      <c r="L9344" s="472"/>
    </row>
    <row r="9345" spans="1:12" ht="15.6">
      <c r="F9345" s="789">
        <v>45117</v>
      </c>
      <c r="G9345" s="789">
        <v>45123</v>
      </c>
      <c r="I9345" s="52"/>
      <c r="L9345" s="472"/>
    </row>
    <row r="9346" spans="1:12" ht="15.6">
      <c r="F9346" s="790" t="s">
        <v>6749</v>
      </c>
      <c r="G9346" s="790" t="s">
        <v>3449</v>
      </c>
      <c r="I9346" s="52"/>
      <c r="L9346" s="472"/>
    </row>
    <row r="9347" spans="1:12" ht="15.6">
      <c r="F9347" s="813" t="s">
        <v>9500</v>
      </c>
      <c r="G9347" s="814" t="s">
        <v>9496</v>
      </c>
      <c r="I9347" s="52"/>
      <c r="L9347" s="472"/>
    </row>
    <row r="9348" spans="1:12" ht="15.6">
      <c r="F9348" s="815" t="s">
        <v>9501</v>
      </c>
      <c r="G9348" s="814" t="s">
        <v>9497</v>
      </c>
      <c r="I9348" s="52"/>
      <c r="L9348" s="472"/>
    </row>
    <row r="9349" spans="1:12" ht="15.6">
      <c r="F9349" s="612" t="s">
        <v>9502</v>
      </c>
      <c r="G9349" s="826" t="s">
        <v>9498</v>
      </c>
      <c r="I9349" s="52"/>
      <c r="L9349" s="472"/>
    </row>
    <row r="9350" spans="1:12" ht="15.6">
      <c r="F9350" s="815" t="s">
        <v>9503</v>
      </c>
      <c r="G9350" s="814" t="s">
        <v>9499</v>
      </c>
      <c r="I9350" s="52"/>
      <c r="L9350" s="472"/>
    </row>
    <row r="9351" spans="1:12" ht="15.6">
      <c r="F9351" s="815" t="s">
        <v>9504</v>
      </c>
      <c r="G9351" s="814" t="s">
        <v>9396</v>
      </c>
      <c r="I9351" s="52"/>
      <c r="L9351" s="472"/>
    </row>
    <row r="9352" spans="1:12" ht="15.6">
      <c r="F9352" s="815" t="s">
        <v>9505</v>
      </c>
      <c r="G9352" s="814" t="s">
        <v>9434</v>
      </c>
      <c r="I9352" s="52"/>
      <c r="L9352" s="472"/>
    </row>
    <row r="9353" spans="1:12" ht="15.6">
      <c r="I9353" s="52"/>
      <c r="L9353" s="472"/>
    </row>
    <row r="9354" spans="1:12">
      <c r="A9354" s="73">
        <v>45117</v>
      </c>
      <c r="B9354" s="213">
        <v>2000</v>
      </c>
      <c r="F9354" s="213" t="s">
        <v>9506</v>
      </c>
      <c r="H9354" s="69">
        <v>2904</v>
      </c>
      <c r="I9354" s="69">
        <v>3004</v>
      </c>
      <c r="J9354" s="69">
        <v>100</v>
      </c>
      <c r="K9354" s="69" t="s">
        <v>7593</v>
      </c>
      <c r="L9354" s="147">
        <v>50</v>
      </c>
    </row>
    <row r="9355" spans="1:12">
      <c r="A9355" s="73">
        <v>45113</v>
      </c>
      <c r="B9355" s="69">
        <v>3000</v>
      </c>
      <c r="F9355" s="69" t="s">
        <v>9495</v>
      </c>
      <c r="H9355" s="69">
        <v>4263</v>
      </c>
      <c r="I9355" s="69">
        <v>4482</v>
      </c>
      <c r="J9355" s="69">
        <v>219</v>
      </c>
      <c r="K9355" s="69" t="s">
        <v>8980</v>
      </c>
      <c r="L9355" s="147">
        <v>109.5</v>
      </c>
    </row>
    <row r="9356" spans="1:12">
      <c r="A9356" s="73">
        <v>45117</v>
      </c>
      <c r="B9356" s="69">
        <v>3000</v>
      </c>
      <c r="F9356" s="69" t="s">
        <v>9507</v>
      </c>
      <c r="H9356" s="69">
        <v>4311</v>
      </c>
      <c r="I9356" s="69">
        <v>4611</v>
      </c>
      <c r="J9356" s="69">
        <v>300</v>
      </c>
      <c r="K9356" s="69" t="s">
        <v>9508</v>
      </c>
      <c r="L9356" s="147">
        <v>150</v>
      </c>
    </row>
    <row r="9357" spans="1:12">
      <c r="A9357" s="73">
        <v>45117</v>
      </c>
      <c r="C9357" s="69">
        <v>2000</v>
      </c>
      <c r="F9357" s="69" t="s">
        <v>7938</v>
      </c>
      <c r="H9357" s="792">
        <v>2024</v>
      </c>
      <c r="I9357" s="792">
        <v>2224</v>
      </c>
      <c r="J9357" s="69">
        <v>200</v>
      </c>
      <c r="K9357" s="69" t="s">
        <v>9508</v>
      </c>
      <c r="L9357" s="147">
        <v>100</v>
      </c>
    </row>
    <row r="9358" spans="1:12">
      <c r="A9358" s="73">
        <v>45118</v>
      </c>
      <c r="C9358" s="69">
        <v>1500</v>
      </c>
      <c r="F9358" s="69" t="s">
        <v>9509</v>
      </c>
      <c r="H9358" s="792">
        <v>1518</v>
      </c>
      <c r="I9358" s="792">
        <v>1615.5</v>
      </c>
      <c r="J9358" s="69">
        <v>97.5</v>
      </c>
      <c r="K9358" s="69" t="s">
        <v>6324</v>
      </c>
      <c r="L9358" s="147">
        <v>47.5</v>
      </c>
    </row>
    <row r="9359" spans="1:12">
      <c r="A9359" s="73">
        <v>45118</v>
      </c>
      <c r="B9359" s="69">
        <v>2000</v>
      </c>
      <c r="F9359" s="69" t="s">
        <v>9507</v>
      </c>
      <c r="H9359" s="792">
        <v>2874</v>
      </c>
      <c r="I9359" s="792">
        <v>3074</v>
      </c>
      <c r="J9359" s="69">
        <v>200</v>
      </c>
      <c r="K9359" s="69" t="s">
        <v>7205</v>
      </c>
      <c r="L9359" s="147">
        <v>100</v>
      </c>
    </row>
    <row r="9360" spans="1:12">
      <c r="A9360" s="73">
        <v>45118</v>
      </c>
      <c r="C9360" s="69">
        <v>1000</v>
      </c>
      <c r="F9360" s="69" t="s">
        <v>7938</v>
      </c>
      <c r="H9360" s="792">
        <v>1012</v>
      </c>
      <c r="I9360" s="792">
        <v>1.1120000000000001</v>
      </c>
      <c r="J9360" s="69">
        <v>100</v>
      </c>
      <c r="K9360" s="69" t="s">
        <v>7205</v>
      </c>
      <c r="L9360" s="147">
        <v>50</v>
      </c>
    </row>
    <row r="9361" spans="1:12">
      <c r="A9361" s="73">
        <v>45118</v>
      </c>
      <c r="B9361" s="69">
        <v>3000</v>
      </c>
      <c r="C9361" s="20"/>
      <c r="F9361" s="69" t="s">
        <v>9507</v>
      </c>
      <c r="H9361" s="792">
        <v>4311</v>
      </c>
      <c r="I9361" s="792">
        <v>4611</v>
      </c>
      <c r="J9361" s="69">
        <v>300</v>
      </c>
      <c r="K9361" s="69" t="s">
        <v>3360</v>
      </c>
      <c r="L9361" s="147">
        <v>150</v>
      </c>
    </row>
    <row r="9362" spans="1:12">
      <c r="A9362" s="73">
        <v>45118</v>
      </c>
      <c r="C9362" s="69">
        <v>4000</v>
      </c>
      <c r="F9362" s="69" t="s">
        <v>7938</v>
      </c>
      <c r="H9362" s="792">
        <v>4048</v>
      </c>
      <c r="I9362" s="792">
        <v>4448</v>
      </c>
      <c r="J9362" s="69">
        <v>400</v>
      </c>
      <c r="K9362" s="69" t="s">
        <v>3360</v>
      </c>
      <c r="L9362" s="147">
        <v>200</v>
      </c>
    </row>
    <row r="9363" spans="1:12">
      <c r="A9363" s="73">
        <v>45118</v>
      </c>
      <c r="C9363" s="20"/>
      <c r="D9363" s="69">
        <v>1500</v>
      </c>
      <c r="F9363" s="69" t="s">
        <v>9510</v>
      </c>
      <c r="H9363" s="792">
        <v>2440.5</v>
      </c>
      <c r="I9363" s="792">
        <v>2968.5</v>
      </c>
      <c r="J9363" s="69">
        <v>528</v>
      </c>
      <c r="K9363" s="69" t="s">
        <v>3360</v>
      </c>
      <c r="L9363" s="147">
        <v>264</v>
      </c>
    </row>
    <row r="9364" spans="1:12">
      <c r="A9364" s="73">
        <v>45118</v>
      </c>
      <c r="B9364" s="792">
        <v>3000</v>
      </c>
      <c r="C9364" s="20"/>
      <c r="F9364" s="69" t="s">
        <v>9507</v>
      </c>
      <c r="H9364" s="792">
        <v>4311</v>
      </c>
      <c r="I9364" s="792">
        <v>4611</v>
      </c>
      <c r="J9364" s="69">
        <v>300</v>
      </c>
      <c r="K9364" s="69" t="s">
        <v>7447</v>
      </c>
      <c r="L9364" s="147">
        <v>150</v>
      </c>
    </row>
    <row r="9365" spans="1:12">
      <c r="A9365" s="73">
        <v>45119</v>
      </c>
      <c r="C9365" s="69">
        <v>2000</v>
      </c>
      <c r="F9365" s="69" t="s">
        <v>9511</v>
      </c>
      <c r="H9365" s="792">
        <v>2024</v>
      </c>
      <c r="I9365" s="792">
        <v>2338</v>
      </c>
      <c r="J9365" s="69">
        <v>314</v>
      </c>
      <c r="K9365" s="69" t="s">
        <v>8616</v>
      </c>
      <c r="L9365" s="147">
        <v>157</v>
      </c>
    </row>
    <row r="9366" spans="1:12">
      <c r="A9366" s="73">
        <v>45119</v>
      </c>
      <c r="C9366" s="69">
        <v>2000</v>
      </c>
      <c r="F9366" s="69" t="s">
        <v>7938</v>
      </c>
      <c r="H9366" s="792">
        <v>2024</v>
      </c>
      <c r="I9366" s="792">
        <v>2224</v>
      </c>
      <c r="J9366" s="69">
        <v>200</v>
      </c>
      <c r="K9366" s="69" t="s">
        <v>9512</v>
      </c>
      <c r="L9366" s="147">
        <v>100</v>
      </c>
    </row>
    <row r="9367" spans="1:12">
      <c r="A9367" s="73">
        <v>45119</v>
      </c>
      <c r="C9367" s="41">
        <v>2000</v>
      </c>
      <c r="F9367" s="41" t="s">
        <v>9513</v>
      </c>
      <c r="H9367" s="794">
        <v>2024</v>
      </c>
      <c r="I9367" s="794">
        <v>2208</v>
      </c>
      <c r="J9367" s="41">
        <v>184</v>
      </c>
      <c r="K9367" s="41" t="s">
        <v>5123</v>
      </c>
      <c r="L9367" s="147">
        <v>92</v>
      </c>
    </row>
    <row r="9368" spans="1:12">
      <c r="A9368" s="73">
        <v>45119</v>
      </c>
      <c r="B9368" s="41">
        <v>4500</v>
      </c>
      <c r="F9368" s="41" t="s">
        <v>9515</v>
      </c>
      <c r="H9368" s="794">
        <v>6466.5</v>
      </c>
      <c r="I9368" s="794">
        <v>6880.5</v>
      </c>
      <c r="J9368" s="41">
        <v>414</v>
      </c>
      <c r="K9368" s="803" t="s">
        <v>9514</v>
      </c>
      <c r="L9368" s="147">
        <v>207</v>
      </c>
    </row>
    <row r="9369" spans="1:12">
      <c r="A9369" s="73"/>
      <c r="L9369" s="147"/>
    </row>
    <row r="9370" spans="1:12" ht="15.6">
      <c r="A9370" s="73"/>
      <c r="F9370" s="789">
        <v>45124</v>
      </c>
      <c r="G9370" s="789">
        <v>45130</v>
      </c>
      <c r="L9370" s="147"/>
    </row>
    <row r="9371" spans="1:12" ht="15.6">
      <c r="A9371" s="73"/>
      <c r="F9371" s="790" t="s">
        <v>6749</v>
      </c>
      <c r="G9371" s="790" t="s">
        <v>3449</v>
      </c>
      <c r="L9371" s="147"/>
    </row>
    <row r="9372" spans="1:12" ht="15.6">
      <c r="A9372" s="73"/>
      <c r="F9372" s="813" t="s">
        <v>9519</v>
      </c>
      <c r="G9372" s="814" t="s">
        <v>9499</v>
      </c>
      <c r="L9372" s="147"/>
    </row>
    <row r="9373" spans="1:12" ht="15.6">
      <c r="A9373" s="73"/>
      <c r="F9373" s="815" t="s">
        <v>9518</v>
      </c>
      <c r="G9373" s="814" t="s">
        <v>9517</v>
      </c>
      <c r="L9373" s="147"/>
    </row>
    <row r="9374" spans="1:12" ht="15.6">
      <c r="A9374" s="73"/>
      <c r="F9374" s="612" t="s">
        <v>9523</v>
      </c>
      <c r="G9374" s="826" t="s">
        <v>9520</v>
      </c>
      <c r="L9374" s="147"/>
    </row>
    <row r="9375" spans="1:12" ht="15.6">
      <c r="A9375" s="73"/>
      <c r="F9375" s="815" t="s">
        <v>9524</v>
      </c>
      <c r="G9375" s="814" t="s">
        <v>9126</v>
      </c>
      <c r="L9375" s="147"/>
    </row>
    <row r="9376" spans="1:12" ht="15.6">
      <c r="A9376" s="73"/>
      <c r="F9376" s="815" t="s">
        <v>9525</v>
      </c>
      <c r="G9376" s="814" t="s">
        <v>9521</v>
      </c>
      <c r="L9376" s="147"/>
    </row>
    <row r="9377" spans="1:12" ht="15.6">
      <c r="A9377" s="73"/>
      <c r="F9377" s="815" t="s">
        <v>9516</v>
      </c>
      <c r="G9377" s="814" t="s">
        <v>9522</v>
      </c>
      <c r="L9377" s="147"/>
    </row>
    <row r="9378" spans="1:12">
      <c r="A9378" s="73"/>
      <c r="L9378" s="147"/>
    </row>
    <row r="9379" spans="1:12" ht="15.6">
      <c r="A9379" s="73">
        <v>45124</v>
      </c>
      <c r="C9379" s="41">
        <v>2000</v>
      </c>
      <c r="F9379" s="41" t="s">
        <v>9526</v>
      </c>
      <c r="G9379" s="501"/>
      <c r="H9379" s="41">
        <v>2054</v>
      </c>
      <c r="I9379" s="41">
        <v>2228</v>
      </c>
      <c r="J9379" s="41">
        <v>174</v>
      </c>
      <c r="K9379" s="41" t="s">
        <v>7059</v>
      </c>
      <c r="L9379" s="147">
        <v>87</v>
      </c>
    </row>
    <row r="9380" spans="1:12" ht="15.6">
      <c r="A9380" s="73">
        <v>45124</v>
      </c>
      <c r="C9380" s="69">
        <v>1000</v>
      </c>
      <c r="F9380" s="69" t="s">
        <v>9527</v>
      </c>
      <c r="G9380" s="501"/>
      <c r="H9380" s="69">
        <v>1027</v>
      </c>
      <c r="I9380" s="69">
        <v>1122</v>
      </c>
      <c r="J9380" s="69">
        <v>95</v>
      </c>
      <c r="K9380" s="69" t="s">
        <v>7270</v>
      </c>
      <c r="L9380" s="147">
        <v>47.5</v>
      </c>
    </row>
    <row r="9381" spans="1:12">
      <c r="A9381" s="73">
        <v>45125</v>
      </c>
      <c r="B9381" s="69">
        <v>2000</v>
      </c>
      <c r="F9381" s="69" t="s">
        <v>9529</v>
      </c>
      <c r="G9381" s="20"/>
      <c r="H9381" s="69">
        <v>2904</v>
      </c>
      <c r="I9381" s="69">
        <v>3104</v>
      </c>
      <c r="J9381" s="69">
        <v>200</v>
      </c>
      <c r="K9381" s="69" t="s">
        <v>7205</v>
      </c>
      <c r="L9381" s="147">
        <v>100</v>
      </c>
    </row>
    <row r="9382" spans="1:12">
      <c r="A9382" s="73">
        <v>45125</v>
      </c>
      <c r="C9382" s="69">
        <v>1000</v>
      </c>
      <c r="F9382" s="69" t="s">
        <v>9528</v>
      </c>
      <c r="G9382" s="20"/>
      <c r="H9382" s="69">
        <v>1027</v>
      </c>
      <c r="I9382" s="69">
        <v>1127</v>
      </c>
      <c r="J9382" s="69">
        <v>100</v>
      </c>
      <c r="K9382" s="69" t="s">
        <v>7205</v>
      </c>
      <c r="L9382" s="147">
        <v>50</v>
      </c>
    </row>
    <row r="9383" spans="1:12">
      <c r="A9383" s="73"/>
      <c r="B9383" s="73"/>
      <c r="C9383" s="73"/>
      <c r="D9383" s="73"/>
      <c r="E9383" s="73"/>
      <c r="F9383" s="73"/>
      <c r="G9383" s="73"/>
      <c r="H9383" s="73"/>
      <c r="I9383" s="73"/>
      <c r="J9383" s="73"/>
      <c r="K9383" s="73"/>
      <c r="L9383" s="147"/>
    </row>
    <row r="9384" spans="1:12" ht="15.6">
      <c r="A9384" s="73"/>
      <c r="B9384" s="73"/>
      <c r="C9384" s="73"/>
      <c r="D9384" s="73"/>
      <c r="E9384" s="73"/>
      <c r="F9384" s="789">
        <v>45131</v>
      </c>
      <c r="G9384" s="789">
        <v>45137</v>
      </c>
      <c r="H9384" s="73"/>
      <c r="I9384" s="73"/>
      <c r="J9384" s="73"/>
      <c r="K9384" s="73"/>
      <c r="L9384" s="147"/>
    </row>
    <row r="9385" spans="1:12" ht="15.6">
      <c r="A9385" s="73"/>
      <c r="B9385" s="73"/>
      <c r="C9385" s="73"/>
      <c r="D9385" s="73"/>
      <c r="E9385" s="73"/>
      <c r="F9385" s="790" t="s">
        <v>6749</v>
      </c>
      <c r="G9385" s="790" t="s">
        <v>3449</v>
      </c>
      <c r="H9385" s="73"/>
      <c r="I9385" s="73"/>
      <c r="J9385" s="73"/>
      <c r="K9385" s="73"/>
      <c r="L9385" s="147"/>
    </row>
    <row r="9386" spans="1:12" ht="15.6">
      <c r="A9386" s="73"/>
      <c r="B9386" s="73"/>
      <c r="C9386" s="73"/>
      <c r="D9386" s="73"/>
      <c r="E9386" s="73"/>
      <c r="F9386" s="813" t="s">
        <v>9544</v>
      </c>
      <c r="G9386" s="814" t="s">
        <v>9538</v>
      </c>
      <c r="H9386" s="73"/>
      <c r="I9386" s="73"/>
      <c r="J9386" s="73"/>
      <c r="K9386" s="73"/>
      <c r="L9386" s="147"/>
    </row>
    <row r="9387" spans="1:12" ht="15.6">
      <c r="A9387" s="73"/>
      <c r="B9387" s="73"/>
      <c r="C9387" s="73"/>
      <c r="D9387" s="73"/>
      <c r="E9387" s="73"/>
      <c r="F9387" s="815" t="s">
        <v>9545</v>
      </c>
      <c r="G9387" s="814" t="s">
        <v>9539</v>
      </c>
      <c r="H9387" s="73"/>
      <c r="I9387" s="73"/>
      <c r="J9387" s="73"/>
      <c r="K9387" s="73"/>
      <c r="L9387" s="147"/>
    </row>
    <row r="9388" spans="1:12" ht="15.6">
      <c r="A9388" s="73"/>
      <c r="B9388" s="73"/>
      <c r="C9388" s="73"/>
      <c r="D9388" s="73"/>
      <c r="E9388" s="73"/>
      <c r="F9388" s="612" t="s">
        <v>9546</v>
      </c>
      <c r="G9388" s="826" t="s">
        <v>9540</v>
      </c>
      <c r="H9388" s="73"/>
      <c r="I9388" s="73"/>
      <c r="J9388" s="73"/>
      <c r="K9388" s="73"/>
      <c r="L9388" s="147"/>
    </row>
    <row r="9389" spans="1:12" ht="15.6">
      <c r="A9389" s="73"/>
      <c r="B9389" s="73"/>
      <c r="C9389" s="73"/>
      <c r="D9389" s="73"/>
      <c r="E9389" s="73"/>
      <c r="F9389" s="815" t="s">
        <v>9547</v>
      </c>
      <c r="G9389" s="814" t="s">
        <v>8828</v>
      </c>
      <c r="H9389" s="73"/>
      <c r="I9389" s="73"/>
      <c r="J9389" s="73"/>
      <c r="K9389" s="73"/>
      <c r="L9389" s="147"/>
    </row>
    <row r="9390" spans="1:12" ht="15.6">
      <c r="A9390" s="73"/>
      <c r="B9390" s="73"/>
      <c r="C9390" s="73"/>
      <c r="D9390" s="73"/>
      <c r="E9390" s="73"/>
      <c r="F9390" s="815" t="s">
        <v>9548</v>
      </c>
      <c r="G9390" s="814" t="s">
        <v>9541</v>
      </c>
      <c r="H9390" s="73"/>
      <c r="I9390" s="73"/>
      <c r="J9390" s="73"/>
      <c r="K9390" s="73"/>
      <c r="L9390" s="147"/>
    </row>
    <row r="9391" spans="1:12" ht="15.6">
      <c r="A9391" s="73"/>
      <c r="B9391" s="73"/>
      <c r="C9391" s="73"/>
      <c r="D9391" s="73"/>
      <c r="E9391" s="73"/>
      <c r="F9391" s="815" t="s">
        <v>9549</v>
      </c>
      <c r="G9391" s="814" t="s">
        <v>9542</v>
      </c>
      <c r="H9391" s="73"/>
      <c r="I9391" s="73"/>
      <c r="J9391" s="73"/>
      <c r="K9391" s="73"/>
      <c r="L9391" s="147"/>
    </row>
    <row r="9392" spans="1:12" ht="15.6">
      <c r="A9392" s="73"/>
      <c r="B9392" s="73"/>
      <c r="C9392" s="73"/>
      <c r="D9392" s="73"/>
      <c r="E9392" s="73"/>
      <c r="F9392" s="815"/>
      <c r="G9392" s="814"/>
      <c r="H9392" s="73"/>
      <c r="I9392" s="73"/>
      <c r="J9392" s="73"/>
      <c r="K9392" s="73"/>
      <c r="L9392" s="147"/>
    </row>
    <row r="9393" spans="1:12" ht="15.6">
      <c r="A9393" s="832">
        <v>45128</v>
      </c>
      <c r="C9393" s="69">
        <v>1000</v>
      </c>
      <c r="F9393" s="69" t="s">
        <v>9528</v>
      </c>
      <c r="G9393" s="20"/>
      <c r="H9393" s="69">
        <v>1027</v>
      </c>
      <c r="I9393" s="69">
        <v>1127</v>
      </c>
      <c r="J9393" s="69">
        <v>100</v>
      </c>
      <c r="K9393" s="69" t="s">
        <v>6459</v>
      </c>
      <c r="L9393" s="147">
        <v>50</v>
      </c>
    </row>
    <row r="9394" spans="1:12" ht="15.6">
      <c r="A9394" s="832">
        <v>45128</v>
      </c>
      <c r="B9394" s="124">
        <v>2000</v>
      </c>
      <c r="F9394" s="41" t="s">
        <v>9531</v>
      </c>
      <c r="G9394" s="20"/>
      <c r="H9394" s="41">
        <v>2934</v>
      </c>
      <c r="I9394" s="41">
        <v>3034</v>
      </c>
      <c r="J9394" s="41">
        <v>100</v>
      </c>
      <c r="K9394" s="41" t="s">
        <v>4218</v>
      </c>
      <c r="L9394" s="147">
        <v>50</v>
      </c>
    </row>
    <row r="9395" spans="1:12" ht="15.6">
      <c r="A9395" s="832">
        <v>45128</v>
      </c>
      <c r="C9395" s="69">
        <v>1000</v>
      </c>
      <c r="F9395" s="69" t="s">
        <v>9528</v>
      </c>
      <c r="G9395" s="20"/>
      <c r="H9395" s="69">
        <v>1027</v>
      </c>
      <c r="I9395" s="69">
        <v>1127</v>
      </c>
      <c r="J9395" s="69">
        <v>100</v>
      </c>
      <c r="K9395" s="69" t="s">
        <v>9530</v>
      </c>
      <c r="L9395" s="147">
        <v>50</v>
      </c>
    </row>
    <row r="9396" spans="1:12" ht="15.6">
      <c r="A9396" s="832">
        <v>45128</v>
      </c>
      <c r="B9396" s="73"/>
      <c r="C9396" s="210">
        <v>9000</v>
      </c>
      <c r="D9396" s="73"/>
      <c r="E9396" s="73"/>
      <c r="F9396" s="830" t="s">
        <v>9534</v>
      </c>
      <c r="G9396" s="20"/>
      <c r="H9396" s="210">
        <v>9243</v>
      </c>
      <c r="I9396" s="210">
        <v>10791</v>
      </c>
      <c r="J9396" s="210">
        <v>1548</v>
      </c>
      <c r="K9396" s="830" t="s">
        <v>6988</v>
      </c>
      <c r="L9396" s="147">
        <v>774</v>
      </c>
    </row>
    <row r="9397" spans="1:12">
      <c r="A9397" s="73">
        <v>45131</v>
      </c>
      <c r="B9397" s="205">
        <v>2000</v>
      </c>
      <c r="C9397" s="73"/>
      <c r="D9397" s="73"/>
      <c r="E9397" s="73"/>
      <c r="F9397" s="827" t="s">
        <v>9536</v>
      </c>
      <c r="G9397" s="73"/>
      <c r="H9397" s="205">
        <v>2904</v>
      </c>
      <c r="I9397" s="205">
        <v>3108</v>
      </c>
      <c r="J9397" s="205">
        <v>204</v>
      </c>
      <c r="K9397" s="827" t="s">
        <v>9537</v>
      </c>
      <c r="L9397" s="147">
        <v>102</v>
      </c>
    </row>
    <row r="9398" spans="1:12">
      <c r="A9398" s="73">
        <v>45132</v>
      </c>
      <c r="B9398" s="73"/>
      <c r="C9398" s="210">
        <v>1000</v>
      </c>
      <c r="D9398" s="73"/>
      <c r="E9398" s="73"/>
      <c r="F9398" s="830" t="s">
        <v>9543</v>
      </c>
      <c r="G9398" s="73"/>
      <c r="H9398" s="210">
        <v>1030</v>
      </c>
      <c r="I9398" s="210">
        <v>1130</v>
      </c>
      <c r="J9398" s="210">
        <v>100</v>
      </c>
      <c r="K9398" s="830" t="s">
        <v>7009</v>
      </c>
      <c r="L9398" s="147">
        <v>50</v>
      </c>
    </row>
    <row r="9399" spans="1:12" ht="15.6">
      <c r="A9399" s="832">
        <v>45128</v>
      </c>
      <c r="B9399" s="73"/>
      <c r="C9399" s="210">
        <v>2000</v>
      </c>
      <c r="D9399" s="73"/>
      <c r="E9399" s="73"/>
      <c r="F9399" s="830" t="s">
        <v>9532</v>
      </c>
      <c r="G9399" s="73"/>
      <c r="H9399" s="210">
        <v>2054</v>
      </c>
      <c r="I9399" s="210">
        <v>2254</v>
      </c>
      <c r="J9399" s="210">
        <v>200</v>
      </c>
      <c r="K9399" s="830" t="s">
        <v>9533</v>
      </c>
      <c r="L9399" s="147">
        <v>100</v>
      </c>
    </row>
    <row r="9400" spans="1:12">
      <c r="A9400" s="73">
        <v>45132</v>
      </c>
      <c r="B9400" s="73"/>
      <c r="C9400" s="210">
        <v>2500</v>
      </c>
      <c r="D9400" s="73"/>
      <c r="E9400" s="73"/>
      <c r="F9400" s="830" t="s">
        <v>9550</v>
      </c>
      <c r="G9400" s="73"/>
      <c r="H9400" s="210">
        <v>2575</v>
      </c>
      <c r="I9400" s="210">
        <v>2700</v>
      </c>
      <c r="J9400" s="210">
        <v>125</v>
      </c>
      <c r="K9400" s="830" t="s">
        <v>3178</v>
      </c>
      <c r="L9400" s="147">
        <v>62.5</v>
      </c>
    </row>
    <row r="9401" spans="1:12">
      <c r="A9401" s="73">
        <v>45132</v>
      </c>
      <c r="B9401" s="73"/>
      <c r="C9401" s="205">
        <v>6000</v>
      </c>
      <c r="D9401" s="73"/>
      <c r="E9401" s="73"/>
      <c r="F9401" s="294">
        <v>1.01</v>
      </c>
      <c r="G9401" s="73"/>
      <c r="H9401" s="827"/>
      <c r="I9401" s="205">
        <v>6060</v>
      </c>
      <c r="J9401" s="827"/>
      <c r="K9401" s="827" t="s">
        <v>5906</v>
      </c>
      <c r="L9401" s="147">
        <v>60</v>
      </c>
    </row>
    <row r="9402" spans="1:12" ht="15.6">
      <c r="A9402" s="73">
        <v>45132</v>
      </c>
      <c r="C9402" s="210">
        <v>1500</v>
      </c>
      <c r="F9402" s="830" t="s">
        <v>9551</v>
      </c>
      <c r="G9402" s="501"/>
      <c r="H9402" s="210">
        <v>1545</v>
      </c>
      <c r="I9402" s="210">
        <v>1635</v>
      </c>
      <c r="J9402" s="210">
        <v>90</v>
      </c>
      <c r="K9402" s="831" t="s">
        <v>8295</v>
      </c>
      <c r="L9402" s="147">
        <v>45</v>
      </c>
    </row>
    <row r="9403" spans="1:12" ht="15.6">
      <c r="A9403" s="73">
        <v>45131</v>
      </c>
      <c r="B9403" s="73"/>
      <c r="C9403" s="210">
        <v>6000</v>
      </c>
      <c r="D9403" s="73"/>
      <c r="E9403" s="73"/>
      <c r="F9403" s="830" t="s">
        <v>9535</v>
      </c>
      <c r="G9403" s="501"/>
      <c r="H9403" s="210">
        <v>6162</v>
      </c>
      <c r="I9403" s="210">
        <v>6462</v>
      </c>
      <c r="J9403" s="210">
        <v>300</v>
      </c>
      <c r="K9403" s="830" t="s">
        <v>9446</v>
      </c>
      <c r="L9403" s="147">
        <v>150</v>
      </c>
    </row>
    <row r="9404" spans="1:12" ht="15.6">
      <c r="A9404" s="73">
        <v>45133</v>
      </c>
      <c r="B9404" s="69">
        <v>2000</v>
      </c>
      <c r="E9404" s="20"/>
      <c r="F9404" s="830" t="s">
        <v>9552</v>
      </c>
      <c r="G9404" s="501"/>
      <c r="H9404" s="210">
        <v>2912</v>
      </c>
      <c r="I9404" s="210">
        <v>3072</v>
      </c>
      <c r="J9404" s="210">
        <v>160</v>
      </c>
      <c r="K9404" s="830" t="s">
        <v>3607</v>
      </c>
      <c r="L9404" s="147">
        <v>80</v>
      </c>
    </row>
    <row r="9405" spans="1:12">
      <c r="A9405" s="73">
        <v>45133</v>
      </c>
      <c r="B9405" s="41">
        <v>3000</v>
      </c>
      <c r="E9405" s="20"/>
      <c r="F9405" s="827" t="s">
        <v>9553</v>
      </c>
      <c r="G9405" s="73" t="s">
        <v>4084</v>
      </c>
      <c r="H9405" s="205">
        <v>4413</v>
      </c>
      <c r="I9405" s="205">
        <v>4563</v>
      </c>
      <c r="J9405" s="205">
        <v>150</v>
      </c>
      <c r="K9405" s="833" t="s">
        <v>7593</v>
      </c>
      <c r="L9405" s="147">
        <v>75</v>
      </c>
    </row>
    <row r="9406" spans="1:12">
      <c r="A9406" s="73">
        <v>45133</v>
      </c>
      <c r="B9406" s="41">
        <v>4500</v>
      </c>
      <c r="E9406" s="20"/>
      <c r="F9406" s="827" t="s">
        <v>9554</v>
      </c>
      <c r="G9406" s="73" t="s">
        <v>4084</v>
      </c>
      <c r="H9406" s="41">
        <v>6552</v>
      </c>
      <c r="I9406" s="41">
        <v>6925.5</v>
      </c>
      <c r="J9406" s="41">
        <v>373.5</v>
      </c>
      <c r="K9406" s="803" t="s">
        <v>9555</v>
      </c>
      <c r="L9406" s="147">
        <v>186.5</v>
      </c>
    </row>
    <row r="9407" spans="1:12">
      <c r="A9407" s="73">
        <v>45134</v>
      </c>
      <c r="B9407" s="69">
        <v>2000</v>
      </c>
      <c r="E9407" s="20"/>
      <c r="F9407" s="830" t="s">
        <v>9552</v>
      </c>
      <c r="G9407" s="73" t="s">
        <v>4084</v>
      </c>
      <c r="H9407" s="69">
        <v>2912</v>
      </c>
      <c r="I9407" s="69">
        <v>3072</v>
      </c>
      <c r="J9407" s="69">
        <v>160</v>
      </c>
      <c r="K9407" s="69" t="s">
        <v>6990</v>
      </c>
      <c r="L9407" s="147">
        <v>80</v>
      </c>
    </row>
    <row r="9408" spans="1:12">
      <c r="A9408" s="73">
        <v>45134</v>
      </c>
      <c r="C9408" s="69">
        <v>2000</v>
      </c>
      <c r="F9408" s="830" t="s">
        <v>9556</v>
      </c>
      <c r="G9408" s="73" t="s">
        <v>4084</v>
      </c>
      <c r="H9408" s="69">
        <v>2060</v>
      </c>
      <c r="I9408" s="69">
        <v>2196</v>
      </c>
      <c r="J9408" s="69">
        <v>136</v>
      </c>
      <c r="K9408" s="69" t="s">
        <v>527</v>
      </c>
      <c r="L9408" s="147">
        <v>68</v>
      </c>
    </row>
    <row r="9409" spans="1:12">
      <c r="A9409" s="73">
        <v>45134</v>
      </c>
      <c r="B9409" s="73"/>
      <c r="C9409" s="205">
        <v>2000</v>
      </c>
      <c r="D9409" s="73"/>
      <c r="E9409" s="73"/>
      <c r="F9409" s="827" t="s">
        <v>9556</v>
      </c>
      <c r="G9409" s="73" t="s">
        <v>9558</v>
      </c>
      <c r="H9409" s="205">
        <v>2060</v>
      </c>
      <c r="I9409" s="205">
        <v>2196</v>
      </c>
      <c r="J9409" s="205">
        <v>136</v>
      </c>
      <c r="K9409" s="827" t="s">
        <v>9557</v>
      </c>
      <c r="L9409" s="147">
        <v>68</v>
      </c>
    </row>
    <row r="9410" spans="1:12">
      <c r="A9410" s="73">
        <v>45135</v>
      </c>
      <c r="B9410" s="73"/>
      <c r="C9410" s="205">
        <v>1100</v>
      </c>
      <c r="D9410" s="73"/>
      <c r="E9410" s="73"/>
      <c r="F9410" s="827" t="s">
        <v>9550</v>
      </c>
      <c r="G9410" s="73" t="s">
        <v>9558</v>
      </c>
      <c r="H9410" s="294">
        <v>1133</v>
      </c>
      <c r="I9410" s="294">
        <v>1188</v>
      </c>
      <c r="J9410" s="205">
        <v>55</v>
      </c>
      <c r="K9410" s="827" t="s">
        <v>7954</v>
      </c>
      <c r="L9410" s="147">
        <v>27.5</v>
      </c>
    </row>
    <row r="9411" spans="1:12">
      <c r="A9411" s="73"/>
      <c r="B9411" s="73"/>
      <c r="C9411" s="73"/>
      <c r="D9411" s="73"/>
      <c r="E9411" s="73"/>
      <c r="F9411" s="73"/>
      <c r="G9411" s="73"/>
      <c r="H9411" s="73"/>
      <c r="I9411" s="73"/>
      <c r="J9411" s="73"/>
      <c r="K9411" s="73"/>
      <c r="L9411" s="147"/>
    </row>
    <row r="9412" spans="1:12" ht="15.6">
      <c r="I9412" s="52"/>
      <c r="K9412" s="41" t="s">
        <v>9143</v>
      </c>
      <c r="L9412" s="147">
        <v>100</v>
      </c>
    </row>
    <row r="9413" spans="1:12" ht="18">
      <c r="A9413" s="20" t="s">
        <v>280</v>
      </c>
      <c r="B9413" s="52">
        <f>SUM(B9330:B9412)</f>
        <v>42000</v>
      </c>
      <c r="C9413" s="52">
        <f>SUM(C9328:C9412)</f>
        <v>62600</v>
      </c>
      <c r="D9413" s="52">
        <f>SUM(D9328:D9412)</f>
        <v>1500</v>
      </c>
      <c r="E9413" s="14">
        <f>SUM(B9413:D9413)</f>
        <v>106100</v>
      </c>
      <c r="I9413" s="52"/>
      <c r="J9413" s="14">
        <f>SUM(J9328:J9412)</f>
        <v>9860</v>
      </c>
      <c r="L9413" s="14">
        <f>SUM(L9328:L9412)</f>
        <v>5098</v>
      </c>
    </row>
    <row r="9414" spans="1:12" ht="15.6">
      <c r="I9414" s="52"/>
    </row>
    <row r="9415" spans="1:12" ht="15.6">
      <c r="A9415" s="641"/>
      <c r="B9415" s="641"/>
      <c r="C9415" s="641"/>
      <c r="D9415" s="641"/>
      <c r="E9415" s="641"/>
      <c r="F9415" s="641"/>
      <c r="G9415" s="641"/>
      <c r="H9415" s="641"/>
      <c r="I9415" s="420"/>
      <c r="J9415" s="641"/>
      <c r="K9415" s="641"/>
      <c r="L9415" s="641"/>
    </row>
    <row r="9416" spans="1:12" ht="15.6">
      <c r="I9416" s="52"/>
    </row>
    <row r="9417" spans="1:12" ht="15.6">
      <c r="I9417" s="75"/>
    </row>
    <row r="9418" spans="1:12" ht="25.2">
      <c r="C9418" s="623"/>
      <c r="D9418" s="623"/>
      <c r="E9418" s="522">
        <v>2023</v>
      </c>
      <c r="F9418" s="506"/>
      <c r="G9418" s="506"/>
      <c r="H9418" s="523">
        <v>2023</v>
      </c>
      <c r="I9418" s="507"/>
      <c r="J9418" s="506"/>
      <c r="K9418" s="524">
        <v>2023</v>
      </c>
    </row>
    <row r="9419" spans="1:12" ht="15.6">
      <c r="I9419" s="52"/>
    </row>
    <row r="9420" spans="1:12" ht="39">
      <c r="B9420" s="449" t="s">
        <v>8120</v>
      </c>
      <c r="C9420" s="433">
        <v>2023</v>
      </c>
      <c r="E9420" s="431" t="s">
        <v>4451</v>
      </c>
      <c r="F9420" s="786" t="s">
        <v>7832</v>
      </c>
      <c r="G9420" s="448"/>
      <c r="H9420" s="448" t="s">
        <v>7832</v>
      </c>
      <c r="I9420" s="431" t="str">
        <f>E9420</f>
        <v>Agosto</v>
      </c>
      <c r="J9420" s="432">
        <v>2023</v>
      </c>
      <c r="K9420" s="448" t="s">
        <v>7832</v>
      </c>
    </row>
    <row r="9421" spans="1:12" ht="15.6">
      <c r="I9421" s="52"/>
    </row>
    <row r="9422" spans="1:12" ht="234">
      <c r="A9422" s="434" t="s">
        <v>7833</v>
      </c>
      <c r="B9422" s="434" t="s">
        <v>7833</v>
      </c>
      <c r="C9422" s="434" t="s">
        <v>7833</v>
      </c>
      <c r="D9422" s="784"/>
      <c r="E9422" s="785" t="s">
        <v>1464</v>
      </c>
      <c r="F9422" s="439">
        <v>2023</v>
      </c>
      <c r="G9422" s="438" t="str">
        <f>E9420</f>
        <v>Agosto</v>
      </c>
      <c r="H9422" s="441" t="s">
        <v>8995</v>
      </c>
      <c r="I9422" s="438" t="str">
        <f>E9420</f>
        <v>Agosto</v>
      </c>
      <c r="J9422" s="439">
        <v>2023</v>
      </c>
      <c r="K9422" s="460" t="s">
        <v>8676</v>
      </c>
      <c r="L9422" s="434"/>
    </row>
    <row r="9423" spans="1:12" ht="48.6">
      <c r="A9423" s="812" t="s">
        <v>9172</v>
      </c>
      <c r="B9423" s="811" t="s">
        <v>8320</v>
      </c>
      <c r="C9423" s="787" t="s">
        <v>8117</v>
      </c>
      <c r="D9423" s="811" t="s">
        <v>9120</v>
      </c>
      <c r="E9423" s="160" t="s">
        <v>6654</v>
      </c>
      <c r="F9423" s="160" t="s">
        <v>8993</v>
      </c>
      <c r="G9423" s="161">
        <v>2020</v>
      </c>
      <c r="H9423" s="160">
        <v>2021</v>
      </c>
      <c r="I9423" s="161">
        <v>2022</v>
      </c>
      <c r="J9423" s="161">
        <v>2023</v>
      </c>
      <c r="K9423" s="820">
        <v>2000000</v>
      </c>
      <c r="L9423" s="525" t="s">
        <v>8675</v>
      </c>
    </row>
    <row r="9424" spans="1:12" ht="18">
      <c r="A9424" s="455">
        <v>8713.5</v>
      </c>
      <c r="B9424" s="810">
        <v>3883</v>
      </c>
      <c r="C9424" s="387">
        <v>4930.5</v>
      </c>
      <c r="D9424" s="809">
        <v>4510.91</v>
      </c>
      <c r="E9424" s="347" t="s">
        <v>647</v>
      </c>
      <c r="F9424" s="110" t="s">
        <v>8994</v>
      </c>
      <c r="G9424" s="168">
        <v>106.2</v>
      </c>
      <c r="H9424" s="51">
        <v>116.5</v>
      </c>
      <c r="I9424" s="453">
        <v>179.1</v>
      </c>
      <c r="J9424" s="471">
        <v>91.5</v>
      </c>
      <c r="K9424" s="804">
        <v>1908500</v>
      </c>
      <c r="L9424" s="154" t="s">
        <v>9105</v>
      </c>
    </row>
    <row r="9425" spans="1:12" ht="18">
      <c r="A9425" s="455">
        <v>7882.5</v>
      </c>
      <c r="B9425" s="810">
        <v>3887.5</v>
      </c>
      <c r="C9425" s="387">
        <v>3995</v>
      </c>
      <c r="D9425" s="809">
        <v>3645.96</v>
      </c>
      <c r="E9425" s="347" t="s">
        <v>648</v>
      </c>
      <c r="F9425" s="110" t="s">
        <v>6850</v>
      </c>
      <c r="G9425" s="168">
        <v>123.8</v>
      </c>
      <c r="H9425" s="51">
        <v>92.9</v>
      </c>
      <c r="I9425" s="453">
        <v>126.5</v>
      </c>
      <c r="J9425" s="471">
        <v>97.3</v>
      </c>
      <c r="K9425" s="804">
        <v>1811200</v>
      </c>
      <c r="L9425" s="154" t="s">
        <v>9096</v>
      </c>
    </row>
    <row r="9426" spans="1:12" ht="18">
      <c r="A9426" s="455">
        <v>8728.5</v>
      </c>
      <c r="B9426" s="810">
        <v>4173</v>
      </c>
      <c r="C9426" s="387">
        <v>4555.5</v>
      </c>
      <c r="D9426" s="809">
        <v>5007.57</v>
      </c>
      <c r="E9426" s="347" t="s">
        <v>2310</v>
      </c>
      <c r="F9426" s="110" t="s">
        <v>9191</v>
      </c>
      <c r="G9426" s="168">
        <v>206.05</v>
      </c>
      <c r="H9426" s="51">
        <v>160.5</v>
      </c>
      <c r="I9426" s="453">
        <v>200.89599999999999</v>
      </c>
      <c r="J9426" s="471">
        <v>118.3</v>
      </c>
      <c r="K9426" s="804">
        <v>1692900</v>
      </c>
      <c r="L9426" s="154" t="s">
        <v>9192</v>
      </c>
    </row>
    <row r="9427" spans="1:12" ht="18">
      <c r="A9427" s="455">
        <v>9202</v>
      </c>
      <c r="B9427" s="810">
        <v>4587</v>
      </c>
      <c r="C9427" s="387">
        <v>4615</v>
      </c>
      <c r="D9427" s="809">
        <v>3225</v>
      </c>
      <c r="E9427" s="347" t="s">
        <v>2428</v>
      </c>
      <c r="F9427" s="238" t="s">
        <v>9280</v>
      </c>
      <c r="G9427" s="168">
        <v>138.19999999999999</v>
      </c>
      <c r="H9427" s="51">
        <v>166.67599999999999</v>
      </c>
      <c r="I9427" s="471">
        <v>62.273000000000003</v>
      </c>
      <c r="J9427" s="153">
        <v>118.7</v>
      </c>
      <c r="K9427" s="804">
        <v>1574200</v>
      </c>
      <c r="L9427" s="154" t="s">
        <v>9281</v>
      </c>
    </row>
    <row r="9428" spans="1:12" ht="18">
      <c r="A9428" s="455">
        <v>8259.5</v>
      </c>
      <c r="B9428" s="810">
        <v>4218</v>
      </c>
      <c r="C9428" s="387">
        <v>4041.5</v>
      </c>
      <c r="D9428" s="809">
        <v>5125.6099999999997</v>
      </c>
      <c r="E9428" s="347" t="s">
        <v>2510</v>
      </c>
      <c r="F9428" s="110" t="s">
        <v>8335</v>
      </c>
      <c r="G9428" s="168">
        <v>244.1</v>
      </c>
      <c r="H9428" s="51">
        <v>127.3</v>
      </c>
      <c r="I9428" s="453">
        <v>155.19999999999999</v>
      </c>
      <c r="J9428" s="471">
        <v>99.4</v>
      </c>
      <c r="K9428" s="804">
        <v>1474800</v>
      </c>
      <c r="L9428" s="154" t="s">
        <v>9384</v>
      </c>
    </row>
    <row r="9429" spans="1:12" ht="18">
      <c r="A9429" s="455">
        <v>6815.5</v>
      </c>
      <c r="B9429" s="455">
        <v>3507.5</v>
      </c>
      <c r="C9429" s="387">
        <v>3407.5</v>
      </c>
      <c r="D9429" s="836">
        <v>3830.06</v>
      </c>
      <c r="E9429" s="347" t="s">
        <v>2630</v>
      </c>
      <c r="F9429" s="59" t="s">
        <v>7302</v>
      </c>
      <c r="G9429" s="168">
        <v>209.2</v>
      </c>
      <c r="H9429" s="51">
        <v>152.30000000000001</v>
      </c>
      <c r="I9429" s="471">
        <v>106.5</v>
      </c>
      <c r="J9429" s="471">
        <v>80.3</v>
      </c>
      <c r="K9429" s="804">
        <v>1394500</v>
      </c>
      <c r="L9429" s="154" t="s">
        <v>9467</v>
      </c>
    </row>
    <row r="9430" spans="1:12" ht="18">
      <c r="A9430" s="455">
        <v>9860</v>
      </c>
      <c r="B9430" s="455">
        <v>5098</v>
      </c>
      <c r="C9430" s="387">
        <v>4872</v>
      </c>
      <c r="E9430" s="347" t="s">
        <v>2798</v>
      </c>
      <c r="F9430" s="59" t="s">
        <v>9559</v>
      </c>
      <c r="G9430" s="168">
        <v>135.5</v>
      </c>
      <c r="H9430" s="51">
        <v>115.3</v>
      </c>
      <c r="I9430" s="453">
        <v>121.7</v>
      </c>
      <c r="J9430" s="471">
        <v>106.1</v>
      </c>
      <c r="K9430" s="804">
        <v>1288400</v>
      </c>
      <c r="L9430" s="154" t="s">
        <v>9560</v>
      </c>
    </row>
    <row r="9431" spans="1:12" ht="18">
      <c r="A9431" s="455">
        <v>7951.4</v>
      </c>
      <c r="B9431" s="455">
        <v>4078</v>
      </c>
      <c r="C9431" s="387">
        <v>3973.4</v>
      </c>
      <c r="E9431" s="180" t="s">
        <v>4451</v>
      </c>
      <c r="F9431" s="59" t="s">
        <v>9674</v>
      </c>
      <c r="G9431" s="168">
        <v>222.4</v>
      </c>
      <c r="H9431" s="51">
        <v>116.3</v>
      </c>
      <c r="I9431" s="453">
        <v>160.1</v>
      </c>
      <c r="J9431" s="841">
        <v>88.1</v>
      </c>
      <c r="K9431" s="804">
        <v>1200300</v>
      </c>
      <c r="L9431" s="154" t="s">
        <v>7506</v>
      </c>
    </row>
    <row r="9432" spans="1:12" ht="18">
      <c r="A9432" s="455"/>
      <c r="B9432" s="455"/>
      <c r="C9432" s="387"/>
      <c r="E9432" s="180" t="s">
        <v>4555</v>
      </c>
      <c r="F9432" s="59"/>
      <c r="G9432" s="218">
        <v>334.1</v>
      </c>
      <c r="H9432" s="153">
        <v>266</v>
      </c>
      <c r="I9432" s="471">
        <v>139.6</v>
      </c>
      <c r="J9432" s="471"/>
      <c r="K9432" s="519"/>
      <c r="L9432" s="154"/>
    </row>
    <row r="9433" spans="1:12" ht="18">
      <c r="A9433" s="455"/>
      <c r="B9433" s="455"/>
      <c r="C9433" s="387"/>
      <c r="D9433" s="762"/>
      <c r="E9433" s="347" t="s">
        <v>4675</v>
      </c>
      <c r="F9433" s="59"/>
      <c r="G9433" s="168">
        <v>165.8</v>
      </c>
      <c r="H9433" s="51">
        <v>193</v>
      </c>
      <c r="I9433" s="471">
        <v>144.5</v>
      </c>
      <c r="J9433" s="471"/>
      <c r="K9433" s="519"/>
      <c r="L9433" s="154"/>
    </row>
    <row r="9434" spans="1:12" ht="18">
      <c r="A9434" s="455"/>
      <c r="B9434" s="455"/>
      <c r="C9434" s="387"/>
      <c r="E9434" s="180" t="s">
        <v>1786</v>
      </c>
      <c r="F9434" s="52"/>
      <c r="G9434" s="168">
        <v>185.9</v>
      </c>
      <c r="H9434" s="51">
        <v>204.9</v>
      </c>
      <c r="I9434" s="153">
        <v>203.23</v>
      </c>
      <c r="J9434" s="471"/>
      <c r="K9434" s="519"/>
      <c r="L9434" s="50"/>
    </row>
    <row r="9435" spans="1:12" ht="18">
      <c r="A9435" s="428"/>
      <c r="B9435" s="455"/>
      <c r="C9435" s="387"/>
      <c r="E9435" s="347" t="s">
        <v>1955</v>
      </c>
      <c r="F9435" s="59"/>
      <c r="G9435" s="168" t="s">
        <v>6644</v>
      </c>
      <c r="H9435" s="51">
        <v>164.501</v>
      </c>
      <c r="I9435" s="453">
        <v>104.996</v>
      </c>
      <c r="J9435" s="453"/>
      <c r="K9435" s="519"/>
      <c r="L9435" s="154"/>
    </row>
    <row r="9436" spans="1:12" ht="21">
      <c r="A9436" s="457">
        <f>SUM(A9424:A9435)</f>
        <v>67412.899999999994</v>
      </c>
      <c r="B9436" s="478">
        <f>SUM(B9424:B9435)</f>
        <v>33432</v>
      </c>
      <c r="C9436" s="458">
        <f>SUM(C9424:C9435)</f>
        <v>34390.400000000001</v>
      </c>
      <c r="D9436" s="809">
        <f>SUM(D9424:D9435)</f>
        <v>25345.11</v>
      </c>
      <c r="E9436" s="391" t="s">
        <v>7219</v>
      </c>
      <c r="G9436" s="160" t="s">
        <v>7030</v>
      </c>
      <c r="H9436" s="497">
        <f>SUM(H9424:H9435)</f>
        <v>1876.1769999999999</v>
      </c>
      <c r="I9436" s="497">
        <f>SUM(I9424:I9435)</f>
        <v>1704.595</v>
      </c>
      <c r="J9436" s="496">
        <f>SUM(J9424:J9435)</f>
        <v>799.7</v>
      </c>
      <c r="K9436" s="804">
        <v>1200300</v>
      </c>
      <c r="L9436" s="223"/>
    </row>
    <row r="9437" spans="1:12" ht="15.6">
      <c r="I9437" s="52"/>
    </row>
    <row r="9438" spans="1:12" ht="15.6">
      <c r="F9438" s="789"/>
      <c r="G9438" s="789">
        <v>45139</v>
      </c>
      <c r="H9438" s="789">
        <v>45144</v>
      </c>
      <c r="I9438" s="52"/>
    </row>
    <row r="9439" spans="1:12" ht="15.6">
      <c r="F9439" s="790" t="s">
        <v>6749</v>
      </c>
      <c r="G9439" s="790" t="s">
        <v>9576</v>
      </c>
      <c r="H9439" s="20" t="s">
        <v>9577</v>
      </c>
      <c r="I9439" s="52" t="s">
        <v>9578</v>
      </c>
    </row>
    <row r="9440" spans="1:12" ht="15.6">
      <c r="F9440" s="813" t="s">
        <v>9570</v>
      </c>
      <c r="G9440" s="814" t="s">
        <v>8880</v>
      </c>
      <c r="H9440" s="41">
        <v>1.5569999999999999</v>
      </c>
      <c r="I9440" s="50">
        <v>0.28199999999999997</v>
      </c>
    </row>
    <row r="9441" spans="1:12" ht="15.6">
      <c r="F9441" s="815" t="s">
        <v>9571</v>
      </c>
      <c r="G9441" s="814" t="s">
        <v>9565</v>
      </c>
      <c r="H9441" s="41">
        <v>1.1220000000000001</v>
      </c>
      <c r="I9441" s="50">
        <v>0.27700000000000002</v>
      </c>
    </row>
    <row r="9442" spans="1:12" ht="15.6">
      <c r="F9442" s="699" t="s">
        <v>9572</v>
      </c>
      <c r="G9442" s="834" t="s">
        <v>9566</v>
      </c>
      <c r="H9442" s="41">
        <v>1.145</v>
      </c>
      <c r="I9442" s="50">
        <v>0.30399999999999999</v>
      </c>
    </row>
    <row r="9443" spans="1:12" ht="15.6">
      <c r="F9443" s="815" t="s">
        <v>9573</v>
      </c>
      <c r="G9443" s="814" t="s">
        <v>9567</v>
      </c>
      <c r="H9443" s="41">
        <v>1.571</v>
      </c>
      <c r="I9443" s="50">
        <v>0.318</v>
      </c>
    </row>
    <row r="9444" spans="1:12" ht="15.6">
      <c r="F9444" s="815" t="s">
        <v>9574</v>
      </c>
      <c r="G9444" s="814" t="s">
        <v>9568</v>
      </c>
      <c r="H9444" s="41">
        <v>1.742</v>
      </c>
      <c r="I9444" s="50">
        <v>0.25700000000000001</v>
      </c>
    </row>
    <row r="9445" spans="1:12" ht="15.6">
      <c r="B9445" s="20" t="s">
        <v>9562</v>
      </c>
      <c r="C9445" s="20" t="s">
        <v>6662</v>
      </c>
      <c r="D9445" s="20" t="s">
        <v>7222</v>
      </c>
      <c r="F9445" s="815" t="s">
        <v>9575</v>
      </c>
      <c r="G9445" s="814" t="s">
        <v>9569</v>
      </c>
      <c r="H9445" s="41">
        <v>1.7589999999999999</v>
      </c>
      <c r="I9445" s="50">
        <v>0.4</v>
      </c>
    </row>
    <row r="9446" spans="1:12" ht="15.6">
      <c r="I9446" s="52"/>
    </row>
    <row r="9447" spans="1:12" ht="15.6">
      <c r="A9447" s="73">
        <v>45139</v>
      </c>
      <c r="C9447" s="69">
        <v>2100</v>
      </c>
      <c r="E9447" s="1" t="s">
        <v>9584</v>
      </c>
      <c r="F9447" s="51" t="s">
        <v>9580</v>
      </c>
      <c r="H9447" s="69">
        <v>2356.1999999999998</v>
      </c>
      <c r="I9447" s="51">
        <v>2541</v>
      </c>
      <c r="J9447" s="69">
        <v>184.8</v>
      </c>
      <c r="K9447" s="69" t="s">
        <v>9583</v>
      </c>
      <c r="L9447" s="147">
        <v>92.4</v>
      </c>
    </row>
    <row r="9448" spans="1:12" ht="15.6">
      <c r="A9448" s="73">
        <v>45139</v>
      </c>
      <c r="C9448" s="69">
        <v>4900</v>
      </c>
      <c r="F9448" s="51" t="s">
        <v>9580</v>
      </c>
      <c r="G9448" s="501"/>
      <c r="H9448" s="69">
        <v>5497.8</v>
      </c>
      <c r="I9448" s="51">
        <v>5929</v>
      </c>
      <c r="J9448" s="69">
        <v>431.2</v>
      </c>
      <c r="K9448" s="69" t="s">
        <v>9561</v>
      </c>
      <c r="L9448" s="147">
        <v>215.6</v>
      </c>
    </row>
    <row r="9449" spans="1:12" ht="15.6">
      <c r="A9449" s="73">
        <v>45139</v>
      </c>
      <c r="B9449" s="69">
        <v>1000</v>
      </c>
      <c r="E9449" s="20"/>
      <c r="F9449" s="51" t="s">
        <v>9581</v>
      </c>
      <c r="G9449" s="501"/>
      <c r="H9449" s="69">
        <v>1557</v>
      </c>
      <c r="I9449" s="51">
        <v>1657</v>
      </c>
      <c r="J9449" s="69">
        <v>100</v>
      </c>
      <c r="K9449" s="69" t="s">
        <v>8162</v>
      </c>
      <c r="L9449" s="147">
        <v>50</v>
      </c>
    </row>
    <row r="9450" spans="1:12" ht="15.6">
      <c r="A9450" s="73">
        <v>45139</v>
      </c>
      <c r="C9450" s="69">
        <v>2000</v>
      </c>
      <c r="F9450" s="51" t="s">
        <v>9582</v>
      </c>
      <c r="G9450" s="501"/>
      <c r="H9450" s="69">
        <v>2244</v>
      </c>
      <c r="I9450" s="51">
        <v>2558</v>
      </c>
      <c r="J9450" s="69">
        <v>314</v>
      </c>
      <c r="K9450" s="69" t="s">
        <v>9563</v>
      </c>
      <c r="L9450" s="147">
        <v>157</v>
      </c>
    </row>
    <row r="9451" spans="1:12" ht="15.6">
      <c r="A9451" s="73">
        <v>45139</v>
      </c>
      <c r="C9451" s="69">
        <v>2000</v>
      </c>
      <c r="F9451" s="51" t="s">
        <v>9579</v>
      </c>
      <c r="G9451" s="501"/>
      <c r="H9451" s="69">
        <v>2244</v>
      </c>
      <c r="I9451" s="51">
        <v>2404</v>
      </c>
      <c r="J9451" s="69">
        <v>160</v>
      </c>
      <c r="K9451" s="69" t="s">
        <v>8275</v>
      </c>
      <c r="L9451" s="147">
        <v>80</v>
      </c>
    </row>
    <row r="9452" spans="1:12" ht="15.6">
      <c r="A9452" s="73">
        <v>45139</v>
      </c>
      <c r="C9452" s="69">
        <v>2000</v>
      </c>
      <c r="F9452" s="51" t="s">
        <v>9579</v>
      </c>
      <c r="G9452" s="501"/>
      <c r="H9452" s="69">
        <v>2244</v>
      </c>
      <c r="I9452" s="51">
        <v>2404</v>
      </c>
      <c r="J9452" s="69">
        <v>160</v>
      </c>
      <c r="K9452" s="69" t="s">
        <v>9564</v>
      </c>
      <c r="L9452" s="147">
        <v>80</v>
      </c>
    </row>
    <row r="9453" spans="1:12" ht="15.6">
      <c r="A9453" s="73">
        <v>45139</v>
      </c>
      <c r="C9453" s="41">
        <v>2000</v>
      </c>
      <c r="F9453" s="50" t="s">
        <v>9585</v>
      </c>
      <c r="G9453" s="501"/>
      <c r="H9453" s="41">
        <v>2188</v>
      </c>
      <c r="I9453" s="50">
        <v>2428</v>
      </c>
      <c r="J9453" s="41">
        <v>240</v>
      </c>
      <c r="K9453" s="41" t="s">
        <v>1543</v>
      </c>
      <c r="L9453" s="147">
        <v>120</v>
      </c>
    </row>
    <row r="9454" spans="1:12" ht="15.6">
      <c r="A9454" s="73">
        <v>45139</v>
      </c>
      <c r="C9454" s="41">
        <v>2000</v>
      </c>
      <c r="F9454" s="50" t="s">
        <v>9586</v>
      </c>
      <c r="G9454" s="501"/>
      <c r="H9454" s="41">
        <v>2188</v>
      </c>
      <c r="I9454" s="50">
        <v>2248</v>
      </c>
      <c r="J9454" s="41">
        <v>60</v>
      </c>
      <c r="K9454" s="41" t="s">
        <v>6276</v>
      </c>
      <c r="L9454" s="147">
        <v>30</v>
      </c>
    </row>
    <row r="9455" spans="1:12" ht="15.6">
      <c r="A9455" s="73">
        <v>45140</v>
      </c>
      <c r="B9455" s="69">
        <v>2000</v>
      </c>
      <c r="E9455" s="20"/>
      <c r="F9455" s="51" t="s">
        <v>9587</v>
      </c>
      <c r="G9455" s="20" t="s">
        <v>4084</v>
      </c>
      <c r="H9455" s="51">
        <v>3114</v>
      </c>
      <c r="I9455" s="51">
        <v>3264</v>
      </c>
      <c r="J9455" s="69">
        <v>150</v>
      </c>
      <c r="K9455" s="69" t="s">
        <v>7205</v>
      </c>
      <c r="L9455" s="147">
        <v>75</v>
      </c>
    </row>
    <row r="9456" spans="1:12" ht="15.6">
      <c r="A9456" s="73">
        <v>45140</v>
      </c>
      <c r="C9456" s="69">
        <v>1000</v>
      </c>
      <c r="F9456" s="51" t="s">
        <v>9589</v>
      </c>
      <c r="G9456" s="20" t="s">
        <v>4084</v>
      </c>
      <c r="H9456" s="69">
        <v>1122</v>
      </c>
      <c r="I9456" s="51">
        <v>1222</v>
      </c>
      <c r="J9456" s="69">
        <v>100</v>
      </c>
      <c r="K9456" s="69" t="s">
        <v>9588</v>
      </c>
      <c r="L9456" s="147">
        <v>50</v>
      </c>
    </row>
    <row r="9457" spans="1:12" ht="15.6">
      <c r="A9457" s="73">
        <v>45141</v>
      </c>
      <c r="C9457" s="69">
        <v>4000</v>
      </c>
      <c r="F9457" s="51" t="s">
        <v>9590</v>
      </c>
      <c r="G9457" s="20" t="s">
        <v>4084</v>
      </c>
      <c r="H9457" s="835">
        <v>4488</v>
      </c>
      <c r="I9457" s="51">
        <v>4648</v>
      </c>
      <c r="J9457" s="69">
        <v>160</v>
      </c>
      <c r="K9457" s="69" t="s">
        <v>9314</v>
      </c>
      <c r="L9457" s="147">
        <v>80</v>
      </c>
    </row>
    <row r="9458" spans="1:12" ht="15" customHeight="1">
      <c r="I9458" s="52"/>
      <c r="L9458" s="147"/>
    </row>
    <row r="9459" spans="1:12" ht="15" customHeight="1">
      <c r="F9459" s="789"/>
      <c r="G9459" s="789">
        <v>45145</v>
      </c>
      <c r="H9459" s="789">
        <v>45151</v>
      </c>
      <c r="I9459" s="52"/>
      <c r="L9459" s="147"/>
    </row>
    <row r="9460" spans="1:12" ht="15" customHeight="1">
      <c r="F9460" s="790" t="s">
        <v>6749</v>
      </c>
      <c r="G9460" s="790" t="s">
        <v>9608</v>
      </c>
      <c r="H9460" s="20" t="s">
        <v>9577</v>
      </c>
      <c r="I9460" s="52" t="s">
        <v>9578</v>
      </c>
      <c r="L9460" s="147"/>
    </row>
    <row r="9461" spans="1:12" ht="15" customHeight="1">
      <c r="F9461" s="813" t="s">
        <v>9599</v>
      </c>
      <c r="G9461" s="814" t="s">
        <v>8917</v>
      </c>
      <c r="H9461" s="41">
        <v>1.6120000000000001</v>
      </c>
      <c r="I9461" s="50">
        <v>0.28199999999999997</v>
      </c>
      <c r="L9461" s="147"/>
    </row>
    <row r="9462" spans="1:12" ht="15" customHeight="1">
      <c r="F9462" s="815" t="s">
        <v>9607</v>
      </c>
      <c r="G9462" s="814" t="s">
        <v>9602</v>
      </c>
      <c r="H9462" s="41">
        <v>1.173</v>
      </c>
      <c r="I9462" s="50">
        <v>0.28100000000000003</v>
      </c>
      <c r="L9462" s="147"/>
    </row>
    <row r="9463" spans="1:12" ht="15" customHeight="1">
      <c r="F9463" s="699" t="s">
        <v>9600</v>
      </c>
      <c r="G9463" s="834" t="s">
        <v>9603</v>
      </c>
      <c r="H9463" s="41">
        <v>1.196</v>
      </c>
      <c r="I9463" s="50">
        <v>0.30399999999999999</v>
      </c>
      <c r="L9463" s="147"/>
    </row>
    <row r="9464" spans="1:12" ht="15" customHeight="1">
      <c r="F9464" s="815" t="s">
        <v>9601</v>
      </c>
      <c r="G9464" s="814" t="s">
        <v>9604</v>
      </c>
      <c r="H9464" s="41">
        <v>1.627</v>
      </c>
      <c r="I9464" s="50">
        <v>0.318</v>
      </c>
      <c r="L9464" s="147"/>
    </row>
    <row r="9465" spans="1:12" ht="15" customHeight="1">
      <c r="F9465" s="815" t="s">
        <v>9574</v>
      </c>
      <c r="G9465" s="814" t="s">
        <v>9605</v>
      </c>
      <c r="H9465" s="41">
        <v>1.738</v>
      </c>
      <c r="I9465" s="50">
        <v>0.25700000000000001</v>
      </c>
      <c r="L9465" s="147"/>
    </row>
    <row r="9466" spans="1:12" ht="15.6">
      <c r="A9466" s="73"/>
      <c r="C9466" s="20"/>
      <c r="E9466" s="20"/>
      <c r="F9466" s="815" t="s">
        <v>9575</v>
      </c>
      <c r="G9466" s="814" t="s">
        <v>9606</v>
      </c>
      <c r="H9466" s="41">
        <v>1.7549999999999999</v>
      </c>
      <c r="I9466" s="50">
        <v>0.4</v>
      </c>
      <c r="J9466" s="20"/>
      <c r="K9466" s="20"/>
      <c r="L9466" s="147"/>
    </row>
    <row r="9467" spans="1:12">
      <c r="A9467" s="73"/>
      <c r="C9467" s="20"/>
      <c r="E9467" s="20"/>
      <c r="F9467" s="20"/>
      <c r="G9467" s="20"/>
      <c r="H9467" s="20"/>
      <c r="I9467" s="20"/>
      <c r="J9467" s="20"/>
      <c r="K9467" s="20"/>
      <c r="L9467" s="147"/>
    </row>
    <row r="9468" spans="1:12" ht="15.6">
      <c r="A9468" s="73">
        <v>45147</v>
      </c>
      <c r="B9468" s="41">
        <v>2000</v>
      </c>
      <c r="F9468" s="41" t="s">
        <v>9591</v>
      </c>
      <c r="G9468" s="20"/>
      <c r="H9468" s="50">
        <v>3162</v>
      </c>
      <c r="I9468" s="50">
        <v>3418</v>
      </c>
      <c r="J9468" s="41">
        <v>256</v>
      </c>
      <c r="K9468" s="41" t="s">
        <v>2992</v>
      </c>
      <c r="L9468" s="147">
        <v>128</v>
      </c>
    </row>
    <row r="9469" spans="1:12" ht="15.6">
      <c r="A9469" s="73">
        <v>45146</v>
      </c>
      <c r="C9469" s="498">
        <v>1000</v>
      </c>
      <c r="F9469" s="69" t="s">
        <v>9592</v>
      </c>
      <c r="G9469" s="20"/>
      <c r="H9469" s="69" t="s">
        <v>9593</v>
      </c>
      <c r="I9469" s="51" t="s">
        <v>9594</v>
      </c>
      <c r="J9469" s="69">
        <v>100</v>
      </c>
      <c r="K9469" s="69" t="s">
        <v>9595</v>
      </c>
      <c r="L9469" s="147">
        <v>50</v>
      </c>
    </row>
    <row r="9470" spans="1:12" ht="15.6">
      <c r="A9470" s="73">
        <v>45148</v>
      </c>
      <c r="C9470" s="41">
        <v>5000</v>
      </c>
      <c r="D9470" s="11"/>
      <c r="F9470" s="41" t="s">
        <v>9609</v>
      </c>
      <c r="G9470" s="20"/>
      <c r="H9470" s="41">
        <v>5725</v>
      </c>
      <c r="I9470" s="50">
        <v>5925</v>
      </c>
      <c r="J9470" s="41">
        <v>200</v>
      </c>
      <c r="K9470" s="41" t="s">
        <v>206</v>
      </c>
      <c r="L9470" s="147">
        <v>100</v>
      </c>
    </row>
    <row r="9471" spans="1:12" ht="15.6">
      <c r="A9471" s="73">
        <v>45148</v>
      </c>
      <c r="C9471" s="69">
        <v>5000</v>
      </c>
      <c r="F9471" s="69" t="s">
        <v>9610</v>
      </c>
      <c r="G9471" s="20"/>
      <c r="H9471" s="69">
        <v>5865</v>
      </c>
      <c r="I9471" s="51">
        <v>6415</v>
      </c>
      <c r="J9471" s="69">
        <v>550</v>
      </c>
      <c r="K9471" s="69" t="s">
        <v>9596</v>
      </c>
      <c r="L9471" s="147">
        <v>275</v>
      </c>
    </row>
    <row r="9472" spans="1:12" ht="15.6">
      <c r="A9472" s="73">
        <v>45148</v>
      </c>
      <c r="B9472" s="69">
        <v>2000</v>
      </c>
      <c r="F9472" s="69" t="s">
        <v>9611</v>
      </c>
      <c r="G9472" s="20"/>
      <c r="H9472" s="69">
        <v>3224</v>
      </c>
      <c r="I9472" s="51">
        <v>3444</v>
      </c>
      <c r="J9472" s="69">
        <v>220</v>
      </c>
      <c r="K9472" s="69" t="s">
        <v>9596</v>
      </c>
      <c r="L9472" s="147">
        <v>110</v>
      </c>
    </row>
    <row r="9473" spans="1:12" ht="15.6">
      <c r="A9473" s="73">
        <v>45148</v>
      </c>
      <c r="D9473" s="69">
        <v>1000</v>
      </c>
      <c r="F9473" s="69" t="s">
        <v>9598</v>
      </c>
      <c r="G9473" s="20"/>
      <c r="H9473" s="69">
        <v>1738</v>
      </c>
      <c r="I9473" s="51">
        <v>2109</v>
      </c>
      <c r="J9473" s="69">
        <v>371</v>
      </c>
      <c r="K9473" s="69" t="s">
        <v>9596</v>
      </c>
      <c r="L9473" s="147">
        <v>185</v>
      </c>
    </row>
    <row r="9474" spans="1:12" ht="15.6">
      <c r="A9474" s="73">
        <v>45149</v>
      </c>
      <c r="C9474" s="69">
        <v>2000</v>
      </c>
      <c r="F9474" s="69" t="s">
        <v>9597</v>
      </c>
      <c r="G9474" s="20"/>
      <c r="H9474" s="69">
        <v>2346</v>
      </c>
      <c r="I9474" s="51">
        <v>2688</v>
      </c>
      <c r="J9474" s="69">
        <v>342</v>
      </c>
      <c r="K9474" s="69" t="s">
        <v>4735</v>
      </c>
      <c r="L9474" s="147">
        <v>171</v>
      </c>
    </row>
    <row r="9475" spans="1:12" ht="15.6">
      <c r="A9475" s="559"/>
      <c r="I9475" s="52"/>
      <c r="L9475" s="147"/>
    </row>
    <row r="9476" spans="1:12" ht="15.6">
      <c r="A9476" s="559"/>
      <c r="F9476" s="789"/>
      <c r="G9476" s="789">
        <v>45152</v>
      </c>
      <c r="H9476" s="789">
        <v>45158</v>
      </c>
      <c r="I9476" s="52"/>
      <c r="L9476" s="147"/>
    </row>
    <row r="9477" spans="1:12" ht="15.6">
      <c r="A9477" s="559"/>
      <c r="F9477" s="790" t="s">
        <v>9613</v>
      </c>
      <c r="G9477" s="837" t="s">
        <v>9608</v>
      </c>
      <c r="H9477" s="362" t="s">
        <v>9577</v>
      </c>
      <c r="I9477" s="52" t="s">
        <v>9612</v>
      </c>
      <c r="L9477" s="147"/>
    </row>
    <row r="9478" spans="1:12" ht="15.6">
      <c r="A9478" s="559"/>
      <c r="F9478" s="839" t="s">
        <v>9620</v>
      </c>
      <c r="G9478" s="826" t="s">
        <v>9616</v>
      </c>
      <c r="H9478" s="147">
        <v>1.625</v>
      </c>
      <c r="I9478" s="838">
        <v>0.28399999999999997</v>
      </c>
      <c r="L9478" s="147"/>
    </row>
    <row r="9479" spans="1:12" ht="15.6">
      <c r="A9479" s="559"/>
      <c r="F9479" s="840" t="s">
        <v>9621</v>
      </c>
      <c r="G9479" s="826" t="s">
        <v>9617</v>
      </c>
      <c r="H9479" s="147">
        <v>1.1850000000000001</v>
      </c>
      <c r="I9479" s="838">
        <v>0.28399999999999997</v>
      </c>
      <c r="L9479" s="147"/>
    </row>
    <row r="9480" spans="1:12" ht="15.6">
      <c r="A9480" s="559"/>
      <c r="F9480" s="840" t="s">
        <v>9622</v>
      </c>
      <c r="G9480" s="826" t="s">
        <v>9618</v>
      </c>
      <c r="H9480" s="147">
        <v>1.208</v>
      </c>
      <c r="I9480" s="838">
        <v>0.311</v>
      </c>
      <c r="L9480" s="147"/>
    </row>
    <row r="9481" spans="1:12" ht="15.6">
      <c r="A9481" s="559"/>
      <c r="F9481" s="840" t="s">
        <v>9623</v>
      </c>
      <c r="G9481" s="826" t="s">
        <v>9396</v>
      </c>
      <c r="H9481" s="147">
        <v>1.64</v>
      </c>
      <c r="I9481" s="838">
        <v>0.31900000000000001</v>
      </c>
      <c r="L9481" s="147"/>
    </row>
    <row r="9482" spans="1:12" ht="15.6">
      <c r="A9482" s="559"/>
      <c r="F9482" s="840" t="s">
        <v>9624</v>
      </c>
      <c r="G9482" s="826" t="s">
        <v>9619</v>
      </c>
      <c r="H9482" s="147">
        <v>1.744</v>
      </c>
      <c r="I9482" s="838">
        <v>0.255</v>
      </c>
      <c r="L9482" s="147"/>
    </row>
    <row r="9483" spans="1:12" ht="15.6">
      <c r="F9483" s="840" t="s">
        <v>9625</v>
      </c>
      <c r="G9483" s="826" t="s">
        <v>8961</v>
      </c>
      <c r="H9483" s="147">
        <v>1.7609999999999999</v>
      </c>
      <c r="I9483" s="838">
        <v>0.39800000000000002</v>
      </c>
      <c r="K9483" s="52"/>
      <c r="L9483" s="147"/>
    </row>
    <row r="9484" spans="1:12">
      <c r="L9484" s="147"/>
    </row>
    <row r="9485" spans="1:12">
      <c r="A9485" s="73">
        <v>45152</v>
      </c>
      <c r="B9485" s="69">
        <v>2000</v>
      </c>
      <c r="F9485" s="69" t="s">
        <v>9614</v>
      </c>
      <c r="H9485" s="536"/>
      <c r="I9485" s="536"/>
      <c r="J9485" s="69">
        <v>158</v>
      </c>
      <c r="K9485" s="69" t="s">
        <v>7205</v>
      </c>
      <c r="L9485" s="147">
        <v>79</v>
      </c>
    </row>
    <row r="9486" spans="1:12">
      <c r="A9486" s="73">
        <v>45152</v>
      </c>
      <c r="C9486" s="69">
        <v>2000</v>
      </c>
      <c r="F9486" s="69" t="s">
        <v>9615</v>
      </c>
      <c r="H9486" s="536"/>
      <c r="I9486" s="536"/>
      <c r="J9486" s="69">
        <v>200</v>
      </c>
      <c r="K9486" s="69" t="s">
        <v>7205</v>
      </c>
      <c r="L9486" s="147">
        <v>100</v>
      </c>
    </row>
    <row r="9487" spans="1:12">
      <c r="A9487" s="73"/>
      <c r="L9487" s="147"/>
    </row>
    <row r="9488" spans="1:12" ht="15.6">
      <c r="A9488" s="73"/>
      <c r="F9488" s="789"/>
      <c r="G9488" s="789">
        <v>45159</v>
      </c>
      <c r="H9488" s="789">
        <v>45165</v>
      </c>
      <c r="I9488" s="52"/>
      <c r="L9488" s="147"/>
    </row>
    <row r="9489" spans="1:12" ht="15.6">
      <c r="A9489" s="73"/>
      <c r="F9489" s="790" t="s">
        <v>9613</v>
      </c>
      <c r="G9489" s="837" t="s">
        <v>9608</v>
      </c>
      <c r="H9489" s="362" t="s">
        <v>9577</v>
      </c>
      <c r="I9489" s="52" t="s">
        <v>9612</v>
      </c>
      <c r="L9489" s="147"/>
    </row>
    <row r="9490" spans="1:12" ht="15.6">
      <c r="A9490" s="73"/>
      <c r="F9490" s="839" t="s">
        <v>9633</v>
      </c>
      <c r="G9490" s="826" t="s">
        <v>9348</v>
      </c>
      <c r="H9490" s="147">
        <v>1.619</v>
      </c>
      <c r="I9490" s="838">
        <v>0.28499999999999998</v>
      </c>
      <c r="L9490" s="147"/>
    </row>
    <row r="9491" spans="1:12" ht="15.6">
      <c r="A9491" s="73"/>
      <c r="F9491" s="840" t="s">
        <v>9629</v>
      </c>
      <c r="G9491" s="826" t="s">
        <v>8958</v>
      </c>
      <c r="H9491" s="147">
        <v>1.18</v>
      </c>
      <c r="I9491" s="838">
        <v>0.28399999999999997</v>
      </c>
      <c r="L9491" s="147"/>
    </row>
    <row r="9492" spans="1:12" ht="15.6">
      <c r="A9492" s="73"/>
      <c r="F9492" s="840" t="s">
        <v>9634</v>
      </c>
      <c r="G9492" s="826" t="s">
        <v>9630</v>
      </c>
      <c r="H9492" s="147">
        <v>1.202</v>
      </c>
      <c r="I9492" s="838">
        <v>0.312</v>
      </c>
      <c r="L9492" s="147"/>
    </row>
    <row r="9493" spans="1:12" ht="15.6">
      <c r="A9493" s="73"/>
      <c r="F9493" s="840" t="s">
        <v>9635</v>
      </c>
      <c r="G9493" s="826" t="s">
        <v>9631</v>
      </c>
      <c r="H9493" s="147">
        <v>1.6339999999999999</v>
      </c>
      <c r="I9493" s="838">
        <v>0.32</v>
      </c>
      <c r="L9493" s="147"/>
    </row>
    <row r="9494" spans="1:12" ht="15.6">
      <c r="A9494" s="73"/>
      <c r="F9494" s="840" t="s">
        <v>9636</v>
      </c>
      <c r="G9494" s="826" t="s">
        <v>9632</v>
      </c>
      <c r="H9494" s="147">
        <v>1.7749999999999999</v>
      </c>
      <c r="I9494" s="838">
        <v>0.254</v>
      </c>
      <c r="L9494" s="147"/>
    </row>
    <row r="9495" spans="1:12" ht="15.6">
      <c r="A9495" s="73"/>
      <c r="F9495" s="840" t="s">
        <v>9637</v>
      </c>
      <c r="G9495" s="826" t="s">
        <v>8766</v>
      </c>
      <c r="H9495" s="147">
        <v>1.792</v>
      </c>
      <c r="I9495" s="838">
        <v>0.39700000000000002</v>
      </c>
      <c r="L9495" s="147"/>
    </row>
    <row r="9496" spans="1:12">
      <c r="A9496" s="73"/>
      <c r="L9496" s="147"/>
    </row>
    <row r="9497" spans="1:12">
      <c r="A9497" s="73">
        <v>45154</v>
      </c>
      <c r="B9497" s="41">
        <v>5000</v>
      </c>
      <c r="F9497" s="41" t="s">
        <v>9627</v>
      </c>
      <c r="H9497" s="41">
        <v>7925</v>
      </c>
      <c r="I9497" s="41">
        <v>8495</v>
      </c>
      <c r="J9497" s="41">
        <v>570</v>
      </c>
      <c r="K9497" s="803" t="s">
        <v>9626</v>
      </c>
      <c r="L9497" s="147">
        <v>285</v>
      </c>
    </row>
    <row r="9498" spans="1:12">
      <c r="A9498" s="73">
        <v>45154</v>
      </c>
      <c r="B9498" s="41">
        <v>1500</v>
      </c>
      <c r="F9498" s="41" t="s">
        <v>9628</v>
      </c>
      <c r="H9498" s="41">
        <v>2398.5</v>
      </c>
      <c r="I9498" s="41">
        <v>2458.5</v>
      </c>
      <c r="J9498" s="41">
        <v>60</v>
      </c>
      <c r="K9498" s="41" t="s">
        <v>7593</v>
      </c>
      <c r="L9498" s="147">
        <v>30</v>
      </c>
    </row>
    <row r="9499" spans="1:12">
      <c r="A9499" s="73">
        <v>45160</v>
      </c>
      <c r="C9499" s="69">
        <v>1000</v>
      </c>
      <c r="F9499" s="792" t="s">
        <v>9639</v>
      </c>
      <c r="G9499" s="20" t="s">
        <v>4084</v>
      </c>
      <c r="H9499" s="69">
        <v>1185</v>
      </c>
      <c r="I9499" s="69">
        <v>1285</v>
      </c>
      <c r="J9499" s="69">
        <v>100</v>
      </c>
      <c r="K9499" s="69" t="s">
        <v>8296</v>
      </c>
      <c r="L9499" s="147">
        <v>50</v>
      </c>
    </row>
    <row r="9500" spans="1:12" ht="15.6">
      <c r="A9500" s="73">
        <v>45161</v>
      </c>
      <c r="C9500" s="69">
        <v>2000</v>
      </c>
      <c r="F9500" s="69" t="s">
        <v>9640</v>
      </c>
      <c r="G9500" s="501" t="s">
        <v>4084</v>
      </c>
      <c r="H9500" s="69">
        <v>2360</v>
      </c>
      <c r="I9500" s="69">
        <v>2688</v>
      </c>
      <c r="J9500" s="69">
        <v>328</v>
      </c>
      <c r="K9500" s="69" t="s">
        <v>4735</v>
      </c>
      <c r="L9500" s="147">
        <v>164</v>
      </c>
    </row>
    <row r="9501" spans="1:12" ht="15.6">
      <c r="A9501" s="73">
        <v>45161</v>
      </c>
      <c r="D9501" s="69">
        <v>600</v>
      </c>
      <c r="F9501" s="69" t="s">
        <v>9641</v>
      </c>
      <c r="G9501" s="501" t="s">
        <v>4084</v>
      </c>
      <c r="H9501" s="69">
        <v>1065</v>
      </c>
      <c r="I9501" s="69">
        <v>1145.4000000000001</v>
      </c>
      <c r="J9501" s="69">
        <v>80.400000000000006</v>
      </c>
      <c r="K9501" s="69" t="s">
        <v>4735</v>
      </c>
      <c r="L9501" s="147">
        <v>40.200000000000003</v>
      </c>
    </row>
    <row r="9502" spans="1:12" ht="15.6">
      <c r="A9502" s="73">
        <v>45161</v>
      </c>
      <c r="C9502" s="41">
        <v>2000</v>
      </c>
      <c r="F9502" s="41" t="s">
        <v>9644</v>
      </c>
      <c r="G9502" s="501" t="s">
        <v>4084</v>
      </c>
      <c r="H9502" s="41">
        <v>2314</v>
      </c>
      <c r="I9502" s="41">
        <v>2558</v>
      </c>
      <c r="J9502" s="41">
        <v>244</v>
      </c>
      <c r="K9502" s="41" t="s">
        <v>9643</v>
      </c>
      <c r="L9502" s="147">
        <v>122</v>
      </c>
    </row>
    <row r="9503" spans="1:12" ht="15.6">
      <c r="A9503" s="73">
        <v>45161</v>
      </c>
      <c r="B9503" s="41">
        <v>1000</v>
      </c>
      <c r="F9503" s="41" t="s">
        <v>9642</v>
      </c>
      <c r="G9503" s="501" t="s">
        <v>4084</v>
      </c>
      <c r="H9503" s="41">
        <v>1588</v>
      </c>
      <c r="I9503" s="41">
        <v>1719</v>
      </c>
      <c r="J9503" s="41">
        <v>131</v>
      </c>
      <c r="K9503" s="41" t="s">
        <v>9643</v>
      </c>
      <c r="L9503" s="147">
        <v>65</v>
      </c>
    </row>
    <row r="9504" spans="1:12" ht="15.6">
      <c r="A9504" s="73">
        <v>45161</v>
      </c>
      <c r="B9504" s="69">
        <v>2000</v>
      </c>
      <c r="F9504" s="69" t="s">
        <v>9645</v>
      </c>
      <c r="G9504" s="501" t="s">
        <v>4084</v>
      </c>
      <c r="H9504" s="69">
        <v>3238</v>
      </c>
      <c r="I9504" s="69">
        <v>3398</v>
      </c>
      <c r="J9504" s="69">
        <v>160</v>
      </c>
      <c r="K9504" s="69" t="s">
        <v>7205</v>
      </c>
      <c r="L9504" s="147">
        <v>80</v>
      </c>
    </row>
    <row r="9505" spans="1:12" ht="15.6">
      <c r="A9505" s="73">
        <v>45161</v>
      </c>
      <c r="C9505" s="41">
        <v>3000</v>
      </c>
      <c r="F9505" s="41" t="s">
        <v>9646</v>
      </c>
      <c r="G9505" s="501" t="s">
        <v>3432</v>
      </c>
      <c r="H9505" s="41">
        <v>3456</v>
      </c>
      <c r="I9505" s="41">
        <v>3597</v>
      </c>
      <c r="J9505" s="41">
        <v>141</v>
      </c>
      <c r="K9505" s="41" t="s">
        <v>9647</v>
      </c>
      <c r="L9505" s="147">
        <v>70.8</v>
      </c>
    </row>
    <row r="9506" spans="1:12" ht="15.6">
      <c r="A9506" s="73">
        <v>45162</v>
      </c>
      <c r="C9506" s="69">
        <v>2500</v>
      </c>
      <c r="F9506" s="69">
        <v>1.18</v>
      </c>
      <c r="G9506" s="501" t="s">
        <v>3432</v>
      </c>
      <c r="H9506" s="536"/>
      <c r="I9506" s="69">
        <v>2950</v>
      </c>
      <c r="J9506" s="69">
        <v>50</v>
      </c>
      <c r="K9506" s="69" t="s">
        <v>7203</v>
      </c>
      <c r="L9506" s="147">
        <v>25</v>
      </c>
    </row>
    <row r="9507" spans="1:12">
      <c r="A9507" s="73"/>
      <c r="L9507" s="147"/>
    </row>
    <row r="9508" spans="1:12" ht="15.6">
      <c r="A9508" s="73"/>
      <c r="F9508" s="789"/>
      <c r="G9508" s="789">
        <v>45166</v>
      </c>
      <c r="H9508" s="789">
        <v>45169</v>
      </c>
      <c r="I9508" s="52"/>
      <c r="L9508" s="147"/>
    </row>
    <row r="9509" spans="1:12" ht="15.6">
      <c r="A9509" s="73"/>
      <c r="F9509" s="790" t="s">
        <v>9613</v>
      </c>
      <c r="G9509" s="837" t="s">
        <v>9608</v>
      </c>
      <c r="H9509" s="362" t="s">
        <v>9577</v>
      </c>
      <c r="I9509" s="52" t="s">
        <v>9612</v>
      </c>
      <c r="L9509" s="147"/>
    </row>
    <row r="9510" spans="1:12" ht="15.6">
      <c r="A9510" s="73"/>
      <c r="F9510" s="839" t="s">
        <v>9655</v>
      </c>
      <c r="G9510" s="826" t="s">
        <v>9649</v>
      </c>
      <c r="H9510" s="147">
        <v>1.6439999999999999</v>
      </c>
      <c r="I9510" s="838">
        <v>0.28499999999999998</v>
      </c>
      <c r="L9510" s="147"/>
    </row>
    <row r="9511" spans="1:12" ht="15.6">
      <c r="A9511" s="73"/>
      <c r="F9511" s="840" t="s">
        <v>9656</v>
      </c>
      <c r="G9511" s="826" t="s">
        <v>9650</v>
      </c>
      <c r="H9511" s="147">
        <v>1.2030000000000001</v>
      </c>
      <c r="I9511" s="838">
        <v>0.28599999999999998</v>
      </c>
      <c r="L9511" s="147"/>
    </row>
    <row r="9512" spans="1:12" ht="15.6">
      <c r="A9512" s="73"/>
      <c r="F9512" s="840" t="s">
        <v>9657</v>
      </c>
      <c r="G9512" s="826" t="s">
        <v>9651</v>
      </c>
      <c r="H9512" s="147">
        <v>1.226</v>
      </c>
      <c r="I9512" s="838">
        <v>0.313</v>
      </c>
      <c r="L9512" s="147"/>
    </row>
    <row r="9513" spans="1:12" ht="15.6">
      <c r="A9513" s="73"/>
      <c r="F9513" s="840" t="s">
        <v>9658</v>
      </c>
      <c r="G9513" s="826" t="s">
        <v>9333</v>
      </c>
      <c r="H9513" s="147">
        <v>1.659</v>
      </c>
      <c r="I9513" s="838">
        <v>0.32</v>
      </c>
      <c r="L9513" s="147"/>
    </row>
    <row r="9514" spans="1:12" ht="15.6">
      <c r="A9514" s="73"/>
      <c r="F9514" s="840" t="s">
        <v>9659</v>
      </c>
      <c r="G9514" s="826" t="s">
        <v>9652</v>
      </c>
      <c r="H9514" s="147">
        <v>1.7889999999999999</v>
      </c>
      <c r="I9514" s="838">
        <v>0.26</v>
      </c>
      <c r="L9514" s="147"/>
    </row>
    <row r="9515" spans="1:12" ht="15.6">
      <c r="A9515" s="73"/>
      <c r="F9515" s="840" t="s">
        <v>9660</v>
      </c>
      <c r="G9515" s="826" t="s">
        <v>9653</v>
      </c>
      <c r="H9515" s="147">
        <v>1.8069999999999999</v>
      </c>
      <c r="I9515" s="838">
        <v>0.40200000000000002</v>
      </c>
      <c r="L9515" s="147"/>
    </row>
    <row r="9516" spans="1:12">
      <c r="A9516" s="73"/>
      <c r="L9516" s="147"/>
    </row>
    <row r="9517" spans="1:12">
      <c r="A9517" s="73">
        <v>45159</v>
      </c>
      <c r="C9517" s="69">
        <v>1000</v>
      </c>
      <c r="F9517" s="69" t="s">
        <v>9662</v>
      </c>
      <c r="G9517" s="20"/>
      <c r="H9517" s="69">
        <v>1180</v>
      </c>
      <c r="I9517" s="69">
        <v>1280</v>
      </c>
      <c r="J9517" s="69">
        <v>100</v>
      </c>
      <c r="K9517" s="628" t="s">
        <v>9638</v>
      </c>
      <c r="L9517" s="147">
        <v>50</v>
      </c>
    </row>
    <row r="9518" spans="1:12" ht="15.6">
      <c r="A9518" s="73">
        <v>45163</v>
      </c>
      <c r="B9518" s="20"/>
      <c r="C9518" s="69">
        <v>3000</v>
      </c>
      <c r="F9518" s="69" t="s">
        <v>9661</v>
      </c>
      <c r="G9518" s="501"/>
      <c r="H9518" s="536"/>
      <c r="I9518" s="69">
        <v>3840</v>
      </c>
      <c r="J9518" s="69">
        <v>240</v>
      </c>
      <c r="K9518" s="69" t="s">
        <v>9648</v>
      </c>
      <c r="L9518" s="147">
        <v>120</v>
      </c>
    </row>
    <row r="9519" spans="1:12" ht="15.6">
      <c r="A9519" s="73">
        <v>45165</v>
      </c>
      <c r="B9519" s="20"/>
      <c r="C9519" s="69">
        <v>1000</v>
      </c>
      <c r="F9519" s="69" t="s">
        <v>9662</v>
      </c>
      <c r="G9519" s="501"/>
      <c r="H9519" s="7"/>
      <c r="I9519" s="94">
        <v>1280</v>
      </c>
      <c r="J9519" s="69">
        <v>80</v>
      </c>
      <c r="K9519" s="69" t="s">
        <v>4609</v>
      </c>
      <c r="L9519" s="147">
        <v>40</v>
      </c>
    </row>
    <row r="9520" spans="1:12" ht="15.6">
      <c r="A9520" s="73">
        <v>45154</v>
      </c>
      <c r="C9520" s="69">
        <v>2000</v>
      </c>
      <c r="F9520" s="69" t="s">
        <v>9663</v>
      </c>
      <c r="G9520" s="501"/>
      <c r="H9520" s="69">
        <v>2370</v>
      </c>
      <c r="I9520" s="69">
        <v>2530</v>
      </c>
      <c r="J9520" s="69">
        <v>160</v>
      </c>
      <c r="K9520" s="69" t="s">
        <v>4729</v>
      </c>
      <c r="L9520" s="147">
        <v>80</v>
      </c>
    </row>
    <row r="9521" spans="1:12" ht="15.6">
      <c r="A9521" s="73">
        <v>45166</v>
      </c>
      <c r="C9521" s="69">
        <v>1000</v>
      </c>
      <c r="F9521" s="69" t="s">
        <v>9664</v>
      </c>
      <c r="G9521" s="501"/>
      <c r="H9521" s="69">
        <v>1203</v>
      </c>
      <c r="I9521" s="69">
        <v>1253</v>
      </c>
      <c r="J9521" s="69">
        <v>50</v>
      </c>
      <c r="K9521" s="69" t="s">
        <v>9654</v>
      </c>
      <c r="L9521" s="147">
        <v>25</v>
      </c>
    </row>
    <row r="9522" spans="1:12" ht="15.6">
      <c r="A9522" s="73">
        <v>45167</v>
      </c>
      <c r="C9522" s="69">
        <v>1500</v>
      </c>
      <c r="F9522" s="69" t="s">
        <v>9664</v>
      </c>
      <c r="G9522" s="501"/>
      <c r="H9522" s="69">
        <v>1804.5</v>
      </c>
      <c r="I9522" s="69">
        <v>1879.5</v>
      </c>
      <c r="J9522" s="69">
        <v>75</v>
      </c>
      <c r="K9522" s="69" t="s">
        <v>9665</v>
      </c>
      <c r="L9522" s="147">
        <v>38</v>
      </c>
    </row>
    <row r="9523" spans="1:12" ht="15.6">
      <c r="A9523" s="73">
        <v>45168</v>
      </c>
      <c r="B9523" s="69">
        <v>1000</v>
      </c>
      <c r="F9523" s="69" t="s">
        <v>9666</v>
      </c>
      <c r="G9523" s="501" t="s">
        <v>3432</v>
      </c>
      <c r="H9523" s="69">
        <v>1644</v>
      </c>
      <c r="I9523" s="69">
        <v>1744</v>
      </c>
      <c r="J9523" s="69">
        <v>100</v>
      </c>
      <c r="K9523" s="69" t="s">
        <v>2561</v>
      </c>
      <c r="L9523" s="147">
        <v>50</v>
      </c>
    </row>
    <row r="9524" spans="1:12" ht="15.6">
      <c r="A9524" s="73">
        <v>45168</v>
      </c>
      <c r="C9524" s="69">
        <v>2000</v>
      </c>
      <c r="F9524" s="69" t="s">
        <v>9667</v>
      </c>
      <c r="G9524" s="501" t="s">
        <v>3432</v>
      </c>
      <c r="H9524" s="69">
        <v>2406</v>
      </c>
      <c r="I9524" s="69">
        <v>2606</v>
      </c>
      <c r="J9524" s="69">
        <v>200</v>
      </c>
      <c r="K9524" s="69" t="s">
        <v>2561</v>
      </c>
      <c r="L9524" s="147">
        <v>100</v>
      </c>
    </row>
    <row r="9525" spans="1:12">
      <c r="A9525" s="73">
        <v>45168</v>
      </c>
      <c r="B9525" s="41">
        <v>1000</v>
      </c>
      <c r="C9525" s="20"/>
      <c r="D9525" s="20"/>
      <c r="E9525" s="20"/>
      <c r="F9525" s="41" t="s">
        <v>9669</v>
      </c>
      <c r="G9525" s="20" t="s">
        <v>3432</v>
      </c>
      <c r="H9525" s="41">
        <v>1629</v>
      </c>
      <c r="I9525" s="41">
        <v>1679</v>
      </c>
      <c r="J9525" s="41">
        <v>50</v>
      </c>
      <c r="K9525" s="41" t="s">
        <v>7593</v>
      </c>
      <c r="L9525" s="147">
        <v>25</v>
      </c>
    </row>
    <row r="9526" spans="1:12">
      <c r="A9526" s="73">
        <v>45168</v>
      </c>
      <c r="B9526" s="69">
        <v>2000</v>
      </c>
      <c r="C9526" s="20"/>
      <c r="D9526" s="20"/>
      <c r="E9526" s="20"/>
      <c r="F9526" s="69" t="s">
        <v>9671</v>
      </c>
      <c r="G9526" s="20" t="s">
        <v>3432</v>
      </c>
      <c r="H9526" s="69">
        <v>3288</v>
      </c>
      <c r="I9526" s="69">
        <v>3428</v>
      </c>
      <c r="J9526" s="69">
        <v>160</v>
      </c>
      <c r="K9526" s="69" t="s">
        <v>7205</v>
      </c>
      <c r="L9526" s="147">
        <v>80</v>
      </c>
    </row>
    <row r="9527" spans="1:12">
      <c r="A9527" s="73">
        <v>45168</v>
      </c>
      <c r="B9527" s="20"/>
      <c r="C9527" s="69">
        <v>1000</v>
      </c>
      <c r="D9527" s="20"/>
      <c r="E9527" s="20"/>
      <c r="F9527" s="69" t="s">
        <v>9672</v>
      </c>
      <c r="G9527" s="20" t="s">
        <v>3432</v>
      </c>
      <c r="H9527" s="69">
        <v>1203</v>
      </c>
      <c r="I9527" s="69">
        <v>1298</v>
      </c>
      <c r="J9527" s="69">
        <v>95</v>
      </c>
      <c r="K9527" s="69" t="s">
        <v>7205</v>
      </c>
      <c r="L9527" s="147">
        <v>47</v>
      </c>
    </row>
    <row r="9528" spans="1:12" ht="15.6">
      <c r="A9528" s="73">
        <v>45168</v>
      </c>
      <c r="B9528" s="20"/>
      <c r="C9528" s="69">
        <v>1000</v>
      </c>
      <c r="E9528" s="20"/>
      <c r="F9528" s="69" t="s">
        <v>9664</v>
      </c>
      <c r="G9528" s="501" t="s">
        <v>3432</v>
      </c>
      <c r="H9528" s="69">
        <v>1203</v>
      </c>
      <c r="I9528" s="69">
        <v>1253</v>
      </c>
      <c r="J9528" s="69">
        <v>50</v>
      </c>
      <c r="K9528" s="69" t="s">
        <v>9668</v>
      </c>
      <c r="L9528" s="147">
        <v>25</v>
      </c>
    </row>
    <row r="9529" spans="1:12">
      <c r="A9529" s="73">
        <v>45168</v>
      </c>
      <c r="B9529" s="69">
        <v>2000</v>
      </c>
      <c r="C9529" s="20"/>
      <c r="D9529" s="20"/>
      <c r="E9529" s="20"/>
      <c r="F9529" s="69" t="s">
        <v>9670</v>
      </c>
      <c r="G9529" s="20" t="s">
        <v>4084</v>
      </c>
      <c r="H9529" s="69">
        <v>3288</v>
      </c>
      <c r="I9529" s="69">
        <v>3488</v>
      </c>
      <c r="J9529" s="69">
        <v>200</v>
      </c>
      <c r="K9529" s="69" t="s">
        <v>6990</v>
      </c>
      <c r="L9529" s="147">
        <v>100</v>
      </c>
    </row>
    <row r="9530" spans="1:12">
      <c r="A9530" s="73">
        <v>45168</v>
      </c>
      <c r="B9530" s="73"/>
      <c r="C9530" s="205">
        <v>1000</v>
      </c>
      <c r="D9530" s="73"/>
      <c r="E9530" s="73"/>
      <c r="F9530" s="827" t="s">
        <v>9673</v>
      </c>
      <c r="G9530" s="20" t="s">
        <v>4084</v>
      </c>
      <c r="H9530" s="205">
        <v>1175</v>
      </c>
      <c r="I9530" s="205">
        <v>1245</v>
      </c>
      <c r="J9530" s="205">
        <v>70</v>
      </c>
      <c r="K9530" s="827" t="s">
        <v>8499</v>
      </c>
      <c r="L9530" s="147">
        <v>38</v>
      </c>
    </row>
    <row r="9531" spans="1:12">
      <c r="A9531" s="73"/>
      <c r="B9531" s="20"/>
      <c r="C9531" s="20"/>
      <c r="D9531" s="20"/>
      <c r="E9531" s="20"/>
      <c r="F9531" s="20"/>
      <c r="G9531" s="20"/>
      <c r="H9531" s="20"/>
      <c r="I9531" s="20"/>
      <c r="J9531" s="20"/>
      <c r="K9531" s="20"/>
      <c r="L9531" s="147"/>
    </row>
    <row r="9532" spans="1:12" ht="15.6">
      <c r="A9532" s="73"/>
      <c r="K9532" s="51" t="s">
        <v>5121</v>
      </c>
      <c r="L9532" s="147">
        <v>100</v>
      </c>
    </row>
    <row r="9533" spans="1:12" ht="18">
      <c r="A9533" s="14" t="s">
        <v>7219</v>
      </c>
      <c r="B9533" s="52">
        <f>SUM(B9449:B9532)</f>
        <v>24500</v>
      </c>
      <c r="C9533" s="52">
        <f>SUM(C9447:C9532)</f>
        <v>62000</v>
      </c>
      <c r="D9533" s="52">
        <f>SUM(D9473:D9532)</f>
        <v>1600</v>
      </c>
      <c r="E9533" s="14">
        <f>SUM(B9533:D9533)</f>
        <v>88100</v>
      </c>
      <c r="G9533" s="559"/>
      <c r="I9533" s="52"/>
      <c r="J9533" s="14">
        <f>SUM(J9447:J9532)</f>
        <v>7951.4</v>
      </c>
      <c r="L9533" s="14">
        <f>SUM(L9447:L9532)</f>
        <v>4078</v>
      </c>
    </row>
    <row r="9534" spans="1:12" ht="15.6">
      <c r="I9534" s="52"/>
    </row>
    <row r="9535" spans="1:12" ht="15.6">
      <c r="I9535" s="52"/>
      <c r="K9535" s="1"/>
    </row>
    <row r="9536" spans="1:12" ht="15.6">
      <c r="A9536" s="641"/>
      <c r="B9536" s="641"/>
      <c r="C9536" s="641"/>
      <c r="D9536" s="641"/>
      <c r="E9536" s="641"/>
      <c r="F9536" s="641"/>
      <c r="G9536" s="641"/>
      <c r="H9536" s="641"/>
      <c r="I9536" s="420"/>
      <c r="J9536" s="641"/>
      <c r="K9536" s="641"/>
      <c r="L9536" s="641"/>
    </row>
    <row r="9537" spans="1:12" ht="15.6">
      <c r="I9537" s="52"/>
    </row>
    <row r="9538" spans="1:12" ht="15.6">
      <c r="I9538" s="75"/>
    </row>
    <row r="9539" spans="1:12" ht="25.2">
      <c r="C9539" s="623"/>
      <c r="D9539" s="623"/>
      <c r="E9539" s="522">
        <v>2023</v>
      </c>
      <c r="F9539" s="506"/>
      <c r="G9539" s="506"/>
      <c r="H9539" s="523">
        <v>2023</v>
      </c>
      <c r="I9539" s="507"/>
      <c r="J9539" s="506"/>
      <c r="K9539" s="524">
        <v>2023</v>
      </c>
    </row>
    <row r="9540" spans="1:12" ht="15.6">
      <c r="I9540" s="52"/>
    </row>
    <row r="9541" spans="1:12" ht="39">
      <c r="B9541" s="449" t="s">
        <v>8120</v>
      </c>
      <c r="C9541" s="862">
        <v>2023</v>
      </c>
      <c r="E9541" s="431" t="s">
        <v>4555</v>
      </c>
      <c r="F9541" s="786" t="s">
        <v>7832</v>
      </c>
      <c r="G9541" s="448"/>
      <c r="H9541" s="448" t="s">
        <v>7832</v>
      </c>
      <c r="I9541" s="431" t="str">
        <f>E9541</f>
        <v>Setembro</v>
      </c>
      <c r="J9541" s="859">
        <v>2023</v>
      </c>
      <c r="K9541" s="448" t="s">
        <v>7832</v>
      </c>
    </row>
    <row r="9542" spans="1:12" ht="15.6">
      <c r="I9542" s="52"/>
    </row>
    <row r="9543" spans="1:12" ht="234">
      <c r="B9543" s="434" t="s">
        <v>7833</v>
      </c>
      <c r="C9543" s="434" t="s">
        <v>7833</v>
      </c>
      <c r="D9543" s="784"/>
      <c r="E9543" s="785" t="s">
        <v>1464</v>
      </c>
      <c r="F9543" s="439">
        <v>2023</v>
      </c>
      <c r="G9543" s="438" t="str">
        <f>E9541</f>
        <v>Setembro</v>
      </c>
      <c r="H9543" s="441" t="s">
        <v>8995</v>
      </c>
      <c r="I9543" s="438" t="str">
        <f>E9541</f>
        <v>Setembro</v>
      </c>
      <c r="J9543" s="439">
        <v>2023</v>
      </c>
      <c r="K9543" s="460" t="s">
        <v>8676</v>
      </c>
      <c r="L9543" s="434"/>
    </row>
    <row r="9544" spans="1:12" ht="36.6">
      <c r="A9544" s="811" t="s">
        <v>7841</v>
      </c>
      <c r="B9544" s="811" t="s">
        <v>8320</v>
      </c>
      <c r="C9544" s="787" t="s">
        <v>8117</v>
      </c>
      <c r="D9544" s="811" t="s">
        <v>9120</v>
      </c>
      <c r="E9544" s="149" t="s">
        <v>6654</v>
      </c>
      <c r="F9544" s="149" t="s">
        <v>8993</v>
      </c>
      <c r="G9544" s="161">
        <v>2020</v>
      </c>
      <c r="H9544" s="160">
        <v>2021</v>
      </c>
      <c r="I9544" s="161">
        <v>2022</v>
      </c>
      <c r="J9544" s="161">
        <v>2023</v>
      </c>
      <c r="K9544" s="820">
        <v>2000000</v>
      </c>
      <c r="L9544" s="525" t="s">
        <v>8675</v>
      </c>
    </row>
    <row r="9545" spans="1:12" ht="18">
      <c r="A9545" s="455">
        <v>8713.5</v>
      </c>
      <c r="B9545" s="810">
        <v>3883</v>
      </c>
      <c r="C9545" s="387">
        <v>4930.5</v>
      </c>
      <c r="D9545" s="809">
        <v>4510.91</v>
      </c>
      <c r="E9545" s="347" t="s">
        <v>647</v>
      </c>
      <c r="F9545" s="110" t="s">
        <v>8994</v>
      </c>
      <c r="G9545" s="168">
        <v>106.2</v>
      </c>
      <c r="H9545" s="51">
        <v>116.5</v>
      </c>
      <c r="I9545" s="453">
        <v>179.1</v>
      </c>
      <c r="J9545" s="471">
        <v>91.5</v>
      </c>
      <c r="K9545" s="804">
        <v>1908500</v>
      </c>
      <c r="L9545" s="154" t="s">
        <v>9105</v>
      </c>
    </row>
    <row r="9546" spans="1:12" ht="18">
      <c r="A9546" s="455">
        <v>7882.5</v>
      </c>
      <c r="B9546" s="810">
        <v>3887.5</v>
      </c>
      <c r="C9546" s="387">
        <v>3995</v>
      </c>
      <c r="D9546" s="809">
        <v>3645.96</v>
      </c>
      <c r="E9546" s="347" t="s">
        <v>648</v>
      </c>
      <c r="F9546" s="110" t="s">
        <v>6850</v>
      </c>
      <c r="G9546" s="168">
        <v>123.8</v>
      </c>
      <c r="H9546" s="51">
        <v>92.9</v>
      </c>
      <c r="I9546" s="453">
        <v>126.5</v>
      </c>
      <c r="J9546" s="471">
        <v>97.3</v>
      </c>
      <c r="K9546" s="804">
        <v>1811200</v>
      </c>
      <c r="L9546" s="154" t="s">
        <v>9096</v>
      </c>
    </row>
    <row r="9547" spans="1:12" ht="18">
      <c r="A9547" s="455">
        <v>8728.5</v>
      </c>
      <c r="B9547" s="810">
        <v>4173</v>
      </c>
      <c r="C9547" s="387">
        <v>4555.5</v>
      </c>
      <c r="D9547" s="809">
        <v>5007.57</v>
      </c>
      <c r="E9547" s="347" t="s">
        <v>2310</v>
      </c>
      <c r="F9547" s="110" t="s">
        <v>9191</v>
      </c>
      <c r="G9547" s="168">
        <v>206.05</v>
      </c>
      <c r="H9547" s="51">
        <v>160.5</v>
      </c>
      <c r="I9547" s="453">
        <v>200.89599999999999</v>
      </c>
      <c r="J9547" s="471">
        <v>118.3</v>
      </c>
      <c r="K9547" s="804">
        <v>1692900</v>
      </c>
      <c r="L9547" s="154" t="s">
        <v>9192</v>
      </c>
    </row>
    <row r="9548" spans="1:12" ht="18">
      <c r="A9548" s="455">
        <v>9202</v>
      </c>
      <c r="B9548" s="810">
        <v>4587</v>
      </c>
      <c r="C9548" s="387">
        <v>4615</v>
      </c>
      <c r="D9548" s="809">
        <v>3225</v>
      </c>
      <c r="E9548" s="347" t="s">
        <v>2428</v>
      </c>
      <c r="F9548" s="238" t="s">
        <v>9280</v>
      </c>
      <c r="G9548" s="168">
        <v>138.19999999999999</v>
      </c>
      <c r="H9548" s="51">
        <v>166.67599999999999</v>
      </c>
      <c r="I9548" s="471">
        <v>62.273000000000003</v>
      </c>
      <c r="J9548" s="153">
        <v>118.7</v>
      </c>
      <c r="K9548" s="804">
        <v>1574200</v>
      </c>
      <c r="L9548" s="154" t="s">
        <v>9281</v>
      </c>
    </row>
    <row r="9549" spans="1:12" ht="18">
      <c r="A9549" s="455">
        <v>8259.5</v>
      </c>
      <c r="B9549" s="810">
        <v>4218</v>
      </c>
      <c r="C9549" s="387">
        <v>4041.5</v>
      </c>
      <c r="D9549" s="809">
        <v>5125.6099999999997</v>
      </c>
      <c r="E9549" s="347" t="s">
        <v>2510</v>
      </c>
      <c r="F9549" s="110" t="s">
        <v>8335</v>
      </c>
      <c r="G9549" s="168">
        <v>244.1</v>
      </c>
      <c r="H9549" s="51">
        <v>127.3</v>
      </c>
      <c r="I9549" s="453">
        <v>155.19999999999999</v>
      </c>
      <c r="J9549" s="471">
        <v>99.4</v>
      </c>
      <c r="K9549" s="804">
        <v>1474800</v>
      </c>
      <c r="L9549" s="154" t="s">
        <v>9384</v>
      </c>
    </row>
    <row r="9550" spans="1:12" ht="18">
      <c r="A9550" s="455">
        <v>6815.5</v>
      </c>
      <c r="B9550" s="810">
        <v>3507.5</v>
      </c>
      <c r="C9550" s="387">
        <v>3407.5</v>
      </c>
      <c r="D9550" s="836">
        <v>3830.06</v>
      </c>
      <c r="E9550" s="347" t="s">
        <v>2630</v>
      </c>
      <c r="F9550" s="59" t="s">
        <v>7302</v>
      </c>
      <c r="G9550" s="168">
        <v>209.2</v>
      </c>
      <c r="H9550" s="51">
        <v>152.30000000000001</v>
      </c>
      <c r="I9550" s="471">
        <v>106.5</v>
      </c>
      <c r="J9550" s="471">
        <v>80.3</v>
      </c>
      <c r="K9550" s="804">
        <v>1394500</v>
      </c>
      <c r="L9550" s="154" t="s">
        <v>9467</v>
      </c>
    </row>
    <row r="9551" spans="1:12" ht="18">
      <c r="A9551" s="455">
        <v>9860</v>
      </c>
      <c r="B9551" s="810">
        <v>5098</v>
      </c>
      <c r="C9551" s="387">
        <v>4872</v>
      </c>
      <c r="D9551" s="836">
        <v>5854.72</v>
      </c>
      <c r="E9551" s="347" t="s">
        <v>2798</v>
      </c>
      <c r="F9551" s="59" t="s">
        <v>9559</v>
      </c>
      <c r="G9551" s="168">
        <v>135.5</v>
      </c>
      <c r="H9551" s="51">
        <v>115.3</v>
      </c>
      <c r="I9551" s="453">
        <v>121.7</v>
      </c>
      <c r="J9551" s="471">
        <v>106.1</v>
      </c>
      <c r="K9551" s="804">
        <v>1288400</v>
      </c>
      <c r="L9551" s="154" t="s">
        <v>9560</v>
      </c>
    </row>
    <row r="9552" spans="1:12" ht="18">
      <c r="A9552" s="455">
        <v>7951.4</v>
      </c>
      <c r="B9552" s="810">
        <v>4078</v>
      </c>
      <c r="C9552" s="387">
        <v>3973.4</v>
      </c>
      <c r="D9552" s="672"/>
      <c r="E9552" s="180" t="s">
        <v>4451</v>
      </c>
      <c r="F9552" s="59" t="s">
        <v>9674</v>
      </c>
      <c r="G9552" s="168">
        <v>222.4</v>
      </c>
      <c r="H9552" s="51">
        <v>116.3</v>
      </c>
      <c r="I9552" s="453">
        <v>160.1</v>
      </c>
      <c r="J9552" s="841">
        <v>88.1</v>
      </c>
      <c r="K9552" s="804">
        <v>1200300</v>
      </c>
      <c r="L9552" s="154" t="s">
        <v>7506</v>
      </c>
    </row>
    <row r="9553" spans="1:12" ht="18">
      <c r="A9553" s="503">
        <v>9945.9</v>
      </c>
      <c r="B9553" s="500">
        <v>5102</v>
      </c>
      <c r="C9553" s="387">
        <v>4843.8999999999996</v>
      </c>
      <c r="D9553" s="672"/>
      <c r="E9553" s="180" t="s">
        <v>4555</v>
      </c>
      <c r="F9553" s="59" t="s">
        <v>9780</v>
      </c>
      <c r="G9553" s="218">
        <v>334.1</v>
      </c>
      <c r="H9553" s="153">
        <v>266</v>
      </c>
      <c r="I9553" s="471">
        <v>139.6</v>
      </c>
      <c r="J9553" s="471">
        <v>101.2</v>
      </c>
      <c r="K9553" s="804">
        <v>1099100</v>
      </c>
      <c r="L9553" s="154" t="s">
        <v>8335</v>
      </c>
    </row>
    <row r="9554" spans="1:12" ht="18">
      <c r="B9554" s="455"/>
      <c r="C9554" s="387"/>
      <c r="D9554" s="672"/>
      <c r="E9554" s="347" t="s">
        <v>4675</v>
      </c>
      <c r="F9554" s="59"/>
      <c r="G9554" s="168">
        <v>165.8</v>
      </c>
      <c r="H9554" s="51">
        <v>193</v>
      </c>
      <c r="I9554" s="471">
        <v>144.5</v>
      </c>
      <c r="J9554" s="471"/>
      <c r="K9554" s="519"/>
      <c r="L9554" s="154"/>
    </row>
    <row r="9555" spans="1:12" ht="18">
      <c r="B9555" s="455"/>
      <c r="C9555" s="387"/>
      <c r="D9555" s="672"/>
      <c r="E9555" s="180" t="s">
        <v>1786</v>
      </c>
      <c r="F9555" s="52"/>
      <c r="G9555" s="168">
        <v>185.9</v>
      </c>
      <c r="H9555" s="51">
        <v>204.9</v>
      </c>
      <c r="I9555" s="153">
        <v>203.23</v>
      </c>
      <c r="J9555" s="471"/>
      <c r="K9555" s="519"/>
      <c r="L9555" s="50"/>
    </row>
    <row r="9556" spans="1:12" ht="18">
      <c r="B9556" s="455"/>
      <c r="C9556" s="387"/>
      <c r="D9556" s="672"/>
      <c r="E9556" s="347" t="s">
        <v>1955</v>
      </c>
      <c r="F9556" s="59"/>
      <c r="G9556" s="168" t="s">
        <v>6644</v>
      </c>
      <c r="H9556" s="51">
        <v>164.501</v>
      </c>
      <c r="I9556" s="453">
        <v>104.996</v>
      </c>
      <c r="J9556" s="453"/>
      <c r="K9556" s="519"/>
      <c r="L9556" s="154"/>
    </row>
    <row r="9557" spans="1:12" ht="21">
      <c r="A9557" s="781">
        <f>SUM(A9545:A9556)</f>
        <v>77358.799999999988</v>
      </c>
      <c r="B9557" s="478">
        <f>SUM(B9545:B9556)</f>
        <v>38534</v>
      </c>
      <c r="C9557" s="458">
        <f>SUM(C9545:C9556)</f>
        <v>39234.300000000003</v>
      </c>
      <c r="D9557" s="809">
        <f>SUM(D9545:D9556)</f>
        <v>31199.83</v>
      </c>
      <c r="E9557" s="391" t="s">
        <v>7219</v>
      </c>
      <c r="G9557" s="160" t="s">
        <v>7030</v>
      </c>
      <c r="H9557" s="497">
        <f>SUM(H9545:H9556)</f>
        <v>1876.1769999999999</v>
      </c>
      <c r="I9557" s="497">
        <f>SUM(I9545:I9556)</f>
        <v>1704.595</v>
      </c>
      <c r="J9557" s="496">
        <f>SUM(J9545:J9556)</f>
        <v>900.90000000000009</v>
      </c>
      <c r="K9557" s="804">
        <v>1099100</v>
      </c>
      <c r="L9557" s="223"/>
    </row>
    <row r="9558" spans="1:12" ht="15.6">
      <c r="I9558" s="52"/>
    </row>
    <row r="9559" spans="1:12" ht="15.6">
      <c r="F9559" s="789"/>
      <c r="G9559" s="789">
        <v>45169</v>
      </c>
      <c r="H9559" s="789">
        <v>45172</v>
      </c>
      <c r="I9559" s="52"/>
    </row>
    <row r="9560" spans="1:12" ht="15.6">
      <c r="F9560" s="790" t="s">
        <v>6749</v>
      </c>
      <c r="G9560" s="790" t="s">
        <v>9576</v>
      </c>
      <c r="H9560" s="20" t="s">
        <v>9577</v>
      </c>
      <c r="I9560" s="52" t="s">
        <v>9578</v>
      </c>
    </row>
    <row r="9561" spans="1:12" ht="15.6">
      <c r="F9561" s="839" t="s">
        <v>9655</v>
      </c>
      <c r="G9561" s="826" t="s">
        <v>9649</v>
      </c>
      <c r="H9561" s="147">
        <v>1.6439999999999999</v>
      </c>
      <c r="I9561" s="838">
        <v>0.28499999999999998</v>
      </c>
    </row>
    <row r="9562" spans="1:12" ht="15.6">
      <c r="F9562" s="840" t="s">
        <v>9656</v>
      </c>
      <c r="G9562" s="826" t="s">
        <v>9650</v>
      </c>
      <c r="H9562" s="147">
        <v>1.2030000000000001</v>
      </c>
      <c r="I9562" s="838">
        <v>0.28599999999999998</v>
      </c>
    </row>
    <row r="9563" spans="1:12" ht="15.6">
      <c r="F9563" s="840" t="s">
        <v>9657</v>
      </c>
      <c r="G9563" s="826" t="s">
        <v>9651</v>
      </c>
      <c r="H9563" s="147">
        <v>1.226</v>
      </c>
      <c r="I9563" s="838">
        <v>0.313</v>
      </c>
    </row>
    <row r="9564" spans="1:12" ht="15.6">
      <c r="F9564" s="840" t="s">
        <v>9658</v>
      </c>
      <c r="G9564" s="826" t="s">
        <v>9333</v>
      </c>
      <c r="H9564" s="147">
        <v>1.659</v>
      </c>
      <c r="I9564" s="838">
        <v>0.32</v>
      </c>
    </row>
    <row r="9565" spans="1:12" ht="15.6">
      <c r="F9565" s="840" t="s">
        <v>9659</v>
      </c>
      <c r="G9565" s="826" t="s">
        <v>9652</v>
      </c>
      <c r="H9565" s="147">
        <v>1.7889999999999999</v>
      </c>
      <c r="I9565" s="838">
        <v>0.26</v>
      </c>
    </row>
    <row r="9566" spans="1:12" ht="15.6">
      <c r="B9566" s="20" t="s">
        <v>9562</v>
      </c>
      <c r="C9566" s="20" t="s">
        <v>6662</v>
      </c>
      <c r="D9566" s="20" t="s">
        <v>7222</v>
      </c>
      <c r="F9566" s="840" t="s">
        <v>9660</v>
      </c>
      <c r="G9566" s="826" t="s">
        <v>9653</v>
      </c>
      <c r="H9566" s="147">
        <v>1.8069999999999999</v>
      </c>
      <c r="I9566" s="838">
        <v>0.40200000000000002</v>
      </c>
    </row>
    <row r="9567" spans="1:12" ht="15.6">
      <c r="I9567" s="52"/>
    </row>
    <row r="9568" spans="1:12" ht="15.6">
      <c r="A9568" s="73">
        <v>45170</v>
      </c>
      <c r="C9568" s="41">
        <v>3000</v>
      </c>
      <c r="E9568" s="1"/>
      <c r="F9568" s="50" t="s">
        <v>9673</v>
      </c>
      <c r="G9568" s="501" t="s">
        <v>4084</v>
      </c>
      <c r="H9568" s="41">
        <v>3525</v>
      </c>
      <c r="I9568" s="50">
        <v>3735</v>
      </c>
      <c r="J9568" s="41">
        <v>210</v>
      </c>
      <c r="K9568" s="41" t="s">
        <v>9675</v>
      </c>
      <c r="L9568" s="147">
        <v>105</v>
      </c>
    </row>
    <row r="9569" spans="1:12" ht="15.6">
      <c r="I9569" s="52"/>
      <c r="L9569" s="672"/>
    </row>
    <row r="9570" spans="1:12" ht="15.6">
      <c r="F9570" s="789"/>
      <c r="G9570" s="789">
        <v>45173</v>
      </c>
      <c r="H9570" s="789">
        <v>45179</v>
      </c>
      <c r="I9570" s="52"/>
      <c r="L9570" s="672"/>
    </row>
    <row r="9571" spans="1:12" ht="15.6">
      <c r="F9571" s="790" t="s">
        <v>6749</v>
      </c>
      <c r="G9571" s="790" t="s">
        <v>9576</v>
      </c>
      <c r="H9571" s="20" t="s">
        <v>9577</v>
      </c>
      <c r="I9571" s="52" t="s">
        <v>9578</v>
      </c>
      <c r="L9571" s="672"/>
    </row>
    <row r="9572" spans="1:12" ht="15.6">
      <c r="F9572" s="839" t="s">
        <v>9679</v>
      </c>
      <c r="G9572" s="826" t="s">
        <v>9681</v>
      </c>
      <c r="H9572" s="147">
        <v>1.635</v>
      </c>
      <c r="I9572" s="838">
        <v>0.28399999999999997</v>
      </c>
      <c r="L9572" s="672"/>
    </row>
    <row r="9573" spans="1:12" ht="15.6">
      <c r="F9573" s="840" t="s">
        <v>9686</v>
      </c>
      <c r="G9573" s="826" t="s">
        <v>9682</v>
      </c>
      <c r="H9573" s="147">
        <v>1.194</v>
      </c>
      <c r="I9573" s="838">
        <v>0.28499999999999998</v>
      </c>
      <c r="L9573" s="672"/>
    </row>
    <row r="9574" spans="1:12" ht="15.6">
      <c r="F9574" s="840" t="s">
        <v>9687</v>
      </c>
      <c r="G9574" s="826" t="s">
        <v>9683</v>
      </c>
      <c r="H9574" s="147">
        <v>1.2170000000000001</v>
      </c>
      <c r="I9574" s="838"/>
      <c r="L9574" s="672"/>
    </row>
    <row r="9575" spans="1:12" ht="15.6">
      <c r="F9575" s="840" t="s">
        <v>9680</v>
      </c>
      <c r="G9575" s="826" t="s">
        <v>9684</v>
      </c>
      <c r="H9575" s="147">
        <v>1.649</v>
      </c>
      <c r="I9575" s="838">
        <v>0.32</v>
      </c>
      <c r="L9575" s="672"/>
    </row>
    <row r="9576" spans="1:12" ht="15.6">
      <c r="F9576" s="840" t="s">
        <v>9688</v>
      </c>
      <c r="G9576" s="826" t="s">
        <v>9685</v>
      </c>
      <c r="H9576" s="147">
        <v>1.782</v>
      </c>
      <c r="I9576" s="838">
        <v>0.26200000000000001</v>
      </c>
      <c r="L9576" s="672"/>
    </row>
    <row r="9577" spans="1:12" ht="15.6">
      <c r="F9577" s="840" t="s">
        <v>9697</v>
      </c>
      <c r="G9577" s="826" t="s">
        <v>9696</v>
      </c>
      <c r="H9577" s="147">
        <v>1.851</v>
      </c>
      <c r="I9577" s="838">
        <v>0.35299999999999998</v>
      </c>
      <c r="L9577" s="672"/>
    </row>
    <row r="9578" spans="1:12" ht="15.6">
      <c r="I9578" s="52"/>
      <c r="L9578" s="672"/>
    </row>
    <row r="9579" spans="1:12" ht="15.6">
      <c r="A9579" s="73">
        <v>45170</v>
      </c>
      <c r="B9579" s="41">
        <v>6000</v>
      </c>
      <c r="F9579" s="50" t="s">
        <v>9677</v>
      </c>
      <c r="H9579" s="41">
        <v>9624</v>
      </c>
      <c r="I9579" s="50">
        <v>10314</v>
      </c>
      <c r="J9579" s="41">
        <v>690</v>
      </c>
      <c r="K9579" s="803" t="s">
        <v>9676</v>
      </c>
      <c r="L9579" s="147">
        <v>345</v>
      </c>
    </row>
    <row r="9580" spans="1:12" ht="15.6">
      <c r="A9580" s="73">
        <v>45170</v>
      </c>
      <c r="C9580" s="69">
        <v>2000</v>
      </c>
      <c r="F9580" s="51" t="s">
        <v>9689</v>
      </c>
      <c r="H9580" s="69">
        <v>2388</v>
      </c>
      <c r="I9580" s="51">
        <v>2592</v>
      </c>
      <c r="J9580" s="69">
        <v>204</v>
      </c>
      <c r="K9580" s="69" t="s">
        <v>9678</v>
      </c>
      <c r="L9580" s="147">
        <v>102</v>
      </c>
    </row>
    <row r="9581" spans="1:12" ht="15.6">
      <c r="A9581" s="73">
        <v>45174</v>
      </c>
      <c r="B9581" s="69">
        <v>2000</v>
      </c>
      <c r="F9581" s="51" t="s">
        <v>9690</v>
      </c>
      <c r="G9581" s="20"/>
      <c r="H9581" s="69">
        <v>3270</v>
      </c>
      <c r="I9581" s="51">
        <v>3428</v>
      </c>
      <c r="J9581" s="69">
        <v>158</v>
      </c>
      <c r="K9581" s="69" t="s">
        <v>7205</v>
      </c>
      <c r="L9581" s="147">
        <v>79</v>
      </c>
    </row>
    <row r="9582" spans="1:12" ht="15.6">
      <c r="A9582" s="73">
        <v>45174</v>
      </c>
      <c r="B9582" s="69">
        <v>3000</v>
      </c>
      <c r="E9582" s="20"/>
      <c r="F9582" s="51" t="s">
        <v>9691</v>
      </c>
      <c r="G9582" s="20"/>
      <c r="H9582" s="69">
        <v>4905</v>
      </c>
      <c r="I9582" s="51">
        <v>5097</v>
      </c>
      <c r="J9582" s="69">
        <v>192</v>
      </c>
      <c r="K9582" s="69" t="s">
        <v>8980</v>
      </c>
      <c r="L9582" s="147">
        <v>96</v>
      </c>
    </row>
    <row r="9583" spans="1:12" ht="15.6">
      <c r="A9583" s="73">
        <v>45174</v>
      </c>
      <c r="C9583" s="69">
        <v>5000</v>
      </c>
      <c r="F9583" s="51" t="s">
        <v>9692</v>
      </c>
      <c r="G9583" s="20"/>
      <c r="H9583" s="69">
        <v>5970</v>
      </c>
      <c r="I9583" s="51">
        <v>6470</v>
      </c>
      <c r="J9583" s="69">
        <v>500</v>
      </c>
      <c r="K9583" s="69" t="s">
        <v>9693</v>
      </c>
      <c r="L9583" s="147">
        <v>250</v>
      </c>
    </row>
    <row r="9584" spans="1:12" ht="15.6">
      <c r="A9584" s="73">
        <v>45174</v>
      </c>
      <c r="D9584" s="213">
        <v>1500</v>
      </c>
      <c r="F9584" s="51" t="s">
        <v>9694</v>
      </c>
      <c r="G9584" s="20"/>
      <c r="H9584" s="69">
        <v>2698.5</v>
      </c>
      <c r="I9584" s="51">
        <v>3208.5</v>
      </c>
      <c r="J9584" s="69">
        <v>517.5</v>
      </c>
      <c r="K9584" s="69" t="s">
        <v>9693</v>
      </c>
      <c r="L9584" s="147">
        <v>259</v>
      </c>
    </row>
    <row r="9585" spans="1:12" ht="15.6">
      <c r="A9585" s="73">
        <v>45174</v>
      </c>
      <c r="D9585" s="213">
        <v>500</v>
      </c>
      <c r="F9585" s="51" t="s">
        <v>9715</v>
      </c>
      <c r="G9585" s="20"/>
      <c r="H9585" s="69">
        <v>918</v>
      </c>
      <c r="I9585" s="51">
        <v>949.5</v>
      </c>
      <c r="J9585" s="69">
        <v>31.5</v>
      </c>
      <c r="K9585" s="69" t="s">
        <v>9695</v>
      </c>
      <c r="L9585" s="147">
        <v>15</v>
      </c>
    </row>
    <row r="9586" spans="1:12" ht="15.6">
      <c r="A9586" s="73">
        <v>45175</v>
      </c>
      <c r="B9586" s="124">
        <v>2000</v>
      </c>
      <c r="F9586" s="50" t="s">
        <v>9698</v>
      </c>
      <c r="G9586" s="20"/>
      <c r="H9586" s="41">
        <v>3238</v>
      </c>
      <c r="I9586" s="50">
        <v>3338</v>
      </c>
      <c r="J9586" s="41">
        <v>100</v>
      </c>
      <c r="K9586" s="124" t="s">
        <v>7593</v>
      </c>
      <c r="L9586" s="147">
        <v>50</v>
      </c>
    </row>
    <row r="9587" spans="1:12" ht="15.6">
      <c r="A9587" s="73">
        <v>45175</v>
      </c>
      <c r="C9587" s="69">
        <v>1000</v>
      </c>
      <c r="F9587" s="51" t="s">
        <v>9699</v>
      </c>
      <c r="G9587" s="20"/>
      <c r="H9587" s="69">
        <v>1194</v>
      </c>
      <c r="I9587" s="51">
        <v>1294</v>
      </c>
      <c r="J9587" s="69">
        <v>100</v>
      </c>
      <c r="K9587" s="69" t="s">
        <v>6459</v>
      </c>
      <c r="L9587" s="147">
        <v>50</v>
      </c>
    </row>
    <row r="9588" spans="1:12" ht="15.6">
      <c r="A9588" s="73">
        <v>45175</v>
      </c>
      <c r="C9588" s="69">
        <v>2000</v>
      </c>
      <c r="F9588" s="51" t="s">
        <v>9700</v>
      </c>
      <c r="G9588" s="20"/>
      <c r="H9588" s="69">
        <v>2388</v>
      </c>
      <c r="I9588" s="51">
        <v>2508</v>
      </c>
      <c r="J9588" s="69">
        <v>120</v>
      </c>
      <c r="K9588" s="69" t="s">
        <v>527</v>
      </c>
      <c r="L9588" s="147">
        <v>60</v>
      </c>
    </row>
    <row r="9589" spans="1:12" ht="15.6">
      <c r="A9589" s="73">
        <v>45175</v>
      </c>
      <c r="B9589" s="842">
        <v>2000</v>
      </c>
      <c r="F9589" s="50" t="s">
        <v>9701</v>
      </c>
      <c r="G9589" s="20"/>
      <c r="H9589" s="41">
        <v>3208</v>
      </c>
      <c r="I9589" s="50">
        <v>3468</v>
      </c>
      <c r="J9589" s="41">
        <v>260</v>
      </c>
      <c r="K9589" s="41" t="s">
        <v>6991</v>
      </c>
      <c r="L9589" s="147">
        <v>130</v>
      </c>
    </row>
    <row r="9590" spans="1:12">
      <c r="A9590" s="73"/>
      <c r="B9590" s="73"/>
      <c r="C9590" s="73"/>
      <c r="D9590" s="73"/>
      <c r="E9590" s="73"/>
      <c r="F9590" s="73"/>
      <c r="G9590" s="73"/>
      <c r="H9590" s="73"/>
      <c r="I9590" s="73"/>
      <c r="J9590" s="73"/>
      <c r="K9590" s="73"/>
      <c r="L9590" s="147"/>
    </row>
    <row r="9591" spans="1:12" ht="15.6">
      <c r="A9591" s="73"/>
      <c r="B9591" s="73"/>
      <c r="C9591" s="73"/>
      <c r="D9591" s="73"/>
      <c r="E9591" s="73"/>
      <c r="F9591" s="789"/>
      <c r="G9591" s="789">
        <v>45180</v>
      </c>
      <c r="H9591" s="789">
        <v>45186</v>
      </c>
      <c r="I9591" s="52"/>
      <c r="J9591" s="73"/>
      <c r="K9591" s="73"/>
      <c r="L9591" s="147"/>
    </row>
    <row r="9592" spans="1:12" ht="15.6">
      <c r="A9592" s="73"/>
      <c r="B9592" s="73"/>
      <c r="C9592" s="73"/>
      <c r="D9592" s="73"/>
      <c r="E9592" s="73"/>
      <c r="F9592" s="790" t="s">
        <v>6749</v>
      </c>
      <c r="G9592" s="790" t="s">
        <v>9576</v>
      </c>
      <c r="H9592" s="20" t="s">
        <v>9577</v>
      </c>
      <c r="I9592" s="52" t="s">
        <v>9578</v>
      </c>
      <c r="J9592" s="73"/>
      <c r="K9592" s="73"/>
      <c r="L9592" s="147"/>
    </row>
    <row r="9593" spans="1:12" ht="15.6">
      <c r="A9593" s="73"/>
      <c r="B9593" s="73"/>
      <c r="C9593" s="73"/>
      <c r="D9593" s="73"/>
      <c r="E9593" s="73"/>
      <c r="F9593" s="839" t="s">
        <v>9703</v>
      </c>
      <c r="G9593" s="826" t="s">
        <v>9707</v>
      </c>
      <c r="H9593" s="147">
        <v>1.68</v>
      </c>
      <c r="I9593" s="838">
        <v>0.28399999999999997</v>
      </c>
      <c r="J9593" s="73"/>
      <c r="K9593" s="73"/>
      <c r="L9593" s="147"/>
    </row>
    <row r="9594" spans="1:12" ht="15.6">
      <c r="A9594" s="73"/>
      <c r="B9594" s="73"/>
      <c r="C9594" s="73"/>
      <c r="D9594" s="73"/>
      <c r="E9594" s="73"/>
      <c r="F9594" s="840" t="s">
        <v>9713</v>
      </c>
      <c r="G9594" s="826" t="s">
        <v>9708</v>
      </c>
      <c r="H9594" s="147">
        <v>1.236</v>
      </c>
      <c r="I9594" s="838">
        <v>0.28299999999999997</v>
      </c>
      <c r="J9594" s="73"/>
      <c r="K9594" s="73"/>
      <c r="L9594" s="147"/>
    </row>
    <row r="9595" spans="1:12" ht="15.6">
      <c r="A9595" s="73"/>
      <c r="B9595" s="73"/>
      <c r="C9595" s="73"/>
      <c r="D9595" s="73"/>
      <c r="E9595" s="73"/>
      <c r="F9595" s="840" t="s">
        <v>9714</v>
      </c>
      <c r="G9595" s="826" t="s">
        <v>9709</v>
      </c>
      <c r="H9595" s="147">
        <v>1.258</v>
      </c>
      <c r="I9595" s="838">
        <v>0.311</v>
      </c>
      <c r="J9595" s="73"/>
      <c r="K9595" s="73"/>
      <c r="L9595" s="147"/>
    </row>
    <row r="9596" spans="1:12" ht="15.6">
      <c r="A9596" s="73"/>
      <c r="B9596" s="73"/>
      <c r="C9596" s="73"/>
      <c r="D9596" s="73"/>
      <c r="E9596" s="73"/>
      <c r="F9596" s="840" t="s">
        <v>9704</v>
      </c>
      <c r="G9596" s="826" t="s">
        <v>9710</v>
      </c>
      <c r="H9596" s="147">
        <v>1.6950000000000001</v>
      </c>
      <c r="I9596" s="838">
        <v>0.31900000000000001</v>
      </c>
      <c r="J9596" s="73"/>
      <c r="K9596" s="73"/>
      <c r="L9596" s="147"/>
    </row>
    <row r="9597" spans="1:12" ht="15.6">
      <c r="A9597" s="73"/>
      <c r="B9597" s="73"/>
      <c r="C9597" s="73"/>
      <c r="D9597" s="73"/>
      <c r="E9597" s="73"/>
      <c r="F9597" s="840" t="s">
        <v>9705</v>
      </c>
      <c r="G9597" s="826" t="s">
        <v>9711</v>
      </c>
      <c r="H9597" s="147">
        <v>1.7669999999999999</v>
      </c>
      <c r="I9597" s="838">
        <v>0.26200000000000001</v>
      </c>
      <c r="J9597" s="73"/>
      <c r="K9597" s="73"/>
      <c r="L9597" s="147"/>
    </row>
    <row r="9598" spans="1:12" ht="15.6">
      <c r="A9598" s="73"/>
      <c r="B9598" s="73"/>
      <c r="C9598" s="73"/>
      <c r="D9598" s="73"/>
      <c r="E9598" s="73"/>
      <c r="F9598" s="840" t="s">
        <v>9706</v>
      </c>
      <c r="G9598" s="826" t="s">
        <v>9712</v>
      </c>
      <c r="H9598" s="147">
        <v>1.8360000000000001</v>
      </c>
      <c r="I9598" s="838">
        <v>0.35299999999999998</v>
      </c>
      <c r="J9598" s="73"/>
      <c r="K9598" s="73"/>
      <c r="L9598" s="147"/>
    </row>
    <row r="9599" spans="1:12">
      <c r="A9599" s="73"/>
      <c r="B9599" s="73"/>
      <c r="C9599" s="73"/>
      <c r="D9599" s="73"/>
      <c r="E9599" s="73"/>
      <c r="F9599" s="73"/>
      <c r="G9599" s="73"/>
      <c r="H9599" s="73"/>
      <c r="I9599" s="73"/>
      <c r="J9599" s="73"/>
      <c r="K9599" s="73"/>
      <c r="L9599" s="147"/>
    </row>
    <row r="9600" spans="1:12">
      <c r="A9600" s="73">
        <v>45180</v>
      </c>
      <c r="B9600" s="73"/>
      <c r="C9600" s="210">
        <v>1000</v>
      </c>
      <c r="D9600" s="73"/>
      <c r="E9600" s="73"/>
      <c r="F9600" s="830" t="s">
        <v>9702</v>
      </c>
      <c r="G9600" s="73"/>
      <c r="H9600" s="210">
        <v>1234</v>
      </c>
      <c r="I9600" s="210">
        <v>1334</v>
      </c>
      <c r="J9600" s="210">
        <v>100</v>
      </c>
      <c r="K9600" s="830" t="s">
        <v>2438</v>
      </c>
      <c r="L9600" s="147">
        <v>50</v>
      </c>
    </row>
    <row r="9601" spans="1:12">
      <c r="A9601" s="73">
        <v>45181</v>
      </c>
      <c r="B9601" s="210">
        <v>2000</v>
      </c>
      <c r="C9601" s="73"/>
      <c r="E9601" s="73"/>
      <c r="F9601" s="830" t="s">
        <v>9716</v>
      </c>
      <c r="G9601" s="73"/>
      <c r="H9601" s="210">
        <v>3360</v>
      </c>
      <c r="I9601" s="210">
        <v>3520</v>
      </c>
      <c r="J9601" s="210">
        <v>160</v>
      </c>
      <c r="K9601" s="830" t="s">
        <v>7205</v>
      </c>
      <c r="L9601" s="147">
        <v>80</v>
      </c>
    </row>
    <row r="9602" spans="1:12">
      <c r="A9602" s="73">
        <v>45181</v>
      </c>
      <c r="B9602" s="205">
        <v>2000</v>
      </c>
      <c r="C9602" s="73"/>
      <c r="D9602" s="73"/>
      <c r="E9602" s="73"/>
      <c r="F9602" s="827" t="s">
        <v>9717</v>
      </c>
      <c r="G9602" s="73"/>
      <c r="H9602" s="205">
        <v>3298</v>
      </c>
      <c r="I9602" s="205">
        <v>3558</v>
      </c>
      <c r="J9602" s="205">
        <v>260</v>
      </c>
      <c r="K9602" s="827" t="s">
        <v>9718</v>
      </c>
      <c r="L9602" s="147">
        <v>130</v>
      </c>
    </row>
    <row r="9603" spans="1:12">
      <c r="A9603" s="73">
        <v>45182</v>
      </c>
      <c r="B9603" s="73"/>
      <c r="C9603" s="210">
        <v>6000</v>
      </c>
      <c r="D9603" s="73"/>
      <c r="E9603" s="73"/>
      <c r="F9603" s="830" t="s">
        <v>9719</v>
      </c>
      <c r="G9603" s="73"/>
      <c r="H9603" s="210">
        <v>7416</v>
      </c>
      <c r="I9603" s="210">
        <v>7776</v>
      </c>
      <c r="J9603" s="210">
        <v>360</v>
      </c>
      <c r="K9603" s="830" t="s">
        <v>965</v>
      </c>
      <c r="L9603" s="147">
        <v>180</v>
      </c>
    </row>
    <row r="9604" spans="1:12">
      <c r="A9604" s="73">
        <v>45182</v>
      </c>
      <c r="B9604" s="843">
        <v>1000</v>
      </c>
      <c r="C9604" s="73"/>
      <c r="D9604" s="73"/>
      <c r="E9604" s="73"/>
      <c r="F9604" s="833" t="s">
        <v>9720</v>
      </c>
      <c r="G9604" s="73"/>
      <c r="H9604" s="205">
        <v>1664</v>
      </c>
      <c r="I9604" s="205">
        <v>1714</v>
      </c>
      <c r="J9604" s="205">
        <v>50</v>
      </c>
      <c r="K9604" s="833" t="s">
        <v>7593</v>
      </c>
      <c r="L9604" s="147">
        <v>25</v>
      </c>
    </row>
    <row r="9605" spans="1:12">
      <c r="A9605" s="73">
        <v>45182</v>
      </c>
      <c r="B9605" s="205">
        <v>4000</v>
      </c>
      <c r="C9605" s="73"/>
      <c r="D9605" s="73"/>
      <c r="E9605" s="73"/>
      <c r="F9605" s="827" t="s">
        <v>9721</v>
      </c>
      <c r="G9605" s="73"/>
      <c r="H9605" s="205">
        <v>6596</v>
      </c>
      <c r="I9605" s="205">
        <v>7056</v>
      </c>
      <c r="J9605" s="205">
        <v>460</v>
      </c>
      <c r="K9605" s="803" t="s">
        <v>9722</v>
      </c>
      <c r="L9605" s="147">
        <v>230</v>
      </c>
    </row>
    <row r="9606" spans="1:12">
      <c r="A9606" s="73"/>
      <c r="B9606" s="73"/>
      <c r="C9606" s="73"/>
      <c r="D9606" s="73"/>
      <c r="E9606" s="73"/>
      <c r="F9606" s="846"/>
      <c r="G9606" s="73"/>
      <c r="H9606" s="73"/>
      <c r="I9606" s="73"/>
      <c r="J9606" s="73"/>
      <c r="K9606" s="73"/>
      <c r="L9606" s="147"/>
    </row>
    <row r="9607" spans="1:12" ht="15.6">
      <c r="A9607" s="73"/>
      <c r="B9607" s="73"/>
      <c r="C9607" s="73"/>
      <c r="D9607" s="73"/>
      <c r="E9607" s="73"/>
      <c r="F9607" s="789"/>
      <c r="G9607" s="789">
        <v>45187</v>
      </c>
      <c r="H9607" s="789">
        <v>45193</v>
      </c>
      <c r="I9607" s="52"/>
      <c r="J9607" s="73"/>
      <c r="K9607" s="73"/>
      <c r="L9607" s="147"/>
    </row>
    <row r="9608" spans="1:12" ht="15.6">
      <c r="A9608" s="73"/>
      <c r="B9608" s="73"/>
      <c r="C9608" s="73"/>
      <c r="D9608" s="73"/>
      <c r="E9608" s="73"/>
      <c r="F9608" s="790" t="s">
        <v>6749</v>
      </c>
      <c r="G9608" s="790" t="s">
        <v>9576</v>
      </c>
      <c r="H9608" s="20" t="s">
        <v>9577</v>
      </c>
      <c r="I9608" s="52" t="s">
        <v>9578</v>
      </c>
      <c r="J9608" s="73"/>
      <c r="K9608" s="73"/>
      <c r="L9608" s="147"/>
    </row>
    <row r="9609" spans="1:12" ht="15.6">
      <c r="A9609" s="73"/>
      <c r="B9609" s="73"/>
      <c r="C9609" s="73"/>
      <c r="D9609" s="73"/>
      <c r="E9609" s="73"/>
      <c r="F9609" s="839" t="s">
        <v>9731</v>
      </c>
      <c r="G9609" s="826" t="s">
        <v>9728</v>
      </c>
      <c r="H9609" s="147">
        <v>1.7350000000000001</v>
      </c>
      <c r="I9609" s="838">
        <v>0.28899999999999998</v>
      </c>
      <c r="J9609" s="73"/>
      <c r="K9609" s="73"/>
      <c r="L9609" s="147"/>
    </row>
    <row r="9610" spans="1:12" ht="15.6">
      <c r="A9610" s="73"/>
      <c r="B9610" s="73"/>
      <c r="C9610" s="73"/>
      <c r="D9610" s="73"/>
      <c r="E9610" s="73"/>
      <c r="F9610" s="840" t="s">
        <v>9732</v>
      </c>
      <c r="G9610" s="826" t="s">
        <v>9729</v>
      </c>
      <c r="H9610" s="147">
        <v>1.2869999999999999</v>
      </c>
      <c r="I9610" s="838">
        <v>0.29199999999999998</v>
      </c>
      <c r="J9610" s="73"/>
      <c r="K9610" s="73"/>
      <c r="L9610" s="147"/>
    </row>
    <row r="9611" spans="1:12" ht="15.6">
      <c r="A9611" s="73"/>
      <c r="B9611" s="73"/>
      <c r="C9611" s="73"/>
      <c r="D9611" s="73"/>
      <c r="E9611" s="73"/>
      <c r="F9611" s="840" t="s">
        <v>9733</v>
      </c>
      <c r="G9611" s="826" t="s">
        <v>9730</v>
      </c>
      <c r="H9611" s="147">
        <v>1.3089999999999999</v>
      </c>
      <c r="I9611" s="838">
        <v>0.32</v>
      </c>
      <c r="J9611" s="73"/>
      <c r="K9611" s="73"/>
      <c r="L9611" s="147"/>
    </row>
    <row r="9612" spans="1:12" ht="15.6">
      <c r="A9612" s="73"/>
      <c r="B9612" s="73"/>
      <c r="C9612" s="73"/>
      <c r="D9612" s="73"/>
      <c r="E9612" s="73"/>
      <c r="F9612" s="840" t="s">
        <v>9734</v>
      </c>
      <c r="G9612" s="826" t="s">
        <v>9199</v>
      </c>
      <c r="H9612" s="147">
        <v>1.75</v>
      </c>
      <c r="I9612" s="838">
        <v>0.32400000000000001</v>
      </c>
      <c r="J9612" s="73"/>
      <c r="K9612" s="73"/>
      <c r="L9612" s="147"/>
    </row>
    <row r="9613" spans="1:12" ht="15.6">
      <c r="A9613" s="73"/>
      <c r="B9613" s="73"/>
      <c r="C9613" s="73"/>
      <c r="D9613" s="73"/>
      <c r="E9613" s="73"/>
      <c r="F9613" s="840" t="s">
        <v>9725</v>
      </c>
      <c r="G9613" s="826" t="s">
        <v>9711</v>
      </c>
      <c r="H9613" s="147">
        <v>1.7669999999999999</v>
      </c>
      <c r="I9613" s="838">
        <v>0.26200000000000001</v>
      </c>
      <c r="J9613" s="73"/>
      <c r="K9613" s="73"/>
      <c r="L9613" s="147"/>
    </row>
    <row r="9614" spans="1:12" ht="15.6">
      <c r="A9614" s="73"/>
      <c r="B9614" s="73"/>
      <c r="C9614" s="73"/>
      <c r="D9614" s="73"/>
      <c r="E9614" s="73"/>
      <c r="F9614" s="840" t="s">
        <v>9726</v>
      </c>
      <c r="G9614" s="826" t="s">
        <v>9712</v>
      </c>
      <c r="H9614" s="147">
        <v>1.8360000000000001</v>
      </c>
      <c r="I9614" s="838">
        <v>0.35299999999999998</v>
      </c>
      <c r="J9614" s="73"/>
      <c r="K9614" s="73"/>
      <c r="L9614" s="147"/>
    </row>
    <row r="9615" spans="1:12">
      <c r="A9615" s="73"/>
      <c r="B9615" s="73"/>
      <c r="C9615" s="73"/>
      <c r="D9615" s="73"/>
      <c r="E9615" s="73"/>
      <c r="F9615" s="846"/>
      <c r="G9615" s="73"/>
      <c r="H9615" s="73"/>
      <c r="I9615" s="73"/>
      <c r="J9615" s="73"/>
      <c r="K9615" s="73"/>
      <c r="L9615" s="147"/>
    </row>
    <row r="9616" spans="1:12">
      <c r="A9616" s="73">
        <v>45184</v>
      </c>
      <c r="B9616" s="210">
        <v>600</v>
      </c>
      <c r="C9616" s="823"/>
      <c r="D9616" s="823"/>
      <c r="E9616" s="73"/>
      <c r="F9616" s="844" t="s">
        <v>9735</v>
      </c>
      <c r="G9616" s="73"/>
      <c r="H9616" s="210">
        <v>1041</v>
      </c>
      <c r="I9616" s="210">
        <v>1089</v>
      </c>
      <c r="J9616" s="210">
        <v>48</v>
      </c>
      <c r="K9616" s="830" t="s">
        <v>9723</v>
      </c>
      <c r="L9616" s="147">
        <v>54</v>
      </c>
    </row>
    <row r="9617" spans="1:12">
      <c r="A9617" s="73">
        <v>45184</v>
      </c>
      <c r="B9617" s="823"/>
      <c r="C9617" s="210">
        <v>2000</v>
      </c>
      <c r="D9617" s="823"/>
      <c r="E9617" s="73"/>
      <c r="F9617" s="844" t="s">
        <v>9736</v>
      </c>
      <c r="G9617" s="73"/>
      <c r="H9617" s="210">
        <v>2574</v>
      </c>
      <c r="I9617" s="210">
        <v>2734</v>
      </c>
      <c r="J9617" s="210">
        <v>160</v>
      </c>
      <c r="K9617" s="830" t="s">
        <v>9723</v>
      </c>
      <c r="L9617" s="147">
        <v>80</v>
      </c>
    </row>
    <row r="9618" spans="1:12">
      <c r="A9618" s="73">
        <v>45184</v>
      </c>
      <c r="B9618" s="210">
        <v>2000</v>
      </c>
      <c r="C9618" s="823"/>
      <c r="D9618" s="823"/>
      <c r="E9618" s="73"/>
      <c r="F9618" s="845" t="s">
        <v>9735</v>
      </c>
      <c r="G9618" s="73"/>
      <c r="H9618" s="210">
        <v>3470</v>
      </c>
      <c r="I9618" s="210">
        <v>3630</v>
      </c>
      <c r="J9618" s="210">
        <v>160</v>
      </c>
      <c r="K9618" s="830" t="s">
        <v>982</v>
      </c>
      <c r="L9618" s="147">
        <v>80</v>
      </c>
    </row>
    <row r="9619" spans="1:12">
      <c r="A9619" s="73">
        <v>45184</v>
      </c>
      <c r="B9619" s="823"/>
      <c r="C9619" s="210">
        <v>1000</v>
      </c>
      <c r="D9619" s="823"/>
      <c r="E9619" s="73"/>
      <c r="F9619" s="830" t="s">
        <v>9736</v>
      </c>
      <c r="G9619" s="73"/>
      <c r="H9619" s="210">
        <v>1287</v>
      </c>
      <c r="I9619" s="210">
        <v>1367</v>
      </c>
      <c r="J9619" s="210">
        <v>80</v>
      </c>
      <c r="K9619" s="830" t="s">
        <v>982</v>
      </c>
      <c r="L9619" s="147">
        <v>40</v>
      </c>
    </row>
    <row r="9620" spans="1:12">
      <c r="A9620" s="73">
        <v>45184</v>
      </c>
      <c r="B9620" s="823"/>
      <c r="C9620" s="210">
        <v>3000</v>
      </c>
      <c r="D9620" s="823"/>
      <c r="E9620" s="823"/>
      <c r="F9620" s="210" t="s">
        <v>9737</v>
      </c>
      <c r="G9620" s="73"/>
      <c r="H9620" s="210">
        <v>3861</v>
      </c>
      <c r="I9620" s="210">
        <v>4011</v>
      </c>
      <c r="J9620" s="210">
        <v>150</v>
      </c>
      <c r="K9620" s="210" t="s">
        <v>7530</v>
      </c>
      <c r="L9620" s="147">
        <v>75</v>
      </c>
    </row>
    <row r="9621" spans="1:12">
      <c r="A9621" s="73">
        <v>45187</v>
      </c>
      <c r="B9621" s="823"/>
      <c r="C9621" s="210">
        <v>1500</v>
      </c>
      <c r="D9621" s="823"/>
      <c r="E9621" s="823"/>
      <c r="F9621" s="210" t="s">
        <v>9740</v>
      </c>
      <c r="G9621" s="823"/>
      <c r="H9621" s="821">
        <v>1930.5</v>
      </c>
      <c r="I9621" s="210">
        <v>2004</v>
      </c>
      <c r="J9621" s="210">
        <v>73.5</v>
      </c>
      <c r="K9621" s="69" t="s">
        <v>9449</v>
      </c>
      <c r="L9621" s="147">
        <v>37</v>
      </c>
    </row>
    <row r="9622" spans="1:12">
      <c r="A9622" s="73">
        <v>45188</v>
      </c>
      <c r="B9622" s="823"/>
      <c r="C9622" s="210">
        <v>2500</v>
      </c>
      <c r="D9622" s="823"/>
      <c r="E9622" s="823"/>
      <c r="F9622" s="210" t="s">
        <v>9744</v>
      </c>
      <c r="G9622" s="823"/>
      <c r="H9622" s="210">
        <v>3217.5</v>
      </c>
      <c r="I9622" s="210">
        <v>3420</v>
      </c>
      <c r="J9622" s="210">
        <v>202</v>
      </c>
      <c r="K9622" s="210" t="s">
        <v>7898</v>
      </c>
      <c r="L9622" s="147">
        <v>101</v>
      </c>
    </row>
    <row r="9623" spans="1:12">
      <c r="A9623" s="73">
        <v>45188</v>
      </c>
      <c r="B9623" s="823"/>
      <c r="C9623" s="210">
        <v>2000</v>
      </c>
      <c r="D9623" s="823"/>
      <c r="E9623" s="823"/>
      <c r="F9623" s="210" t="s">
        <v>9745</v>
      </c>
      <c r="G9623" s="823"/>
      <c r="H9623" s="210">
        <v>2574</v>
      </c>
      <c r="I9623" s="210">
        <v>2918</v>
      </c>
      <c r="J9623" s="210">
        <v>344</v>
      </c>
      <c r="K9623" s="210" t="s">
        <v>4735</v>
      </c>
      <c r="L9623" s="147">
        <v>172</v>
      </c>
    </row>
    <row r="9624" spans="1:12">
      <c r="A9624" s="73">
        <v>45187</v>
      </c>
      <c r="B9624" s="823"/>
      <c r="C9624" s="210">
        <v>2000</v>
      </c>
      <c r="D9624" s="823"/>
      <c r="E9624" s="823"/>
      <c r="F9624" s="210" t="s">
        <v>9739</v>
      </c>
      <c r="G9624" s="850" t="s">
        <v>4471</v>
      </c>
      <c r="H9624" s="210">
        <v>2574</v>
      </c>
      <c r="I9624" s="210">
        <v>2652</v>
      </c>
      <c r="J9624" s="210">
        <v>80</v>
      </c>
      <c r="K9624" s="210" t="s">
        <v>3619</v>
      </c>
      <c r="L9624" s="147">
        <v>40</v>
      </c>
    </row>
    <row r="9625" spans="1:12">
      <c r="A9625" s="73">
        <v>45189</v>
      </c>
      <c r="B9625" s="823"/>
      <c r="C9625" s="849">
        <v>1500</v>
      </c>
      <c r="D9625" s="823"/>
      <c r="E9625" s="823"/>
      <c r="F9625" s="849" t="s">
        <v>9746</v>
      </c>
      <c r="G9625" s="823" t="s">
        <v>4471</v>
      </c>
      <c r="H9625" s="210">
        <v>1930.5</v>
      </c>
      <c r="I9625" s="210">
        <v>2080.5</v>
      </c>
      <c r="J9625" s="210">
        <v>150</v>
      </c>
      <c r="K9625" s="848" t="s">
        <v>9508</v>
      </c>
      <c r="L9625" s="147">
        <v>75</v>
      </c>
    </row>
    <row r="9626" spans="1:12">
      <c r="A9626" s="73">
        <v>45188</v>
      </c>
      <c r="B9626" s="849">
        <v>2000</v>
      </c>
      <c r="C9626" s="823"/>
      <c r="D9626" s="823"/>
      <c r="E9626" s="823"/>
      <c r="F9626" s="849" t="s">
        <v>9742</v>
      </c>
      <c r="G9626" s="823" t="s">
        <v>4471</v>
      </c>
      <c r="H9626" s="210">
        <v>3470</v>
      </c>
      <c r="I9626" s="210">
        <v>3570</v>
      </c>
      <c r="J9626" s="210">
        <v>100</v>
      </c>
      <c r="K9626" s="848" t="s">
        <v>9508</v>
      </c>
      <c r="L9626" s="147">
        <v>50</v>
      </c>
    </row>
    <row r="9627" spans="1:12">
      <c r="A9627" s="73">
        <v>45188</v>
      </c>
      <c r="B9627" s="823"/>
      <c r="C9627" s="849">
        <v>1000</v>
      </c>
      <c r="D9627" s="823"/>
      <c r="E9627" s="823"/>
      <c r="F9627" s="849" t="s">
        <v>9743</v>
      </c>
      <c r="G9627" s="823" t="s">
        <v>4471</v>
      </c>
      <c r="H9627" s="210">
        <v>1287</v>
      </c>
      <c r="I9627" s="210">
        <v>1387</v>
      </c>
      <c r="J9627" s="210">
        <v>100</v>
      </c>
      <c r="K9627" s="848" t="s">
        <v>4412</v>
      </c>
      <c r="L9627" s="147">
        <v>50</v>
      </c>
    </row>
    <row r="9628" spans="1:12">
      <c r="A9628" s="73">
        <v>45187</v>
      </c>
      <c r="B9628" s="823"/>
      <c r="C9628" s="849">
        <v>2000</v>
      </c>
      <c r="D9628" s="823"/>
      <c r="E9628" s="823"/>
      <c r="F9628" s="849" t="s">
        <v>9738</v>
      </c>
      <c r="G9628" s="823" t="s">
        <v>4471</v>
      </c>
      <c r="H9628" s="210">
        <v>2574</v>
      </c>
      <c r="I9628" s="210">
        <v>2796</v>
      </c>
      <c r="J9628" s="210">
        <v>222</v>
      </c>
      <c r="K9628" s="848" t="s">
        <v>9724</v>
      </c>
      <c r="L9628" s="147">
        <v>111</v>
      </c>
    </row>
    <row r="9629" spans="1:12">
      <c r="A9629" s="73">
        <v>45187</v>
      </c>
      <c r="B9629" s="823"/>
      <c r="C9629" s="210">
        <v>2000</v>
      </c>
      <c r="D9629" s="823"/>
      <c r="E9629" s="823"/>
      <c r="F9629" s="210" t="s">
        <v>9741</v>
      </c>
      <c r="G9629" s="823" t="s">
        <v>4471</v>
      </c>
      <c r="H9629" s="210">
        <v>2574</v>
      </c>
      <c r="I9629" s="210">
        <v>2774</v>
      </c>
      <c r="J9629" s="210">
        <v>200</v>
      </c>
      <c r="K9629" s="210" t="s">
        <v>9727</v>
      </c>
      <c r="L9629" s="147">
        <v>100</v>
      </c>
    </row>
    <row r="9630" spans="1:12">
      <c r="A9630" s="73">
        <v>45189</v>
      </c>
      <c r="B9630" s="823"/>
      <c r="C9630" s="210">
        <v>1500</v>
      </c>
      <c r="D9630" s="823"/>
      <c r="E9630" s="823"/>
      <c r="F9630" s="210" t="s">
        <v>9736</v>
      </c>
      <c r="G9630" s="823" t="s">
        <v>4471</v>
      </c>
      <c r="H9630" s="210">
        <v>1930.5</v>
      </c>
      <c r="I9630" s="210">
        <v>2050.5</v>
      </c>
      <c r="J9630" s="210">
        <v>120</v>
      </c>
      <c r="K9630" s="210" t="s">
        <v>9747</v>
      </c>
      <c r="L9630" s="147">
        <v>60</v>
      </c>
    </row>
    <row r="9631" spans="1:12">
      <c r="A9631" s="73">
        <v>45190</v>
      </c>
      <c r="B9631" s="210">
        <v>2000</v>
      </c>
      <c r="C9631" s="823"/>
      <c r="D9631" s="823"/>
      <c r="E9631" s="823"/>
      <c r="F9631" s="210" t="s">
        <v>9735</v>
      </c>
      <c r="G9631" s="823" t="s">
        <v>9749</v>
      </c>
      <c r="H9631" s="210">
        <v>3470</v>
      </c>
      <c r="I9631" s="210">
        <v>3630</v>
      </c>
      <c r="J9631" s="210">
        <v>160</v>
      </c>
      <c r="K9631" s="210" t="s">
        <v>7205</v>
      </c>
      <c r="L9631" s="147">
        <v>80</v>
      </c>
    </row>
    <row r="9632" spans="1:12">
      <c r="A9632" s="73"/>
      <c r="B9632" s="823"/>
      <c r="C9632" s="823"/>
      <c r="D9632" s="823"/>
      <c r="K9632" s="823"/>
      <c r="L9632" s="147"/>
    </row>
    <row r="9633" spans="1:12" ht="15.6">
      <c r="A9633" s="73"/>
      <c r="B9633" s="823"/>
      <c r="C9633" s="823"/>
      <c r="D9633" s="823"/>
      <c r="F9633" s="789"/>
      <c r="G9633" s="789">
        <v>45194</v>
      </c>
      <c r="H9633" s="789">
        <v>45199</v>
      </c>
      <c r="I9633" s="52"/>
      <c r="K9633" s="823"/>
      <c r="L9633" s="147"/>
    </row>
    <row r="9634" spans="1:12" ht="15.6">
      <c r="A9634" s="73"/>
      <c r="B9634" s="823"/>
      <c r="C9634" s="823"/>
      <c r="D9634" s="823"/>
      <c r="F9634" s="790" t="s">
        <v>6749</v>
      </c>
      <c r="G9634" s="790" t="s">
        <v>9576</v>
      </c>
      <c r="H9634" s="20" t="s">
        <v>9577</v>
      </c>
      <c r="I9634" s="52" t="s">
        <v>9578</v>
      </c>
      <c r="K9634" s="823"/>
      <c r="L9634" s="147"/>
    </row>
    <row r="9635" spans="1:12" ht="15.6">
      <c r="A9635" s="73"/>
      <c r="B9635" s="823"/>
      <c r="C9635" s="823"/>
      <c r="D9635" s="823"/>
      <c r="F9635" s="839" t="s">
        <v>9757</v>
      </c>
      <c r="G9635" s="826" t="s">
        <v>9753</v>
      </c>
      <c r="H9635" s="147">
        <v>1.7230000000000001</v>
      </c>
      <c r="I9635" s="838">
        <v>0.29099999999999998</v>
      </c>
      <c r="K9635" s="823"/>
      <c r="L9635" s="147"/>
    </row>
    <row r="9636" spans="1:12" ht="15.6">
      <c r="A9636" s="73"/>
      <c r="B9636" s="823"/>
      <c r="C9636" s="823"/>
      <c r="D9636" s="823"/>
      <c r="F9636" s="840" t="s">
        <v>9758</v>
      </c>
      <c r="G9636" s="826" t="s">
        <v>8759</v>
      </c>
      <c r="H9636" s="147">
        <v>1.2749999999999999</v>
      </c>
      <c r="I9636" s="838">
        <v>0.28399999999999997</v>
      </c>
      <c r="K9636" s="823"/>
      <c r="L9636" s="147"/>
    </row>
    <row r="9637" spans="1:12" ht="15.6">
      <c r="A9637" s="73"/>
      <c r="B9637" s="823"/>
      <c r="C9637" s="823"/>
      <c r="D9637" s="823"/>
      <c r="F9637" s="840" t="s">
        <v>9759</v>
      </c>
      <c r="G9637" s="826" t="s">
        <v>9754</v>
      </c>
      <c r="H9637" s="147">
        <v>1.298</v>
      </c>
      <c r="I9637" s="838">
        <v>0.32100000000000001</v>
      </c>
      <c r="K9637" s="823"/>
      <c r="L9637" s="147"/>
    </row>
    <row r="9638" spans="1:12" ht="15.6">
      <c r="A9638" s="73"/>
      <c r="B9638" s="823"/>
      <c r="C9638" s="823"/>
      <c r="D9638" s="823"/>
      <c r="F9638" s="840" t="s">
        <v>9760</v>
      </c>
      <c r="G9638" s="826" t="s">
        <v>9605</v>
      </c>
      <c r="H9638" s="147">
        <v>1.738</v>
      </c>
      <c r="I9638" s="838">
        <v>0.32600000000000001</v>
      </c>
      <c r="K9638" s="823"/>
      <c r="L9638" s="147"/>
    </row>
    <row r="9639" spans="1:12" ht="15.6">
      <c r="A9639" s="73"/>
      <c r="B9639" s="823"/>
      <c r="C9639" s="823"/>
      <c r="D9639" s="823"/>
      <c r="F9639" s="840" t="s">
        <v>9761</v>
      </c>
      <c r="G9639" s="826" t="s">
        <v>9755</v>
      </c>
      <c r="H9639" s="147">
        <v>1.7709999999999999</v>
      </c>
      <c r="I9639" s="838">
        <v>0.27300000000000002</v>
      </c>
      <c r="K9639" s="823"/>
      <c r="L9639" s="147"/>
    </row>
    <row r="9640" spans="1:12" ht="15.6">
      <c r="A9640" s="73"/>
      <c r="B9640" s="823"/>
      <c r="C9640" s="823"/>
      <c r="D9640" s="823"/>
      <c r="F9640" s="840" t="s">
        <v>9762</v>
      </c>
      <c r="G9640" s="826" t="s">
        <v>9756</v>
      </c>
      <c r="H9640" s="147">
        <v>1.841</v>
      </c>
      <c r="I9640" s="838">
        <v>0.36299999999999999</v>
      </c>
      <c r="K9640" s="823"/>
      <c r="L9640" s="147"/>
    </row>
    <row r="9641" spans="1:12">
      <c r="A9641" s="73"/>
      <c r="B9641" s="823"/>
      <c r="C9641" s="823"/>
      <c r="D9641" s="823"/>
      <c r="K9641" s="823"/>
      <c r="L9641" s="147"/>
    </row>
    <row r="9642" spans="1:12">
      <c r="A9642" s="73">
        <v>45189</v>
      </c>
      <c r="B9642" s="823"/>
      <c r="C9642" s="210">
        <v>2000</v>
      </c>
      <c r="D9642" s="823"/>
      <c r="E9642" s="59"/>
      <c r="F9642" s="210" t="s">
        <v>9763</v>
      </c>
      <c r="G9642" s="823"/>
      <c r="H9642" s="210">
        <v>2550</v>
      </c>
      <c r="I9642" s="210">
        <v>2710</v>
      </c>
      <c r="J9642" s="210">
        <v>160</v>
      </c>
      <c r="K9642" s="210" t="s">
        <v>6392</v>
      </c>
      <c r="L9642" s="147">
        <v>80</v>
      </c>
    </row>
    <row r="9643" spans="1:12">
      <c r="A9643" s="73">
        <v>45189</v>
      </c>
      <c r="B9643" s="823"/>
      <c r="C9643" s="205">
        <v>3000</v>
      </c>
      <c r="D9643" s="823"/>
      <c r="E9643" s="59"/>
      <c r="F9643" s="205" t="s">
        <v>9764</v>
      </c>
      <c r="G9643" s="823"/>
      <c r="H9643" s="205">
        <v>3741</v>
      </c>
      <c r="I9643" s="205">
        <v>4152</v>
      </c>
      <c r="J9643" s="205">
        <v>411</v>
      </c>
      <c r="K9643" s="205" t="s">
        <v>6991</v>
      </c>
      <c r="L9643" s="147">
        <v>205</v>
      </c>
    </row>
    <row r="9644" spans="1:12">
      <c r="A9644" s="73">
        <v>45189</v>
      </c>
      <c r="B9644" s="205">
        <v>2000</v>
      </c>
      <c r="C9644" s="823"/>
      <c r="D9644" s="823"/>
      <c r="E9644" s="59"/>
      <c r="F9644" s="205" t="s">
        <v>9765</v>
      </c>
      <c r="G9644" s="823"/>
      <c r="H9644" s="205">
        <v>3384</v>
      </c>
      <c r="I9644" s="205">
        <v>3658</v>
      </c>
      <c r="J9644" s="205">
        <v>274</v>
      </c>
      <c r="K9644" s="205" t="s">
        <v>6991</v>
      </c>
      <c r="L9644" s="147">
        <v>137</v>
      </c>
    </row>
    <row r="9645" spans="1:12">
      <c r="A9645" s="73">
        <v>45189</v>
      </c>
      <c r="B9645" s="823"/>
      <c r="C9645" s="205">
        <v>4500</v>
      </c>
      <c r="D9645" s="823"/>
      <c r="E9645" s="59"/>
      <c r="F9645" s="205" t="s">
        <v>8763</v>
      </c>
      <c r="G9645" s="823"/>
      <c r="H9645" s="294">
        <v>5611.5</v>
      </c>
      <c r="I9645" s="294">
        <v>5836.5</v>
      </c>
      <c r="J9645" s="205">
        <v>225</v>
      </c>
      <c r="K9645" s="205" t="s">
        <v>6852</v>
      </c>
      <c r="L9645" s="147">
        <v>113</v>
      </c>
    </row>
    <row r="9646" spans="1:12">
      <c r="A9646" s="73">
        <v>45189</v>
      </c>
      <c r="B9646" s="823"/>
      <c r="C9646" s="210">
        <v>500</v>
      </c>
      <c r="D9646" s="823"/>
      <c r="E9646" s="59"/>
      <c r="F9646" s="210" t="s">
        <v>9766</v>
      </c>
      <c r="G9646" s="823"/>
      <c r="H9646" s="821">
        <v>637.5</v>
      </c>
      <c r="I9646" s="821">
        <v>682.5</v>
      </c>
      <c r="J9646" s="210">
        <v>45</v>
      </c>
      <c r="K9646" s="210" t="s">
        <v>9748</v>
      </c>
      <c r="L9646" s="147">
        <v>22</v>
      </c>
    </row>
    <row r="9647" spans="1:12" ht="15.6">
      <c r="A9647" s="73">
        <v>45189</v>
      </c>
      <c r="B9647" s="847"/>
      <c r="C9647" s="210">
        <v>1000</v>
      </c>
      <c r="D9647" s="823"/>
      <c r="E9647" s="59"/>
      <c r="F9647" s="210" t="s">
        <v>9766</v>
      </c>
      <c r="G9647" s="20"/>
      <c r="H9647" s="69">
        <v>1275</v>
      </c>
      <c r="I9647" s="51">
        <v>1365</v>
      </c>
      <c r="J9647" s="210">
        <v>90</v>
      </c>
      <c r="K9647" s="69" t="s">
        <v>3793</v>
      </c>
      <c r="L9647" s="147">
        <v>45</v>
      </c>
    </row>
    <row r="9648" spans="1:12">
      <c r="A9648" s="73">
        <v>45191</v>
      </c>
      <c r="B9648" s="847"/>
      <c r="C9648" s="210">
        <v>1000</v>
      </c>
      <c r="D9648" s="823"/>
      <c r="E9648" s="59"/>
      <c r="F9648" s="210" t="s">
        <v>9767</v>
      </c>
      <c r="G9648" s="823"/>
      <c r="H9648" s="210">
        <v>1275</v>
      </c>
      <c r="I9648" s="210">
        <v>1375</v>
      </c>
      <c r="J9648" s="210">
        <v>100</v>
      </c>
      <c r="K9648" s="210" t="s">
        <v>9750</v>
      </c>
      <c r="L9648" s="147">
        <v>50</v>
      </c>
    </row>
    <row r="9649" spans="1:12">
      <c r="A9649" s="73">
        <v>45194</v>
      </c>
      <c r="B9649" s="847"/>
      <c r="C9649" s="210">
        <v>1000</v>
      </c>
      <c r="D9649" s="823"/>
      <c r="E9649" s="59"/>
      <c r="F9649" s="210" t="s">
        <v>9768</v>
      </c>
      <c r="G9649" s="823"/>
      <c r="H9649" s="210">
        <v>1275</v>
      </c>
      <c r="I9649" s="210">
        <v>1315</v>
      </c>
      <c r="J9649" s="210">
        <v>40</v>
      </c>
      <c r="K9649" s="210" t="s">
        <v>9751</v>
      </c>
      <c r="L9649" s="147">
        <v>20</v>
      </c>
    </row>
    <row r="9650" spans="1:12">
      <c r="A9650" s="73"/>
      <c r="B9650" s="73"/>
      <c r="C9650" s="73"/>
      <c r="D9650" s="73"/>
      <c r="E9650" s="73"/>
      <c r="F9650" s="73"/>
      <c r="G9650" s="73"/>
      <c r="H9650" s="73"/>
      <c r="I9650" s="73"/>
      <c r="J9650" s="73"/>
      <c r="K9650" s="73"/>
      <c r="L9650" s="147"/>
    </row>
    <row r="9651" spans="1:12" ht="15.6">
      <c r="A9651" s="73"/>
      <c r="B9651" s="73"/>
      <c r="C9651" s="73"/>
      <c r="D9651" s="73"/>
      <c r="E9651" s="73"/>
      <c r="F9651" s="789"/>
      <c r="G9651" s="789">
        <v>45195</v>
      </c>
      <c r="H9651" s="789">
        <v>45199</v>
      </c>
      <c r="I9651" s="52"/>
      <c r="J9651" s="73"/>
      <c r="K9651" s="73"/>
      <c r="L9651" s="147"/>
    </row>
    <row r="9652" spans="1:12" ht="15.6">
      <c r="A9652" s="73"/>
      <c r="B9652" s="73"/>
      <c r="C9652" s="73"/>
      <c r="D9652" s="73"/>
      <c r="E9652" s="73"/>
      <c r="F9652" s="790" t="s">
        <v>6749</v>
      </c>
      <c r="G9652" s="790" t="s">
        <v>9576</v>
      </c>
      <c r="H9652" s="20" t="s">
        <v>9577</v>
      </c>
      <c r="I9652" s="52" t="s">
        <v>9578</v>
      </c>
      <c r="J9652" s="73"/>
      <c r="K9652" s="73"/>
      <c r="L9652" s="147"/>
    </row>
    <row r="9653" spans="1:12" ht="15.6">
      <c r="A9653" s="73"/>
      <c r="B9653" s="73"/>
      <c r="C9653" s="73"/>
      <c r="D9653" s="73"/>
      <c r="E9653" s="73"/>
      <c r="F9653" s="839" t="s">
        <v>9773</v>
      </c>
      <c r="G9653" s="826" t="s">
        <v>9376</v>
      </c>
      <c r="H9653" s="147">
        <v>1.6990000000000001</v>
      </c>
      <c r="I9653" s="838">
        <v>0.28999999999999998</v>
      </c>
      <c r="J9653" s="73"/>
      <c r="K9653" s="73"/>
      <c r="L9653" s="147"/>
    </row>
    <row r="9654" spans="1:12" ht="15.6">
      <c r="A9654" s="73"/>
      <c r="B9654" s="73"/>
      <c r="C9654" s="73"/>
      <c r="D9654" s="73"/>
      <c r="E9654" s="73"/>
      <c r="F9654" s="840" t="s">
        <v>9758</v>
      </c>
      <c r="G9654" s="826" t="s">
        <v>8759</v>
      </c>
      <c r="H9654" s="147">
        <v>1.2749999999999999</v>
      </c>
      <c r="I9654" s="838">
        <v>0.28399999999999997</v>
      </c>
      <c r="J9654" s="73"/>
      <c r="K9654" s="73"/>
      <c r="L9654" s="147"/>
    </row>
    <row r="9655" spans="1:12" ht="15.6">
      <c r="A9655" s="73"/>
      <c r="B9655" s="73"/>
      <c r="C9655" s="73"/>
      <c r="D9655" s="73"/>
      <c r="E9655" s="73"/>
      <c r="F9655" s="840" t="s">
        <v>9759</v>
      </c>
      <c r="G9655" s="826" t="s">
        <v>9754</v>
      </c>
      <c r="H9655" s="147">
        <v>1.298</v>
      </c>
      <c r="I9655" s="838">
        <v>0.32100000000000001</v>
      </c>
      <c r="J9655" s="73"/>
      <c r="K9655" s="73"/>
      <c r="L9655" s="147"/>
    </row>
    <row r="9656" spans="1:12" ht="15.6">
      <c r="A9656" s="73"/>
      <c r="B9656" s="73"/>
      <c r="C9656" s="73"/>
      <c r="D9656" s="73"/>
      <c r="E9656" s="73"/>
      <c r="F9656" s="840" t="s">
        <v>9774</v>
      </c>
      <c r="G9656" s="826" t="s">
        <v>9771</v>
      </c>
      <c r="H9656" s="147">
        <v>1.7130000000000001</v>
      </c>
      <c r="I9656" s="838">
        <v>0.32600000000000001</v>
      </c>
      <c r="J9656" s="73"/>
      <c r="K9656" s="73"/>
      <c r="L9656" s="147"/>
    </row>
    <row r="9657" spans="1:12" ht="15.6">
      <c r="A9657" s="73"/>
      <c r="B9657" s="73"/>
      <c r="C9657" s="73"/>
      <c r="D9657" s="73"/>
      <c r="E9657" s="73"/>
      <c r="F9657" s="840" t="s">
        <v>9775</v>
      </c>
      <c r="G9657" s="826" t="s">
        <v>9569</v>
      </c>
      <c r="H9657" s="147">
        <v>1.7589999999999999</v>
      </c>
      <c r="I9657" s="838">
        <v>0.27500000000000002</v>
      </c>
      <c r="J9657" s="73"/>
      <c r="K9657" s="73"/>
      <c r="L9657" s="147"/>
    </row>
    <row r="9658" spans="1:12" ht="15.6">
      <c r="A9658" s="73"/>
      <c r="B9658" s="73"/>
      <c r="C9658" s="73"/>
      <c r="D9658" s="73"/>
      <c r="E9658" s="73"/>
      <c r="F9658" s="840" t="s">
        <v>9776</v>
      </c>
      <c r="G9658" s="826" t="s">
        <v>9772</v>
      </c>
      <c r="H9658" s="147">
        <v>1.8280000000000001</v>
      </c>
      <c r="I9658" s="838">
        <v>0.36599999999999999</v>
      </c>
      <c r="J9658" s="73"/>
      <c r="K9658" s="73"/>
      <c r="L9658" s="147"/>
    </row>
    <row r="9659" spans="1:12">
      <c r="A9659" s="73"/>
      <c r="B9659" s="73"/>
      <c r="C9659" s="73"/>
      <c r="D9659" s="73"/>
      <c r="E9659" s="73"/>
      <c r="F9659" s="73"/>
      <c r="G9659" s="73"/>
      <c r="H9659" s="73"/>
      <c r="I9659" s="73"/>
      <c r="J9659" s="73"/>
      <c r="K9659" s="73"/>
      <c r="L9659" s="147"/>
    </row>
    <row r="9660" spans="1:12">
      <c r="A9660" s="73">
        <v>45194</v>
      </c>
      <c r="B9660" s="210">
        <v>2000</v>
      </c>
      <c r="C9660" s="847"/>
      <c r="D9660" s="823"/>
      <c r="E9660" s="59"/>
      <c r="F9660" s="210" t="s">
        <v>9770</v>
      </c>
      <c r="G9660" s="823"/>
      <c r="H9660" s="210">
        <v>3398</v>
      </c>
      <c r="I9660" s="210">
        <v>3596</v>
      </c>
      <c r="J9660" s="210">
        <v>198</v>
      </c>
      <c r="K9660" s="210" t="s">
        <v>9752</v>
      </c>
      <c r="L9660" s="147">
        <v>99</v>
      </c>
    </row>
    <row r="9661" spans="1:12">
      <c r="A9661" s="73">
        <v>45195</v>
      </c>
      <c r="B9661" s="847"/>
      <c r="C9661" s="210">
        <v>2000</v>
      </c>
      <c r="D9661" s="847"/>
      <c r="E9661" s="847"/>
      <c r="F9661" s="210" t="s">
        <v>9767</v>
      </c>
      <c r="G9661" s="823"/>
      <c r="H9661" s="210">
        <v>2550</v>
      </c>
      <c r="I9661" s="210">
        <v>2750</v>
      </c>
      <c r="J9661" s="210">
        <v>200</v>
      </c>
      <c r="K9661" s="210" t="s">
        <v>8811</v>
      </c>
      <c r="L9661" s="147">
        <v>100</v>
      </c>
    </row>
    <row r="9662" spans="1:12">
      <c r="A9662" s="73">
        <v>45195</v>
      </c>
      <c r="B9662" s="847"/>
      <c r="C9662" s="210">
        <v>6600</v>
      </c>
      <c r="D9662" s="847"/>
      <c r="E9662" s="847"/>
      <c r="F9662" s="210" t="s">
        <v>9769</v>
      </c>
      <c r="G9662" s="823"/>
      <c r="H9662" s="210">
        <v>8415</v>
      </c>
      <c r="I9662" s="821">
        <v>9695.4</v>
      </c>
      <c r="J9662" s="210">
        <v>1280.4000000000001</v>
      </c>
      <c r="K9662" s="210" t="s">
        <v>4450</v>
      </c>
      <c r="L9662" s="147">
        <v>640</v>
      </c>
    </row>
    <row r="9663" spans="1:12" ht="13.8" customHeight="1">
      <c r="A9663" s="73">
        <v>45196</v>
      </c>
      <c r="B9663" s="847"/>
      <c r="C9663" s="210">
        <v>1000</v>
      </c>
      <c r="D9663" s="847"/>
      <c r="E9663" s="847"/>
      <c r="F9663" s="210" t="s">
        <v>9767</v>
      </c>
      <c r="G9663" s="823"/>
      <c r="H9663" s="210">
        <v>1275</v>
      </c>
      <c r="I9663" s="210">
        <v>1375</v>
      </c>
      <c r="J9663" s="210">
        <v>100</v>
      </c>
      <c r="K9663" s="210" t="s">
        <v>2438</v>
      </c>
      <c r="L9663" s="147">
        <v>50</v>
      </c>
    </row>
    <row r="9664" spans="1:12" ht="13.8" customHeight="1">
      <c r="L9664" s="147"/>
    </row>
    <row r="9665" spans="1:12">
      <c r="A9665" s="73"/>
      <c r="B9665" s="847"/>
      <c r="C9665" s="847"/>
      <c r="D9665" s="847"/>
      <c r="E9665" s="847"/>
      <c r="F9665" s="847"/>
      <c r="G9665" s="847"/>
      <c r="H9665" s="847"/>
      <c r="I9665" s="847"/>
      <c r="J9665" s="847"/>
      <c r="K9665" s="847"/>
      <c r="L9665" s="147"/>
    </row>
    <row r="9666" spans="1:12" ht="15.6">
      <c r="B9666" s="847"/>
      <c r="C9666" s="847"/>
      <c r="D9666" s="847"/>
      <c r="G9666" s="823" t="s">
        <v>474</v>
      </c>
      <c r="I9666" s="52"/>
      <c r="J9666" s="847"/>
      <c r="K9666" s="51" t="s">
        <v>5121</v>
      </c>
      <c r="L9666" s="147">
        <v>100</v>
      </c>
    </row>
    <row r="9667" spans="1:12" ht="18">
      <c r="A9667" s="14" t="s">
        <v>7219</v>
      </c>
      <c r="B9667" s="52">
        <f>SUM(B9568:B9666)</f>
        <v>34600</v>
      </c>
      <c r="C9667" s="52">
        <f>SUM(C9568:C9666)</f>
        <v>64600</v>
      </c>
      <c r="D9667" s="52">
        <f>SUM(D9568:D9666)</f>
        <v>2000</v>
      </c>
      <c r="E9667" s="14">
        <f>SUM(B9667:D9667)</f>
        <v>101200</v>
      </c>
      <c r="F9667" s="1" t="s">
        <v>474</v>
      </c>
      <c r="I9667" s="52"/>
      <c r="J9667" s="14">
        <f>SUM(J9568:J9666)</f>
        <v>9945.9</v>
      </c>
      <c r="L9667" s="14">
        <f>SUM(L9568:L9666)</f>
        <v>5102</v>
      </c>
    </row>
    <row r="9668" spans="1:12" ht="15.6">
      <c r="I9668" s="52"/>
    </row>
    <row r="9669" spans="1:12" ht="15.6">
      <c r="A9669" s="641"/>
      <c r="B9669" s="641"/>
      <c r="C9669" s="641"/>
      <c r="D9669" s="641"/>
      <c r="E9669" s="641"/>
      <c r="F9669" s="641"/>
      <c r="G9669" s="641"/>
      <c r="H9669" s="641"/>
      <c r="I9669" s="420"/>
      <c r="J9669" s="641"/>
      <c r="K9669" s="641"/>
      <c r="L9669" s="641"/>
    </row>
    <row r="9670" spans="1:12" ht="15.6">
      <c r="I9670" s="52"/>
    </row>
    <row r="9671" spans="1:12" ht="15.6">
      <c r="I9671" s="75"/>
    </row>
    <row r="9672" spans="1:12" ht="25.2">
      <c r="C9672" s="623"/>
      <c r="D9672" s="623"/>
      <c r="E9672" s="522">
        <v>2023</v>
      </c>
      <c r="F9672" s="506"/>
      <c r="G9672" s="506"/>
      <c r="H9672" s="523">
        <v>2023</v>
      </c>
      <c r="I9672" s="507"/>
      <c r="J9672" s="506"/>
      <c r="K9672" s="524">
        <v>2023</v>
      </c>
    </row>
    <row r="9673" spans="1:12" ht="15.6">
      <c r="I9673" s="52"/>
    </row>
    <row r="9674" spans="1:12" ht="39">
      <c r="B9674" s="449" t="s">
        <v>8120</v>
      </c>
      <c r="C9674" s="862">
        <v>2023</v>
      </c>
      <c r="E9674" s="431" t="s">
        <v>4675</v>
      </c>
      <c r="F9674" s="786" t="s">
        <v>7832</v>
      </c>
      <c r="G9674" s="448"/>
      <c r="H9674" s="448" t="s">
        <v>7832</v>
      </c>
      <c r="I9674" s="431" t="str">
        <f>E9674</f>
        <v>Outubro</v>
      </c>
      <c r="J9674" s="859">
        <v>2023</v>
      </c>
      <c r="K9674" s="786" t="s">
        <v>7832</v>
      </c>
    </row>
    <row r="9675" spans="1:12" ht="15.6">
      <c r="I9675" s="52"/>
    </row>
    <row r="9676" spans="1:12" ht="234">
      <c r="B9676" s="434" t="s">
        <v>7833</v>
      </c>
      <c r="C9676" s="434" t="s">
        <v>7833</v>
      </c>
      <c r="D9676" s="784"/>
      <c r="E9676" s="785" t="s">
        <v>1464</v>
      </c>
      <c r="F9676" s="439">
        <v>2023</v>
      </c>
      <c r="G9676" s="438" t="str">
        <f>E9674</f>
        <v>Outubro</v>
      </c>
      <c r="H9676" s="441" t="s">
        <v>8995</v>
      </c>
      <c r="I9676" s="438" t="str">
        <f>E9674</f>
        <v>Outubro</v>
      </c>
      <c r="J9676" s="439">
        <v>2023</v>
      </c>
      <c r="K9676" s="460" t="s">
        <v>8676</v>
      </c>
      <c r="L9676" s="434"/>
    </row>
    <row r="9677" spans="1:12" ht="36.6">
      <c r="A9677" s="811" t="s">
        <v>7841</v>
      </c>
      <c r="B9677" s="811" t="s">
        <v>8320</v>
      </c>
      <c r="C9677" s="787" t="s">
        <v>8117</v>
      </c>
      <c r="D9677" s="811" t="s">
        <v>9120</v>
      </c>
      <c r="E9677" s="160" t="s">
        <v>6654</v>
      </c>
      <c r="F9677" s="160" t="s">
        <v>8993</v>
      </c>
      <c r="G9677" s="161">
        <v>2020</v>
      </c>
      <c r="H9677" s="160">
        <v>2021</v>
      </c>
      <c r="I9677" s="161">
        <v>2022</v>
      </c>
      <c r="J9677" s="161">
        <v>2023</v>
      </c>
      <c r="K9677" s="820">
        <v>2000000</v>
      </c>
      <c r="L9677" s="525" t="s">
        <v>8675</v>
      </c>
    </row>
    <row r="9678" spans="1:12" ht="18">
      <c r="A9678" s="455">
        <v>8713.5</v>
      </c>
      <c r="B9678" s="810">
        <v>3883</v>
      </c>
      <c r="C9678" s="387">
        <v>4930.5</v>
      </c>
      <c r="D9678" s="809">
        <v>4510.91</v>
      </c>
      <c r="E9678" s="347" t="s">
        <v>647</v>
      </c>
      <c r="F9678" s="110" t="s">
        <v>8994</v>
      </c>
      <c r="G9678" s="168">
        <v>106.2</v>
      </c>
      <c r="H9678" s="51">
        <v>116.5</v>
      </c>
      <c r="I9678" s="453">
        <v>179.1</v>
      </c>
      <c r="J9678" s="471">
        <v>91.5</v>
      </c>
      <c r="K9678" s="804">
        <v>1908500</v>
      </c>
      <c r="L9678" s="154" t="s">
        <v>9105</v>
      </c>
    </row>
    <row r="9679" spans="1:12" ht="18">
      <c r="A9679" s="455">
        <v>7882.5</v>
      </c>
      <c r="B9679" s="810">
        <v>3887.5</v>
      </c>
      <c r="C9679" s="387">
        <v>3995</v>
      </c>
      <c r="D9679" s="809">
        <v>3645.96</v>
      </c>
      <c r="E9679" s="347" t="s">
        <v>648</v>
      </c>
      <c r="F9679" s="110" t="s">
        <v>6850</v>
      </c>
      <c r="G9679" s="168">
        <v>123.8</v>
      </c>
      <c r="H9679" s="51">
        <v>92.9</v>
      </c>
      <c r="I9679" s="453">
        <v>126.5</v>
      </c>
      <c r="J9679" s="471">
        <v>97.3</v>
      </c>
      <c r="K9679" s="804">
        <v>1811200</v>
      </c>
      <c r="L9679" s="154" t="s">
        <v>9096</v>
      </c>
    </row>
    <row r="9680" spans="1:12" ht="18">
      <c r="A9680" s="455">
        <v>8728.5</v>
      </c>
      <c r="B9680" s="810">
        <v>4173</v>
      </c>
      <c r="C9680" s="387">
        <v>4555.5</v>
      </c>
      <c r="D9680" s="809">
        <v>5007.57</v>
      </c>
      <c r="E9680" s="347" t="s">
        <v>2310</v>
      </c>
      <c r="F9680" s="110" t="s">
        <v>9191</v>
      </c>
      <c r="G9680" s="168">
        <v>206.05</v>
      </c>
      <c r="H9680" s="51">
        <v>160.5</v>
      </c>
      <c r="I9680" s="453">
        <v>200.89599999999999</v>
      </c>
      <c r="J9680" s="471">
        <v>118.3</v>
      </c>
      <c r="K9680" s="804">
        <v>1692900</v>
      </c>
      <c r="L9680" s="154" t="s">
        <v>9192</v>
      </c>
    </row>
    <row r="9681" spans="1:12" ht="18">
      <c r="A9681" s="455">
        <v>9202</v>
      </c>
      <c r="B9681" s="810">
        <v>4587</v>
      </c>
      <c r="C9681" s="387">
        <v>4615</v>
      </c>
      <c r="D9681" s="809">
        <v>3225</v>
      </c>
      <c r="E9681" s="347" t="s">
        <v>2428</v>
      </c>
      <c r="F9681" s="238" t="s">
        <v>9280</v>
      </c>
      <c r="G9681" s="168">
        <v>138.19999999999999</v>
      </c>
      <c r="H9681" s="51">
        <v>166.67599999999999</v>
      </c>
      <c r="I9681" s="471">
        <v>62.273000000000003</v>
      </c>
      <c r="J9681" s="153">
        <v>118.7</v>
      </c>
      <c r="K9681" s="804">
        <v>1574200</v>
      </c>
      <c r="L9681" s="154" t="s">
        <v>9281</v>
      </c>
    </row>
    <row r="9682" spans="1:12" ht="18">
      <c r="A9682" s="455">
        <v>8259.5</v>
      </c>
      <c r="B9682" s="810">
        <v>4218</v>
      </c>
      <c r="C9682" s="387">
        <v>4041.5</v>
      </c>
      <c r="D9682" s="809">
        <v>5125.6099999999997</v>
      </c>
      <c r="E9682" s="347" t="s">
        <v>2510</v>
      </c>
      <c r="F9682" s="110" t="s">
        <v>8335</v>
      </c>
      <c r="G9682" s="168">
        <v>244.1</v>
      </c>
      <c r="H9682" s="51">
        <v>127.3</v>
      </c>
      <c r="I9682" s="453">
        <v>155.19999999999999</v>
      </c>
      <c r="J9682" s="471">
        <v>99.4</v>
      </c>
      <c r="K9682" s="804">
        <v>1474800</v>
      </c>
      <c r="L9682" s="154" t="s">
        <v>9384</v>
      </c>
    </row>
    <row r="9683" spans="1:12" ht="18">
      <c r="A9683" s="455">
        <v>6815.5</v>
      </c>
      <c r="B9683" s="810">
        <v>3507.5</v>
      </c>
      <c r="C9683" s="387">
        <v>3407.5</v>
      </c>
      <c r="D9683" s="836">
        <v>3830.06</v>
      </c>
      <c r="E9683" s="347" t="s">
        <v>2630</v>
      </c>
      <c r="F9683" s="59" t="s">
        <v>7302</v>
      </c>
      <c r="G9683" s="168">
        <v>209.2</v>
      </c>
      <c r="H9683" s="51">
        <v>152.30000000000001</v>
      </c>
      <c r="I9683" s="471">
        <v>106.5</v>
      </c>
      <c r="J9683" s="471">
        <v>80.3</v>
      </c>
      <c r="K9683" s="804">
        <v>1394500</v>
      </c>
      <c r="L9683" s="154" t="s">
        <v>9467</v>
      </c>
    </row>
    <row r="9684" spans="1:12" ht="18">
      <c r="A9684" s="455">
        <v>9860</v>
      </c>
      <c r="B9684" s="810">
        <v>5098</v>
      </c>
      <c r="C9684" s="387">
        <v>4872</v>
      </c>
      <c r="D9684" s="836">
        <v>5854.72</v>
      </c>
      <c r="E9684" s="347" t="s">
        <v>2798</v>
      </c>
      <c r="F9684" s="59" t="s">
        <v>9559</v>
      </c>
      <c r="G9684" s="168">
        <v>135.5</v>
      </c>
      <c r="H9684" s="51">
        <v>115.3</v>
      </c>
      <c r="I9684" s="453">
        <v>121.7</v>
      </c>
      <c r="J9684" s="471">
        <v>106.1</v>
      </c>
      <c r="K9684" s="804">
        <v>1288400</v>
      </c>
      <c r="L9684" s="154" t="s">
        <v>9560</v>
      </c>
    </row>
    <row r="9685" spans="1:12" ht="18">
      <c r="A9685" s="455">
        <v>7951.4</v>
      </c>
      <c r="B9685" s="810">
        <v>4078</v>
      </c>
      <c r="C9685" s="387">
        <v>3973.4</v>
      </c>
      <c r="D9685" s="836">
        <v>4540.2299999999996</v>
      </c>
      <c r="E9685" s="180" t="s">
        <v>4451</v>
      </c>
      <c r="F9685" s="59" t="s">
        <v>9674</v>
      </c>
      <c r="G9685" s="168">
        <v>222.4</v>
      </c>
      <c r="H9685" s="51">
        <v>116.3</v>
      </c>
      <c r="I9685" s="453">
        <v>160.1</v>
      </c>
      <c r="J9685" s="841">
        <v>88.1</v>
      </c>
      <c r="K9685" s="804">
        <v>1200300</v>
      </c>
      <c r="L9685" s="154" t="s">
        <v>7506</v>
      </c>
    </row>
    <row r="9686" spans="1:12" ht="18">
      <c r="A9686" s="465">
        <v>9945.9</v>
      </c>
      <c r="B9686" s="810">
        <v>5102</v>
      </c>
      <c r="C9686" s="387">
        <v>4843.8999999999996</v>
      </c>
      <c r="D9686" s="836">
        <v>5977.72</v>
      </c>
      <c r="E9686" s="180" t="s">
        <v>4555</v>
      </c>
      <c r="F9686" s="59" t="s">
        <v>9780</v>
      </c>
      <c r="G9686" s="218">
        <v>334.1</v>
      </c>
      <c r="H9686" s="153">
        <v>266</v>
      </c>
      <c r="I9686" s="471">
        <v>139.6</v>
      </c>
      <c r="J9686" s="471">
        <v>101.2</v>
      </c>
      <c r="K9686" s="804">
        <v>1099100</v>
      </c>
      <c r="L9686" s="154" t="s">
        <v>8335</v>
      </c>
    </row>
    <row r="9687" spans="1:12" ht="18">
      <c r="A9687" s="855">
        <v>10030</v>
      </c>
      <c r="B9687" s="500">
        <v>5117</v>
      </c>
      <c r="C9687" s="387">
        <v>4913</v>
      </c>
      <c r="D9687" s="672"/>
      <c r="E9687" s="347" t="s">
        <v>4675</v>
      </c>
      <c r="F9687" s="59" t="s">
        <v>9192</v>
      </c>
      <c r="G9687" s="168">
        <v>165.8</v>
      </c>
      <c r="H9687" s="51">
        <v>193</v>
      </c>
      <c r="I9687" s="471">
        <v>144.5</v>
      </c>
      <c r="J9687" s="471">
        <v>103</v>
      </c>
      <c r="K9687" s="804">
        <v>996100</v>
      </c>
      <c r="L9687" s="154" t="s">
        <v>9192</v>
      </c>
    </row>
    <row r="9688" spans="1:12" ht="18">
      <c r="B9688" s="455"/>
      <c r="C9688" s="387"/>
      <c r="D9688" s="672"/>
      <c r="E9688" s="180" t="s">
        <v>1786</v>
      </c>
      <c r="F9688" s="52"/>
      <c r="G9688" s="168">
        <v>185.9</v>
      </c>
      <c r="H9688" s="51">
        <v>204.9</v>
      </c>
      <c r="I9688" s="153">
        <v>203.23</v>
      </c>
      <c r="J9688" s="471"/>
      <c r="K9688" s="519"/>
      <c r="L9688" s="50"/>
    </row>
    <row r="9689" spans="1:12" ht="18">
      <c r="B9689" s="455"/>
      <c r="C9689" s="387"/>
      <c r="D9689" s="672"/>
      <c r="E9689" s="347" t="s">
        <v>1955</v>
      </c>
      <c r="F9689" s="59"/>
      <c r="G9689" s="168" t="s">
        <v>6644</v>
      </c>
      <c r="H9689" s="51">
        <v>164.501</v>
      </c>
      <c r="I9689" s="453">
        <v>104.996</v>
      </c>
      <c r="J9689" s="453"/>
      <c r="K9689" s="519"/>
      <c r="L9689" s="154"/>
    </row>
    <row r="9690" spans="1:12" ht="21">
      <c r="A9690" s="781">
        <f>SUM(A9678:A9689)</f>
        <v>87388.799999999988</v>
      </c>
      <c r="B9690" s="478">
        <f>SUM(B9678:B9689)</f>
        <v>43651</v>
      </c>
      <c r="C9690" s="458">
        <f>SUM(C9678:C9689)</f>
        <v>44147.3</v>
      </c>
      <c r="D9690" s="809">
        <f>SUM(D9678:D9689)</f>
        <v>41717.78</v>
      </c>
      <c r="E9690" s="391" t="s">
        <v>7219</v>
      </c>
      <c r="G9690" s="160" t="s">
        <v>7030</v>
      </c>
      <c r="H9690" s="497">
        <f>SUM(H9678:H9689)</f>
        <v>1876.1769999999999</v>
      </c>
      <c r="I9690" s="497">
        <f>SUM(I9678:I9689)</f>
        <v>1704.595</v>
      </c>
      <c r="J9690" s="496">
        <f>SUM(J9678:J9689)</f>
        <v>1003.9000000000001</v>
      </c>
      <c r="K9690" s="804">
        <v>996100</v>
      </c>
      <c r="L9690" s="223"/>
    </row>
    <row r="9691" spans="1:12" ht="15.6">
      <c r="I9691" s="52"/>
    </row>
    <row r="9692" spans="1:12" ht="15.6">
      <c r="I9692" s="52"/>
    </row>
    <row r="9693" spans="1:12" ht="15.6">
      <c r="F9693" s="789">
        <v>45201</v>
      </c>
      <c r="G9693" s="789">
        <v>45207</v>
      </c>
      <c r="H9693" s="789"/>
      <c r="I9693" s="52"/>
    </row>
    <row r="9694" spans="1:12" ht="15.6">
      <c r="F9694" s="790" t="s">
        <v>6749</v>
      </c>
      <c r="G9694" s="790" t="s">
        <v>9576</v>
      </c>
      <c r="H9694" s="20"/>
      <c r="I9694" s="52"/>
    </row>
    <row r="9695" spans="1:12" ht="15.6">
      <c r="F9695" s="839" t="s">
        <v>9773</v>
      </c>
      <c r="G9695" s="826" t="s">
        <v>8918</v>
      </c>
      <c r="H9695" s="20"/>
      <c r="I9695" s="52"/>
    </row>
    <row r="9696" spans="1:12" ht="15.6">
      <c r="F9696" s="840" t="s">
        <v>9758</v>
      </c>
      <c r="G9696" s="826" t="s">
        <v>8759</v>
      </c>
      <c r="H9696" s="20"/>
      <c r="I9696" s="52"/>
    </row>
    <row r="9697" spans="1:12" ht="15.6">
      <c r="F9697" s="840" t="s">
        <v>9759</v>
      </c>
      <c r="G9697" s="826" t="s">
        <v>9783</v>
      </c>
      <c r="H9697" s="20"/>
      <c r="I9697" s="52"/>
    </row>
    <row r="9698" spans="1:12" ht="15.6">
      <c r="F9698" s="840" t="s">
        <v>9774</v>
      </c>
      <c r="G9698" s="826" t="s">
        <v>9083</v>
      </c>
      <c r="H9698" s="20"/>
      <c r="I9698" s="52"/>
    </row>
    <row r="9699" spans="1:12" ht="15.6">
      <c r="F9699" s="613" t="s">
        <v>9781</v>
      </c>
      <c r="G9699" s="826" t="s">
        <v>9784</v>
      </c>
      <c r="H9699" s="20"/>
      <c r="I9699" s="52"/>
    </row>
    <row r="9700" spans="1:12" ht="15.6">
      <c r="F9700" s="613" t="s">
        <v>9782</v>
      </c>
      <c r="G9700" s="826" t="s">
        <v>9785</v>
      </c>
      <c r="H9700" s="20"/>
      <c r="I9700" s="52"/>
    </row>
    <row r="9701" spans="1:12" ht="15.6">
      <c r="B9701" s="559" t="s">
        <v>9777</v>
      </c>
      <c r="C9701" s="559" t="s">
        <v>9386</v>
      </c>
      <c r="D9701" s="20" t="s">
        <v>7222</v>
      </c>
      <c r="I9701" s="52"/>
    </row>
    <row r="9702" spans="1:12" ht="15.6">
      <c r="A9702" s="73">
        <v>45201</v>
      </c>
      <c r="C9702" s="69">
        <v>1500</v>
      </c>
      <c r="E9702" s="559"/>
      <c r="F9702" s="51" t="s">
        <v>9847</v>
      </c>
      <c r="H9702" s="69">
        <v>1870.5</v>
      </c>
      <c r="I9702" s="51">
        <v>2002.5</v>
      </c>
      <c r="J9702" s="69">
        <v>132</v>
      </c>
      <c r="K9702" s="69" t="s">
        <v>9805</v>
      </c>
      <c r="L9702" s="147">
        <v>66</v>
      </c>
    </row>
    <row r="9703" spans="1:12" ht="15.6">
      <c r="A9703" s="73">
        <v>45201</v>
      </c>
      <c r="B9703" s="41">
        <v>4500</v>
      </c>
      <c r="D9703" s="20"/>
      <c r="E9703" s="559"/>
      <c r="F9703" s="50" t="s">
        <v>9786</v>
      </c>
      <c r="H9703" s="50">
        <v>7501.5</v>
      </c>
      <c r="I9703" s="50">
        <v>8050.5</v>
      </c>
      <c r="J9703" s="41">
        <v>549</v>
      </c>
      <c r="K9703" s="803" t="s">
        <v>9778</v>
      </c>
      <c r="L9703" s="147">
        <v>274.5</v>
      </c>
    </row>
    <row r="9704" spans="1:12" ht="15.6">
      <c r="A9704" s="73">
        <v>45201</v>
      </c>
      <c r="C9704" s="69">
        <v>6000</v>
      </c>
      <c r="E9704" s="559"/>
      <c r="F9704" s="51" t="s">
        <v>9848</v>
      </c>
      <c r="H9704" s="69">
        <v>7482</v>
      </c>
      <c r="I9704" s="51">
        <v>8250</v>
      </c>
      <c r="J9704" s="69">
        <v>768</v>
      </c>
      <c r="K9704" s="69" t="s">
        <v>9779</v>
      </c>
      <c r="L9704" s="147">
        <v>384</v>
      </c>
    </row>
    <row r="9705" spans="1:12" ht="15.6">
      <c r="A9705" s="73">
        <v>45201</v>
      </c>
      <c r="B9705" s="69">
        <v>3000</v>
      </c>
      <c r="E9705" s="559"/>
      <c r="F9705" s="51" t="s">
        <v>9849</v>
      </c>
      <c r="H9705" s="69">
        <v>5001</v>
      </c>
      <c r="I9705" s="51">
        <v>5337</v>
      </c>
      <c r="J9705" s="69">
        <v>336</v>
      </c>
      <c r="K9705" s="69" t="s">
        <v>6990</v>
      </c>
      <c r="L9705" s="147">
        <v>168</v>
      </c>
    </row>
    <row r="9706" spans="1:12" ht="15.6">
      <c r="A9706" s="73">
        <v>45201</v>
      </c>
      <c r="B9706" s="69">
        <v>2000</v>
      </c>
      <c r="E9706" s="559"/>
      <c r="F9706" s="51" t="s">
        <v>9849</v>
      </c>
      <c r="H9706" s="69">
        <v>3334</v>
      </c>
      <c r="I9706" s="51">
        <v>3558</v>
      </c>
      <c r="J9706" s="69">
        <v>224</v>
      </c>
      <c r="K9706" s="69" t="s">
        <v>7205</v>
      </c>
      <c r="L9706" s="147">
        <v>112</v>
      </c>
    </row>
    <row r="9707" spans="1:12" ht="15.6">
      <c r="A9707" s="73">
        <v>45201</v>
      </c>
      <c r="C9707" s="69">
        <v>1000</v>
      </c>
      <c r="E9707" s="559"/>
      <c r="F9707" s="51" t="s">
        <v>9850</v>
      </c>
      <c r="H9707" s="69">
        <v>1247</v>
      </c>
      <c r="I9707" s="51">
        <v>1355</v>
      </c>
      <c r="J9707" s="69">
        <v>108</v>
      </c>
      <c r="K9707" s="69" t="s">
        <v>7205</v>
      </c>
      <c r="L9707" s="147">
        <v>54</v>
      </c>
    </row>
    <row r="9708" spans="1:12" ht="13.8" customHeight="1">
      <c r="A9708" s="73">
        <v>45196</v>
      </c>
      <c r="B9708" s="847"/>
      <c r="C9708" s="210">
        <v>1000</v>
      </c>
      <c r="D9708" s="847"/>
      <c r="E9708" s="847"/>
      <c r="F9708" s="210" t="s">
        <v>9848</v>
      </c>
      <c r="G9708" s="823"/>
      <c r="H9708" s="210">
        <v>1247</v>
      </c>
      <c r="I9708" s="210">
        <v>1375</v>
      </c>
      <c r="J9708" s="210">
        <v>108</v>
      </c>
      <c r="K9708" s="210" t="s">
        <v>2438</v>
      </c>
      <c r="L9708" s="147">
        <v>54</v>
      </c>
    </row>
    <row r="9709" spans="1:12" ht="15.6">
      <c r="A9709" s="73">
        <v>45201</v>
      </c>
      <c r="C9709" s="41">
        <v>2000</v>
      </c>
      <c r="E9709" s="851" t="s">
        <v>55</v>
      </c>
      <c r="F9709" s="50" t="s">
        <v>8763</v>
      </c>
      <c r="H9709" s="50">
        <v>2494</v>
      </c>
      <c r="I9709" s="50">
        <v>2594</v>
      </c>
      <c r="J9709" s="41">
        <v>100</v>
      </c>
      <c r="K9709" s="41" t="s">
        <v>3722</v>
      </c>
      <c r="L9709" s="147">
        <v>50</v>
      </c>
    </row>
    <row r="9710" spans="1:12" ht="15.6">
      <c r="A9710" s="853">
        <v>45202</v>
      </c>
      <c r="C9710" s="852">
        <v>2000</v>
      </c>
      <c r="F9710" s="51" t="s">
        <v>9851</v>
      </c>
      <c r="H9710" s="69">
        <v>2494</v>
      </c>
      <c r="I9710" s="51">
        <v>2898</v>
      </c>
      <c r="J9710" s="69">
        <v>404</v>
      </c>
      <c r="K9710" s="69" t="s">
        <v>4735</v>
      </c>
      <c r="L9710" s="147">
        <v>204</v>
      </c>
    </row>
    <row r="9711" spans="1:12" ht="15.6">
      <c r="A9711" s="73">
        <v>45202</v>
      </c>
      <c r="B9711" s="69">
        <v>1000</v>
      </c>
      <c r="F9711" s="51" t="s">
        <v>9852</v>
      </c>
      <c r="H9711" s="69">
        <v>1667</v>
      </c>
      <c r="I9711" s="51">
        <v>1798</v>
      </c>
      <c r="J9711" s="69">
        <v>131</v>
      </c>
      <c r="K9711" s="69" t="s">
        <v>1410</v>
      </c>
      <c r="L9711" s="147">
        <v>65</v>
      </c>
    </row>
    <row r="9712" spans="1:12" ht="15.6">
      <c r="A9712" s="73">
        <v>45202</v>
      </c>
      <c r="C9712" s="69">
        <v>1000</v>
      </c>
      <c r="F9712" s="51" t="s">
        <v>9848</v>
      </c>
      <c r="H9712" s="69">
        <v>1247</v>
      </c>
      <c r="I9712" s="51">
        <v>1375</v>
      </c>
      <c r="J9712" s="69">
        <v>108</v>
      </c>
      <c r="K9712" s="69" t="s">
        <v>7609</v>
      </c>
      <c r="L9712" s="147">
        <v>54</v>
      </c>
    </row>
    <row r="9713" spans="1:12" ht="15.6">
      <c r="A9713" s="73">
        <v>45203</v>
      </c>
      <c r="B9713" s="41">
        <v>1000</v>
      </c>
      <c r="C9713" s="20"/>
      <c r="F9713" s="50" t="s">
        <v>9804</v>
      </c>
      <c r="H9713" s="41">
        <v>1682</v>
      </c>
      <c r="I9713" s="50">
        <v>1732</v>
      </c>
      <c r="J9713" s="41">
        <v>50</v>
      </c>
      <c r="K9713" s="41" t="s">
        <v>4218</v>
      </c>
      <c r="L9713" s="147">
        <v>25</v>
      </c>
    </row>
    <row r="9714" spans="1:12" ht="15.6">
      <c r="A9714" s="73">
        <v>45203</v>
      </c>
      <c r="C9714" s="69">
        <v>1000</v>
      </c>
      <c r="E9714" s="20"/>
      <c r="F9714" s="51" t="s">
        <v>9848</v>
      </c>
      <c r="H9714" s="69">
        <v>1247</v>
      </c>
      <c r="I9714" s="51">
        <v>1375</v>
      </c>
      <c r="J9714" s="69">
        <v>128</v>
      </c>
      <c r="K9714" s="69" t="s">
        <v>9139</v>
      </c>
      <c r="L9714" s="147">
        <v>64</v>
      </c>
    </row>
    <row r="9715" spans="1:12" ht="15.6">
      <c r="A9715" s="73"/>
      <c r="I9715" s="52"/>
      <c r="J9715" s="20"/>
      <c r="L9715" s="147"/>
    </row>
    <row r="9716" spans="1:12" ht="15.6">
      <c r="A9716" s="73"/>
      <c r="F9716" s="789">
        <v>45208</v>
      </c>
      <c r="G9716" s="789">
        <v>45214</v>
      </c>
      <c r="H9716" s="789"/>
      <c r="I9716" s="52"/>
      <c r="J9716" s="20"/>
      <c r="L9716" s="147"/>
    </row>
    <row r="9717" spans="1:12" ht="15.6">
      <c r="A9717" s="73"/>
      <c r="F9717" s="790" t="s">
        <v>6749</v>
      </c>
      <c r="G9717" s="790" t="s">
        <v>9576</v>
      </c>
      <c r="H9717" s="20"/>
      <c r="I9717" s="52"/>
      <c r="J9717" s="20"/>
      <c r="L9717" s="147"/>
    </row>
    <row r="9718" spans="1:12" ht="15.6">
      <c r="A9718" s="73"/>
      <c r="F9718" s="839" t="s">
        <v>9791</v>
      </c>
      <c r="G9718" s="826" t="s">
        <v>9375</v>
      </c>
      <c r="H9718" s="20"/>
      <c r="I9718" s="52"/>
      <c r="J9718" s="20"/>
      <c r="L9718" s="147"/>
    </row>
    <row r="9719" spans="1:12" ht="15.6">
      <c r="A9719" s="73"/>
      <c r="F9719" s="840" t="s">
        <v>9792</v>
      </c>
      <c r="G9719" s="826" t="s">
        <v>9788</v>
      </c>
      <c r="H9719" s="20"/>
      <c r="I9719" s="52"/>
      <c r="J9719" s="20"/>
      <c r="L9719" s="147"/>
    </row>
    <row r="9720" spans="1:12" ht="15.6">
      <c r="A9720" s="73"/>
      <c r="F9720" s="840" t="s">
        <v>9793</v>
      </c>
      <c r="G9720" s="826" t="s">
        <v>9789</v>
      </c>
      <c r="H9720" s="20"/>
      <c r="I9720" s="52"/>
      <c r="J9720" s="20"/>
      <c r="L9720" s="147"/>
    </row>
    <row r="9721" spans="1:12" ht="15.6">
      <c r="A9721" s="73"/>
      <c r="F9721" s="840" t="s">
        <v>9794</v>
      </c>
      <c r="G9721" s="826" t="s">
        <v>9434</v>
      </c>
      <c r="H9721" s="20"/>
      <c r="I9721" s="52"/>
      <c r="J9721" s="20"/>
      <c r="L9721" s="147"/>
    </row>
    <row r="9722" spans="1:12" ht="15.6">
      <c r="A9722" s="73"/>
      <c r="F9722" s="613" t="s">
        <v>9795</v>
      </c>
      <c r="G9722" s="826" t="s">
        <v>9790</v>
      </c>
      <c r="H9722" s="20"/>
      <c r="I9722" s="52"/>
      <c r="J9722" s="20"/>
      <c r="L9722" s="147"/>
    </row>
    <row r="9723" spans="1:12" ht="15.6">
      <c r="A9723" s="73"/>
      <c r="F9723" s="613" t="s">
        <v>9796</v>
      </c>
      <c r="G9723" s="826" t="s">
        <v>9619</v>
      </c>
      <c r="H9723" s="20"/>
      <c r="I9723" s="52"/>
      <c r="J9723" s="20"/>
      <c r="L9723" s="147"/>
    </row>
    <row r="9724" spans="1:12" ht="15.6">
      <c r="A9724" s="73"/>
      <c r="I9724" s="52"/>
      <c r="J9724" s="20"/>
      <c r="L9724" s="147"/>
    </row>
    <row r="9725" spans="1:12" ht="15.6">
      <c r="A9725" s="73">
        <v>45205</v>
      </c>
      <c r="B9725" s="51">
        <v>2000</v>
      </c>
      <c r="E9725" s="20"/>
      <c r="F9725" s="69" t="s">
        <v>9853</v>
      </c>
      <c r="H9725" s="51">
        <v>3224</v>
      </c>
      <c r="I9725" s="51">
        <v>3446</v>
      </c>
      <c r="J9725" s="69">
        <v>222</v>
      </c>
      <c r="K9725" s="69" t="s">
        <v>7205</v>
      </c>
      <c r="L9725" s="147">
        <v>111</v>
      </c>
    </row>
    <row r="9726" spans="1:12" ht="15.6">
      <c r="A9726" s="73">
        <v>45205</v>
      </c>
      <c r="C9726" s="69">
        <v>1000</v>
      </c>
      <c r="E9726" s="20"/>
      <c r="F9726" s="69" t="s">
        <v>9854</v>
      </c>
      <c r="H9726" s="51">
        <v>1.196</v>
      </c>
      <c r="I9726" s="51">
        <v>1.264</v>
      </c>
      <c r="J9726" s="69">
        <v>68</v>
      </c>
      <c r="K9726" s="69" t="s">
        <v>9787</v>
      </c>
      <c r="L9726" s="147">
        <v>34</v>
      </c>
    </row>
    <row r="9727" spans="1:12" ht="15.6">
      <c r="A9727" s="73">
        <v>45205</v>
      </c>
      <c r="C9727" s="41">
        <v>5000</v>
      </c>
      <c r="E9727" s="20"/>
      <c r="F9727" s="41" t="s">
        <v>9797</v>
      </c>
      <c r="H9727" s="41">
        <v>5980</v>
      </c>
      <c r="I9727" s="50">
        <v>6180</v>
      </c>
      <c r="J9727" s="41">
        <v>200</v>
      </c>
      <c r="K9727" s="41" t="s">
        <v>206</v>
      </c>
      <c r="L9727" s="147">
        <v>100</v>
      </c>
    </row>
    <row r="9728" spans="1:12" ht="15.6">
      <c r="A9728" s="73">
        <v>45205</v>
      </c>
      <c r="C9728" s="41">
        <v>2000</v>
      </c>
      <c r="E9728" s="20"/>
      <c r="F9728" s="41" t="s">
        <v>9798</v>
      </c>
      <c r="H9728" s="41">
        <v>2392</v>
      </c>
      <c r="I9728" s="50">
        <v>2638</v>
      </c>
      <c r="J9728" s="41">
        <v>246</v>
      </c>
      <c r="K9728" s="41" t="s">
        <v>2992</v>
      </c>
      <c r="L9728" s="147">
        <v>123</v>
      </c>
    </row>
    <row r="9729" spans="1:12" ht="15.6">
      <c r="A9729" s="73">
        <v>45209</v>
      </c>
      <c r="B9729" s="69">
        <v>5000</v>
      </c>
      <c r="F9729" s="69" t="s">
        <v>9855</v>
      </c>
      <c r="G9729" s="20"/>
      <c r="H9729" s="69">
        <v>8060</v>
      </c>
      <c r="I9729" s="51">
        <v>8595</v>
      </c>
      <c r="J9729" s="69">
        <v>535</v>
      </c>
      <c r="K9729" s="69" t="s">
        <v>8980</v>
      </c>
      <c r="L9729" s="147">
        <v>267.5</v>
      </c>
    </row>
    <row r="9730" spans="1:12" ht="15.6">
      <c r="A9730" s="73">
        <v>45209</v>
      </c>
      <c r="C9730" s="69">
        <v>2000</v>
      </c>
      <c r="F9730" s="69" t="s">
        <v>9856</v>
      </c>
      <c r="G9730" s="20"/>
      <c r="H9730" s="69">
        <v>2392</v>
      </c>
      <c r="I9730" s="51">
        <v>2648</v>
      </c>
      <c r="J9730" s="69">
        <v>256</v>
      </c>
      <c r="K9730" s="69" t="s">
        <v>9799</v>
      </c>
      <c r="L9730" s="147">
        <v>128</v>
      </c>
    </row>
    <row r="9731" spans="1:12" ht="15.6">
      <c r="A9731" s="73">
        <v>45209</v>
      </c>
      <c r="C9731" s="69">
        <v>1000</v>
      </c>
      <c r="F9731" s="69" t="s">
        <v>9856</v>
      </c>
      <c r="G9731" s="20"/>
      <c r="H9731" s="69">
        <v>1196</v>
      </c>
      <c r="I9731" s="51">
        <v>1324</v>
      </c>
      <c r="J9731" s="69">
        <v>128</v>
      </c>
      <c r="K9731" s="69" t="s">
        <v>9800</v>
      </c>
      <c r="L9731" s="147">
        <v>64</v>
      </c>
    </row>
    <row r="9732" spans="1:12">
      <c r="A9732" s="73"/>
      <c r="L9732" s="147"/>
    </row>
    <row r="9733" spans="1:12" ht="15.6">
      <c r="A9733" s="73"/>
      <c r="F9733" s="789">
        <v>45215</v>
      </c>
      <c r="G9733" s="789">
        <v>45221</v>
      </c>
      <c r="H9733" s="789"/>
      <c r="I9733" s="52"/>
      <c r="L9733" s="147"/>
    </row>
    <row r="9734" spans="1:12" ht="15.6">
      <c r="A9734" s="73"/>
      <c r="F9734" s="790" t="s">
        <v>6749</v>
      </c>
      <c r="G9734" s="790" t="s">
        <v>9576</v>
      </c>
      <c r="H9734" s="20"/>
      <c r="I9734" s="52"/>
      <c r="L9734" s="147"/>
    </row>
    <row r="9735" spans="1:12" ht="15.6">
      <c r="A9735" s="73"/>
      <c r="F9735" s="839" t="s">
        <v>9806</v>
      </c>
      <c r="G9735" s="826" t="s">
        <v>9308</v>
      </c>
      <c r="H9735" s="20"/>
      <c r="I9735" s="52"/>
      <c r="L9735" s="147"/>
    </row>
    <row r="9736" spans="1:12" ht="15.6">
      <c r="A9736" s="73"/>
      <c r="F9736" s="840" t="s">
        <v>9808</v>
      </c>
      <c r="G9736" s="826" t="s">
        <v>9807</v>
      </c>
      <c r="H9736" s="20"/>
      <c r="I9736" s="52"/>
      <c r="L9736" s="147"/>
    </row>
    <row r="9737" spans="1:12" ht="15.6">
      <c r="A9737" s="73"/>
      <c r="F9737" s="840" t="s">
        <v>9810</v>
      </c>
      <c r="G9737" s="826" t="s">
        <v>9809</v>
      </c>
      <c r="H9737" s="20"/>
      <c r="I9737" s="52"/>
      <c r="L9737" s="147"/>
    </row>
    <row r="9738" spans="1:12" ht="15.6">
      <c r="A9738" s="73"/>
      <c r="F9738" s="840" t="s">
        <v>9811</v>
      </c>
      <c r="G9738" s="826" t="s">
        <v>9396</v>
      </c>
      <c r="H9738" s="20"/>
      <c r="I9738" s="52"/>
      <c r="L9738" s="147"/>
    </row>
    <row r="9739" spans="1:12" ht="15.6">
      <c r="A9739" s="73"/>
      <c r="F9739" s="613" t="s">
        <v>9812</v>
      </c>
      <c r="G9739" s="826" t="s">
        <v>9649</v>
      </c>
      <c r="H9739" s="20"/>
      <c r="I9739" s="52"/>
      <c r="L9739" s="147"/>
    </row>
    <row r="9740" spans="1:12" ht="15.6">
      <c r="A9740" s="73"/>
      <c r="F9740" s="613" t="s">
        <v>9841</v>
      </c>
      <c r="G9740" s="826" t="s">
        <v>9619</v>
      </c>
      <c r="H9740" s="20"/>
      <c r="I9740" s="52"/>
      <c r="L9740" s="147"/>
    </row>
    <row r="9741" spans="1:12">
      <c r="A9741" s="73"/>
      <c r="L9741" s="147"/>
    </row>
    <row r="9742" spans="1:12">
      <c r="A9742" s="73"/>
      <c r="L9742" s="147"/>
    </row>
    <row r="9743" spans="1:12">
      <c r="A9743" s="73">
        <v>45210</v>
      </c>
      <c r="B9743" s="69">
        <v>2000</v>
      </c>
      <c r="F9743" s="69" t="s">
        <v>7469</v>
      </c>
      <c r="H9743" s="69">
        <v>3188</v>
      </c>
      <c r="I9743" s="69">
        <v>3388</v>
      </c>
      <c r="J9743" s="69">
        <v>200</v>
      </c>
      <c r="K9743" s="69" t="s">
        <v>7205</v>
      </c>
      <c r="L9743" s="147">
        <v>100</v>
      </c>
    </row>
    <row r="9744" spans="1:12">
      <c r="A9744" s="73">
        <v>45210</v>
      </c>
      <c r="B9744" s="41">
        <v>2000</v>
      </c>
      <c r="E9744" s="20"/>
      <c r="F9744" s="41" t="s">
        <v>9813</v>
      </c>
      <c r="G9744" s="295"/>
      <c r="H9744" s="41">
        <v>3188</v>
      </c>
      <c r="I9744" s="41">
        <v>3438</v>
      </c>
      <c r="J9744" s="41">
        <v>250</v>
      </c>
      <c r="K9744" s="41" t="s">
        <v>5562</v>
      </c>
      <c r="L9744" s="147">
        <v>125</v>
      </c>
    </row>
    <row r="9745" spans="1:12">
      <c r="A9745" s="73" t="s">
        <v>9802</v>
      </c>
      <c r="C9745" s="41">
        <v>2000</v>
      </c>
      <c r="E9745" s="20"/>
      <c r="F9745" s="41" t="s">
        <v>9814</v>
      </c>
      <c r="G9745" s="295"/>
      <c r="H9745" s="41">
        <v>2358</v>
      </c>
      <c r="I9745" s="41">
        <v>2598</v>
      </c>
      <c r="J9745" s="41">
        <v>240</v>
      </c>
      <c r="K9745" s="41" t="s">
        <v>6991</v>
      </c>
      <c r="L9745" s="147">
        <v>120</v>
      </c>
    </row>
    <row r="9746" spans="1:12">
      <c r="A9746" s="73">
        <v>45210</v>
      </c>
      <c r="C9746" s="41">
        <v>3000</v>
      </c>
      <c r="E9746" s="20"/>
      <c r="F9746" s="41" t="s">
        <v>9814</v>
      </c>
      <c r="G9746" s="854"/>
      <c r="H9746" s="41">
        <v>3537</v>
      </c>
      <c r="I9746" s="41">
        <v>3897</v>
      </c>
      <c r="J9746" s="41">
        <v>360</v>
      </c>
      <c r="K9746" s="41" t="s">
        <v>5562</v>
      </c>
      <c r="L9746" s="147">
        <v>180</v>
      </c>
    </row>
    <row r="9747" spans="1:12" ht="15.6">
      <c r="A9747" s="73">
        <v>45209</v>
      </c>
      <c r="C9747" s="69">
        <v>3000</v>
      </c>
      <c r="E9747" s="20"/>
      <c r="F9747" s="69" t="s">
        <v>9815</v>
      </c>
      <c r="G9747" s="20"/>
      <c r="H9747" s="69">
        <v>3537</v>
      </c>
      <c r="I9747" s="51">
        <v>3837</v>
      </c>
      <c r="J9747" s="69">
        <v>300</v>
      </c>
      <c r="K9747" s="69" t="s">
        <v>6392</v>
      </c>
      <c r="L9747" s="147">
        <v>150</v>
      </c>
    </row>
    <row r="9748" spans="1:12" ht="15.6">
      <c r="A9748" s="73">
        <v>45209</v>
      </c>
      <c r="B9748" s="50">
        <v>4000</v>
      </c>
      <c r="E9748" s="20"/>
      <c r="F9748" s="41" t="s">
        <v>9816</v>
      </c>
      <c r="G9748" s="20"/>
      <c r="H9748" s="41">
        <v>6376</v>
      </c>
      <c r="I9748" s="50">
        <v>6796</v>
      </c>
      <c r="J9748" s="41">
        <v>420</v>
      </c>
      <c r="K9748" s="803" t="s">
        <v>9801</v>
      </c>
      <c r="L9748" s="147">
        <v>210</v>
      </c>
    </row>
    <row r="9749" spans="1:12" ht="15.6">
      <c r="A9749" s="73">
        <v>45209</v>
      </c>
      <c r="C9749" s="124">
        <v>2000</v>
      </c>
      <c r="E9749" s="20"/>
      <c r="F9749" s="124" t="s">
        <v>9817</v>
      </c>
      <c r="G9749" s="20"/>
      <c r="H9749" s="41">
        <v>3218</v>
      </c>
      <c r="I9749" s="50">
        <v>3318</v>
      </c>
      <c r="J9749" s="41">
        <v>100</v>
      </c>
      <c r="K9749" s="41" t="s">
        <v>4218</v>
      </c>
      <c r="L9749" s="147">
        <v>50</v>
      </c>
    </row>
    <row r="9750" spans="1:12">
      <c r="A9750" s="73">
        <v>45211</v>
      </c>
      <c r="C9750" s="69">
        <v>1000</v>
      </c>
      <c r="E9750" s="20"/>
      <c r="F9750" s="69" t="s">
        <v>9815</v>
      </c>
      <c r="H9750" s="69">
        <v>1.179</v>
      </c>
      <c r="I9750" s="69">
        <v>1.2789999999999999</v>
      </c>
      <c r="J9750" s="69">
        <v>100</v>
      </c>
      <c r="K9750" s="69" t="s">
        <v>8162</v>
      </c>
      <c r="L9750" s="147">
        <v>50</v>
      </c>
    </row>
    <row r="9751" spans="1:12" ht="15.6">
      <c r="A9751" s="73">
        <v>45211</v>
      </c>
      <c r="C9751" s="41">
        <v>1500</v>
      </c>
      <c r="E9751" s="20"/>
      <c r="F9751" s="41" t="s">
        <v>9818</v>
      </c>
      <c r="G9751" s="52"/>
      <c r="H9751" s="41">
        <v>1768.5</v>
      </c>
      <c r="I9751" s="41" t="s">
        <v>9819</v>
      </c>
      <c r="J9751" s="41">
        <v>60</v>
      </c>
      <c r="K9751" s="50" t="s">
        <v>6276</v>
      </c>
      <c r="L9751" s="147">
        <v>30</v>
      </c>
    </row>
    <row r="9752" spans="1:12" ht="15.6">
      <c r="A9752" s="73">
        <v>45211</v>
      </c>
      <c r="C9752" s="41">
        <v>1000</v>
      </c>
      <c r="E9752" s="20"/>
      <c r="F9752" s="41" t="s">
        <v>9820</v>
      </c>
      <c r="G9752" s="52"/>
      <c r="H9752" s="41">
        <v>1.179</v>
      </c>
      <c r="I9752" s="41">
        <v>1.2190000000000001</v>
      </c>
      <c r="J9752" s="41">
        <v>40</v>
      </c>
      <c r="K9752" s="597" t="s">
        <v>9803</v>
      </c>
      <c r="L9752" s="147">
        <v>20</v>
      </c>
    </row>
    <row r="9753" spans="1:12">
      <c r="A9753" s="73">
        <v>45214</v>
      </c>
      <c r="C9753" s="41">
        <v>1000</v>
      </c>
      <c r="E9753" s="20"/>
      <c r="F9753" s="41" t="s">
        <v>9821</v>
      </c>
      <c r="G9753" s="59"/>
      <c r="H9753" s="41">
        <v>1.179</v>
      </c>
      <c r="I9753" s="41">
        <v>1.2290000000000001</v>
      </c>
      <c r="J9753" s="41">
        <v>50</v>
      </c>
      <c r="K9753" s="41" t="s">
        <v>6852</v>
      </c>
      <c r="L9753" s="147">
        <v>25</v>
      </c>
    </row>
    <row r="9754" spans="1:12">
      <c r="A9754" s="73">
        <v>45215</v>
      </c>
      <c r="C9754" s="41">
        <v>5000</v>
      </c>
      <c r="E9754" s="20"/>
      <c r="F9754" s="41" t="s">
        <v>9821</v>
      </c>
      <c r="G9754" s="59"/>
      <c r="H9754" s="41">
        <v>5895</v>
      </c>
      <c r="I9754" s="41">
        <v>6145</v>
      </c>
      <c r="J9754" s="41">
        <v>250</v>
      </c>
      <c r="K9754" s="41" t="s">
        <v>9822</v>
      </c>
      <c r="L9754" s="147">
        <v>125</v>
      </c>
    </row>
    <row r="9755" spans="1:12">
      <c r="A9755" s="73">
        <v>45215</v>
      </c>
      <c r="C9755" s="41">
        <v>1000</v>
      </c>
      <c r="E9755" s="20"/>
      <c r="F9755" s="41" t="s">
        <v>9814</v>
      </c>
      <c r="G9755" s="59"/>
      <c r="H9755" s="41">
        <v>1179</v>
      </c>
      <c r="I9755" s="41">
        <v>1299</v>
      </c>
      <c r="J9755" s="41">
        <v>120</v>
      </c>
      <c r="K9755" s="41" t="s">
        <v>2991</v>
      </c>
      <c r="L9755" s="147">
        <v>60</v>
      </c>
    </row>
    <row r="9756" spans="1:12">
      <c r="A9756" s="73">
        <v>45215</v>
      </c>
      <c r="C9756" s="41">
        <v>3000</v>
      </c>
      <c r="E9756" s="20"/>
      <c r="F9756" s="41" t="s">
        <v>9823</v>
      </c>
      <c r="H9756" s="41">
        <v>3537</v>
      </c>
      <c r="I9756" s="41">
        <v>3687</v>
      </c>
      <c r="J9756" s="41">
        <v>150</v>
      </c>
      <c r="K9756" s="41" t="s">
        <v>9824</v>
      </c>
      <c r="L9756" s="147">
        <v>75</v>
      </c>
    </row>
    <row r="9757" spans="1:12" ht="15.6">
      <c r="A9757" s="73">
        <v>45216</v>
      </c>
      <c r="B9757" s="20"/>
      <c r="C9757" s="69">
        <v>1000</v>
      </c>
      <c r="E9757" s="20"/>
      <c r="F9757" s="69" t="s">
        <v>9815</v>
      </c>
      <c r="H9757" s="69">
        <v>1179</v>
      </c>
      <c r="I9757" s="51">
        <v>1279</v>
      </c>
      <c r="J9757" s="69">
        <v>100</v>
      </c>
      <c r="K9757" s="69" t="s">
        <v>3607</v>
      </c>
      <c r="L9757" s="147">
        <v>50</v>
      </c>
    </row>
    <row r="9758" spans="1:12" ht="15.6">
      <c r="A9758" s="73">
        <v>45216</v>
      </c>
      <c r="B9758" s="69">
        <v>2000</v>
      </c>
      <c r="E9758" s="20"/>
      <c r="F9758" s="69" t="s">
        <v>7469</v>
      </c>
      <c r="H9758" s="69">
        <v>3188</v>
      </c>
      <c r="I9758" s="51">
        <v>3388</v>
      </c>
      <c r="J9758" s="69">
        <v>200</v>
      </c>
      <c r="K9758" s="69" t="s">
        <v>9825</v>
      </c>
      <c r="L9758" s="147">
        <v>100</v>
      </c>
    </row>
    <row r="9759" spans="1:12" ht="15.6">
      <c r="A9759" s="73">
        <v>45217</v>
      </c>
      <c r="C9759" s="41">
        <v>1000</v>
      </c>
      <c r="F9759" s="41" t="s">
        <v>9821</v>
      </c>
      <c r="G9759" s="20"/>
      <c r="H9759" s="41">
        <v>1179</v>
      </c>
      <c r="I9759" s="50">
        <v>1229</v>
      </c>
      <c r="J9759" s="41">
        <v>50</v>
      </c>
      <c r="K9759" s="41" t="s">
        <v>9668</v>
      </c>
      <c r="L9759" s="147">
        <v>25</v>
      </c>
    </row>
    <row r="9760" spans="1:12" ht="15.6">
      <c r="A9760" s="2"/>
      <c r="I9760" s="52"/>
      <c r="J9760" s="20"/>
      <c r="L9760" s="147"/>
    </row>
    <row r="9761" spans="1:23" ht="15.6">
      <c r="A9761" s="2"/>
      <c r="F9761" s="789">
        <v>45222</v>
      </c>
      <c r="G9761" s="789">
        <v>45228</v>
      </c>
      <c r="H9761" s="789"/>
      <c r="I9761" s="52"/>
      <c r="J9761" s="20"/>
      <c r="L9761" s="147"/>
    </row>
    <row r="9762" spans="1:23" ht="15.6">
      <c r="A9762" s="2"/>
      <c r="F9762" s="790" t="s">
        <v>6749</v>
      </c>
      <c r="G9762" s="790" t="s">
        <v>9576</v>
      </c>
      <c r="H9762" s="20"/>
      <c r="I9762" s="52"/>
      <c r="J9762" s="20"/>
      <c r="L9762" s="147"/>
    </row>
    <row r="9763" spans="1:23" ht="15.6">
      <c r="A9763" s="2"/>
      <c r="F9763" s="839" t="s">
        <v>9827</v>
      </c>
      <c r="G9763" s="826" t="s">
        <v>9833</v>
      </c>
      <c r="H9763" s="20"/>
      <c r="I9763" s="110"/>
      <c r="J9763" s="20"/>
      <c r="L9763" s="147"/>
    </row>
    <row r="9764" spans="1:23" ht="15.6">
      <c r="A9764" s="2"/>
      <c r="F9764" s="840" t="s">
        <v>9829</v>
      </c>
      <c r="G9764" s="826" t="s">
        <v>9831</v>
      </c>
      <c r="H9764" s="20"/>
      <c r="I9764" s="110"/>
      <c r="J9764" s="20"/>
      <c r="L9764" s="147"/>
    </row>
    <row r="9765" spans="1:23" ht="15.6">
      <c r="A9765" s="2"/>
      <c r="F9765" s="840" t="s">
        <v>9830</v>
      </c>
      <c r="G9765" s="826" t="s">
        <v>9832</v>
      </c>
      <c r="H9765" s="20"/>
      <c r="I9765" s="110"/>
      <c r="J9765" s="20"/>
      <c r="L9765" s="147"/>
    </row>
    <row r="9766" spans="1:23" ht="15.6">
      <c r="A9766" s="2"/>
      <c r="F9766" s="840" t="s">
        <v>9828</v>
      </c>
      <c r="G9766" s="826" t="s">
        <v>9834</v>
      </c>
      <c r="H9766" s="20"/>
      <c r="I9766" s="110"/>
      <c r="J9766" s="20"/>
      <c r="L9766" s="147"/>
    </row>
    <row r="9767" spans="1:23" ht="15.6">
      <c r="A9767" s="2"/>
      <c r="F9767" s="613" t="s">
        <v>9835</v>
      </c>
      <c r="G9767" s="826"/>
      <c r="H9767" s="20"/>
      <c r="I9767" s="110"/>
      <c r="J9767" s="20"/>
      <c r="L9767" s="147"/>
    </row>
    <row r="9768" spans="1:23" ht="15.6">
      <c r="A9768" s="2"/>
      <c r="F9768" s="613" t="s">
        <v>9843</v>
      </c>
      <c r="G9768" s="826" t="s">
        <v>9842</v>
      </c>
      <c r="H9768" s="20"/>
      <c r="I9768" s="110"/>
      <c r="J9768" s="20"/>
      <c r="L9768" s="147"/>
    </row>
    <row r="9769" spans="1:23" ht="15.6">
      <c r="A9769" s="2"/>
      <c r="I9769" s="52"/>
      <c r="J9769" s="20"/>
      <c r="L9769" s="147"/>
    </row>
    <row r="9770" spans="1:23" ht="15.6">
      <c r="A9770" s="73">
        <v>45222</v>
      </c>
      <c r="C9770" s="69">
        <v>1000</v>
      </c>
      <c r="F9770" s="69" t="s">
        <v>9826</v>
      </c>
      <c r="H9770" s="69">
        <v>1199</v>
      </c>
      <c r="I9770" s="51">
        <v>1299</v>
      </c>
      <c r="J9770" s="69">
        <v>100</v>
      </c>
      <c r="K9770" s="69" t="s">
        <v>3027</v>
      </c>
      <c r="L9770" s="147">
        <v>50</v>
      </c>
    </row>
    <row r="9771" spans="1:23" s="526" customFormat="1" ht="15.6">
      <c r="A9771" s="73">
        <v>45222</v>
      </c>
      <c r="B9771"/>
      <c r="C9771" s="41">
        <v>500</v>
      </c>
      <c r="D9771"/>
      <c r="E9771"/>
      <c r="F9771" s="41" t="s">
        <v>9836</v>
      </c>
      <c r="G9771"/>
      <c r="H9771" s="41">
        <v>599.5</v>
      </c>
      <c r="I9771" s="50">
        <v>624.5</v>
      </c>
      <c r="J9771" s="41">
        <v>25</v>
      </c>
      <c r="K9771" s="41" t="s">
        <v>5872</v>
      </c>
      <c r="L9771" s="147">
        <v>12</v>
      </c>
      <c r="M9771"/>
      <c r="N9771"/>
      <c r="O9771"/>
      <c r="P9771"/>
      <c r="Q9771"/>
      <c r="R9771"/>
      <c r="S9771"/>
      <c r="T9771"/>
      <c r="U9771"/>
      <c r="V9771"/>
      <c r="W9771"/>
    </row>
    <row r="9772" spans="1:23" ht="15.6">
      <c r="A9772" s="73">
        <v>45223</v>
      </c>
      <c r="B9772" s="69">
        <v>2000</v>
      </c>
      <c r="F9772" s="69" t="s">
        <v>9837</v>
      </c>
      <c r="H9772" s="69">
        <v>3232</v>
      </c>
      <c r="I9772" s="51">
        <v>3392</v>
      </c>
      <c r="J9772" s="69">
        <v>160</v>
      </c>
      <c r="K9772" s="69" t="s">
        <v>3607</v>
      </c>
      <c r="L9772" s="147">
        <v>80</v>
      </c>
    </row>
    <row r="9773" spans="1:23" ht="15.6">
      <c r="A9773" s="73">
        <v>45223</v>
      </c>
      <c r="C9773" s="69">
        <v>1000</v>
      </c>
      <c r="F9773" s="69" t="s">
        <v>9826</v>
      </c>
      <c r="H9773" s="69">
        <v>1199</v>
      </c>
      <c r="I9773" s="51">
        <v>1299</v>
      </c>
      <c r="J9773" s="69">
        <v>100</v>
      </c>
      <c r="K9773" s="69" t="s">
        <v>9838</v>
      </c>
      <c r="L9773" s="147">
        <v>50</v>
      </c>
    </row>
    <row r="9774" spans="1:23" ht="15.6">
      <c r="A9774" s="73">
        <v>45223</v>
      </c>
      <c r="C9774" s="69">
        <v>2000</v>
      </c>
      <c r="F9774" s="69" t="s">
        <v>9826</v>
      </c>
      <c r="G9774" s="851"/>
      <c r="H9774" s="69">
        <v>2398</v>
      </c>
      <c r="I9774" s="51">
        <v>2598</v>
      </c>
      <c r="J9774" s="69">
        <v>200</v>
      </c>
      <c r="K9774" s="69" t="s">
        <v>2561</v>
      </c>
      <c r="L9774" s="147">
        <v>100</v>
      </c>
    </row>
    <row r="9775" spans="1:23" ht="15.6">
      <c r="A9775" s="73">
        <v>45223</v>
      </c>
      <c r="C9775" s="69">
        <v>1000</v>
      </c>
      <c r="F9775" s="69" t="s">
        <v>9840</v>
      </c>
      <c r="G9775" s="20"/>
      <c r="H9775" s="69">
        <v>1199</v>
      </c>
      <c r="I9775" s="51">
        <v>1259</v>
      </c>
      <c r="J9775" s="69">
        <v>60</v>
      </c>
      <c r="K9775" s="69" t="s">
        <v>9839</v>
      </c>
      <c r="L9775" s="147">
        <v>30</v>
      </c>
    </row>
    <row r="9776" spans="1:23" ht="15.6">
      <c r="A9776" s="73">
        <v>45223</v>
      </c>
      <c r="C9776" s="69">
        <v>1000</v>
      </c>
      <c r="F9776" s="69" t="s">
        <v>9840</v>
      </c>
      <c r="G9776" s="20"/>
      <c r="H9776" s="69">
        <v>1199</v>
      </c>
      <c r="I9776" s="51">
        <v>1259</v>
      </c>
      <c r="J9776" s="69">
        <v>60</v>
      </c>
      <c r="K9776" s="69" t="s">
        <v>4729</v>
      </c>
      <c r="L9776" s="147">
        <v>30</v>
      </c>
    </row>
    <row r="9777" spans="1:12" ht="15.6">
      <c r="A9777" s="2"/>
      <c r="I9777" s="52"/>
      <c r="J9777" s="20"/>
      <c r="L9777" s="147"/>
    </row>
    <row r="9778" spans="1:12" ht="15.6">
      <c r="A9778" s="2"/>
      <c r="I9778" s="52"/>
      <c r="J9778" s="20"/>
      <c r="L9778" s="147"/>
    </row>
    <row r="9779" spans="1:12" ht="15.6">
      <c r="A9779" s="2"/>
      <c r="F9779" s="789">
        <v>45229</v>
      </c>
      <c r="G9779" s="789">
        <v>45230</v>
      </c>
      <c r="I9779" s="52"/>
      <c r="J9779" s="20"/>
      <c r="L9779" s="147"/>
    </row>
    <row r="9780" spans="1:12" ht="15.6">
      <c r="A9780" s="2"/>
      <c r="F9780" s="790" t="s">
        <v>6749</v>
      </c>
      <c r="G9780" s="790" t="s">
        <v>9576</v>
      </c>
      <c r="I9780" s="52"/>
      <c r="J9780" s="20"/>
      <c r="L9780" s="147"/>
    </row>
    <row r="9781" spans="1:12" ht="15.6">
      <c r="A9781" s="2"/>
      <c r="F9781" s="839" t="s">
        <v>9857</v>
      </c>
      <c r="G9781" s="826" t="s">
        <v>9863</v>
      </c>
      <c r="I9781" s="52"/>
      <c r="J9781" s="20"/>
      <c r="L9781" s="147"/>
    </row>
    <row r="9782" spans="1:12" ht="15.6">
      <c r="A9782" s="2"/>
      <c r="F9782" s="840" t="s">
        <v>9858</v>
      </c>
      <c r="G9782" s="826" t="s">
        <v>8815</v>
      </c>
      <c r="I9782" s="52"/>
      <c r="J9782" s="20"/>
      <c r="L9782" s="147"/>
    </row>
    <row r="9783" spans="1:12" ht="15.6">
      <c r="A9783" s="2"/>
      <c r="F9783" s="840" t="s">
        <v>9859</v>
      </c>
      <c r="G9783" s="826" t="s">
        <v>9864</v>
      </c>
      <c r="I9783" s="52"/>
      <c r="J9783" s="20"/>
      <c r="L9783" s="147"/>
    </row>
    <row r="9784" spans="1:12" ht="15.6">
      <c r="A9784" s="2"/>
      <c r="F9784" s="840" t="s">
        <v>9860</v>
      </c>
      <c r="G9784" s="826" t="s">
        <v>8944</v>
      </c>
      <c r="I9784" s="52"/>
      <c r="J9784" s="20"/>
      <c r="L9784" s="147"/>
    </row>
    <row r="9785" spans="1:12" ht="15.6">
      <c r="A9785" s="2"/>
      <c r="F9785" s="613" t="s">
        <v>9861</v>
      </c>
      <c r="G9785" s="826" t="s">
        <v>9865</v>
      </c>
      <c r="I9785" s="52"/>
      <c r="J9785" s="20"/>
      <c r="L9785" s="147"/>
    </row>
    <row r="9786" spans="1:12" ht="15.6">
      <c r="A9786" s="2"/>
      <c r="F9786" s="613" t="s">
        <v>9862</v>
      </c>
      <c r="G9786" s="826" t="s">
        <v>9605</v>
      </c>
      <c r="I9786" s="52"/>
      <c r="J9786" s="20"/>
      <c r="L9786" s="147"/>
    </row>
    <row r="9787" spans="1:12" ht="15.6">
      <c r="A9787" s="2"/>
      <c r="I9787" s="52"/>
      <c r="J9787" s="20"/>
      <c r="L9787" s="147"/>
    </row>
    <row r="9788" spans="1:12" ht="15.6">
      <c r="A9788" s="73">
        <v>45224</v>
      </c>
      <c r="B9788" s="69">
        <v>2000</v>
      </c>
      <c r="F9788" s="69" t="s">
        <v>9867</v>
      </c>
      <c r="G9788" s="501"/>
      <c r="H9788" s="69">
        <v>3174</v>
      </c>
      <c r="I9788" s="51">
        <v>3396</v>
      </c>
      <c r="J9788" s="69">
        <v>222</v>
      </c>
      <c r="K9788" s="69" t="s">
        <v>9845</v>
      </c>
      <c r="L9788" s="147">
        <v>111</v>
      </c>
    </row>
    <row r="9789" spans="1:12" ht="15.6">
      <c r="A9789" s="73">
        <v>45224</v>
      </c>
      <c r="D9789" s="213">
        <v>1500</v>
      </c>
      <c r="F9789" s="69" t="s">
        <v>9844</v>
      </c>
      <c r="G9789" s="501"/>
      <c r="H9789" s="69">
        <v>2560.5</v>
      </c>
      <c r="I9789" s="51">
        <v>2821.5</v>
      </c>
      <c r="J9789" s="69">
        <v>261</v>
      </c>
      <c r="K9789" s="69" t="s">
        <v>9845</v>
      </c>
      <c r="L9789" s="147">
        <v>131</v>
      </c>
    </row>
    <row r="9790" spans="1:12" ht="15.6">
      <c r="A9790" s="73">
        <v>45224</v>
      </c>
      <c r="C9790" s="69">
        <v>5000</v>
      </c>
      <c r="F9790" s="69" t="s">
        <v>9868</v>
      </c>
      <c r="G9790" s="501"/>
      <c r="H9790" s="69">
        <v>5865</v>
      </c>
      <c r="I9790" s="51">
        <v>6445</v>
      </c>
      <c r="J9790" s="69">
        <v>580</v>
      </c>
      <c r="K9790" s="69" t="s">
        <v>9846</v>
      </c>
      <c r="L9790" s="147">
        <v>290</v>
      </c>
    </row>
    <row r="9791" spans="1:12" ht="15.6">
      <c r="A9791" s="73">
        <v>45224</v>
      </c>
      <c r="C9791" s="69">
        <v>2000</v>
      </c>
      <c r="F9791" s="69" t="s">
        <v>9869</v>
      </c>
      <c r="G9791" s="501"/>
      <c r="H9791" s="69">
        <v>3174</v>
      </c>
      <c r="I9791" s="51">
        <v>3352</v>
      </c>
      <c r="J9791" s="69">
        <v>178</v>
      </c>
      <c r="K9791" s="69" t="s">
        <v>7205</v>
      </c>
      <c r="L9791" s="147">
        <v>89</v>
      </c>
    </row>
    <row r="9792" spans="1:12" ht="15.6">
      <c r="A9792" s="73">
        <v>45225</v>
      </c>
      <c r="B9792" s="124">
        <v>1500</v>
      </c>
      <c r="F9792" s="124" t="s">
        <v>9866</v>
      </c>
      <c r="G9792" s="501"/>
      <c r="H9792" s="41">
        <v>2401.5</v>
      </c>
      <c r="I9792" s="50">
        <v>2476.5</v>
      </c>
      <c r="J9792" s="41">
        <v>75</v>
      </c>
      <c r="K9792" s="41" t="s">
        <v>3928</v>
      </c>
      <c r="L9792" s="147">
        <v>38</v>
      </c>
    </row>
    <row r="9793" spans="1:12" ht="15.6">
      <c r="A9793" s="73">
        <v>45225</v>
      </c>
      <c r="B9793" s="59"/>
      <c r="C9793" s="69">
        <v>2000</v>
      </c>
      <c r="F9793" s="71" t="s">
        <v>9870</v>
      </c>
      <c r="G9793" s="501"/>
      <c r="H9793" s="69">
        <v>3174</v>
      </c>
      <c r="I9793" s="51">
        <v>3392</v>
      </c>
      <c r="J9793" s="69">
        <v>218</v>
      </c>
      <c r="K9793" s="69" t="s">
        <v>3283</v>
      </c>
      <c r="L9793" s="147">
        <v>109</v>
      </c>
    </row>
    <row r="9794" spans="1:12" ht="15.6">
      <c r="A9794" s="73"/>
      <c r="B9794" s="59"/>
      <c r="F9794" s="59"/>
      <c r="G9794" s="501"/>
      <c r="I9794" s="52"/>
      <c r="J9794" s="20"/>
      <c r="K9794" s="20"/>
      <c r="L9794" s="147"/>
    </row>
    <row r="9795" spans="1:12" ht="15.6">
      <c r="I9795" s="52"/>
      <c r="J9795" s="20"/>
      <c r="K9795" s="51" t="s">
        <v>5121</v>
      </c>
      <c r="L9795" s="147">
        <v>100</v>
      </c>
    </row>
    <row r="9796" spans="1:12" ht="18">
      <c r="A9796" s="20" t="s">
        <v>280</v>
      </c>
      <c r="B9796" s="52">
        <f>SUM(B9702:B9795)</f>
        <v>34000</v>
      </c>
      <c r="C9796" s="52">
        <f>SUM(C9702:C9795)</f>
        <v>67500</v>
      </c>
      <c r="D9796" s="52">
        <f>SUM(D9702:D9795)</f>
        <v>1500</v>
      </c>
      <c r="E9796" s="14">
        <f>SUM(B9796:D9796)</f>
        <v>103000</v>
      </c>
      <c r="I9796" s="52"/>
      <c r="J9796" s="14">
        <f>SUM(J9702:J9795)</f>
        <v>10030</v>
      </c>
      <c r="L9796" s="14">
        <f>SUM(L9702:L9795)</f>
        <v>5117</v>
      </c>
    </row>
    <row r="9797" spans="1:12" ht="15.6">
      <c r="A9797" s="641"/>
      <c r="B9797" s="641"/>
      <c r="C9797" s="641"/>
      <c r="D9797" s="641"/>
      <c r="E9797" s="641"/>
      <c r="F9797" s="641"/>
      <c r="G9797" s="641"/>
      <c r="H9797" s="641"/>
      <c r="I9797" s="420"/>
      <c r="J9797" s="641"/>
      <c r="K9797" s="641" t="s">
        <v>474</v>
      </c>
      <c r="L9797" s="641"/>
    </row>
    <row r="9798" spans="1:12" ht="15.6">
      <c r="I9798" s="52"/>
    </row>
    <row r="9799" spans="1:12" ht="15.6">
      <c r="I9799" s="52"/>
    </row>
    <row r="9800" spans="1:12" ht="15.6">
      <c r="I9800" s="52"/>
    </row>
    <row r="9801" spans="1:12" ht="15.6">
      <c r="I9801" s="52"/>
    </row>
    <row r="9802" spans="1:12" ht="15.6">
      <c r="I9802" s="75"/>
    </row>
    <row r="9803" spans="1:12" ht="25.2">
      <c r="C9803" s="623"/>
      <c r="D9803" s="623"/>
      <c r="E9803" s="522">
        <v>2023</v>
      </c>
      <c r="F9803" s="506"/>
      <c r="G9803" s="506"/>
      <c r="H9803" s="523">
        <v>2023</v>
      </c>
      <c r="I9803" s="507"/>
      <c r="J9803" s="506"/>
      <c r="K9803" s="524">
        <v>2023</v>
      </c>
    </row>
    <row r="9804" spans="1:12" ht="15.6">
      <c r="I9804" s="52"/>
    </row>
    <row r="9805" spans="1:12" ht="36">
      <c r="B9805" s="861" t="s">
        <v>8120</v>
      </c>
      <c r="E9805" s="860" t="s">
        <v>1786</v>
      </c>
      <c r="F9805" s="786" t="s">
        <v>7832</v>
      </c>
      <c r="G9805" s="448"/>
      <c r="H9805" s="786" t="s">
        <v>7832</v>
      </c>
      <c r="I9805" s="858" t="str">
        <f>E9805</f>
        <v>Novembro</v>
      </c>
      <c r="J9805" s="859">
        <v>2023</v>
      </c>
      <c r="K9805" s="786" t="s">
        <v>7832</v>
      </c>
    </row>
    <row r="9806" spans="1:12" ht="15.6">
      <c r="I9806" s="52"/>
    </row>
    <row r="9807" spans="1:12" ht="234">
      <c r="B9807" s="434" t="s">
        <v>7833</v>
      </c>
      <c r="C9807" s="434" t="s">
        <v>7833</v>
      </c>
      <c r="D9807" s="434" t="s">
        <v>7833</v>
      </c>
      <c r="E9807" s="785" t="s">
        <v>1464</v>
      </c>
      <c r="F9807" s="439">
        <v>2023</v>
      </c>
      <c r="G9807" s="438" t="str">
        <f>E9805</f>
        <v>Novembro</v>
      </c>
      <c r="H9807" s="441" t="s">
        <v>8995</v>
      </c>
      <c r="I9807" s="438" t="str">
        <f>E9805</f>
        <v>Novembro</v>
      </c>
      <c r="J9807" s="439">
        <v>2023</v>
      </c>
      <c r="K9807" s="460" t="s">
        <v>8676</v>
      </c>
      <c r="L9807" s="434"/>
    </row>
    <row r="9808" spans="1:12" ht="36.6">
      <c r="A9808" s="811" t="s">
        <v>7841</v>
      </c>
      <c r="B9808" s="811" t="s">
        <v>8320</v>
      </c>
      <c r="C9808" s="787" t="s">
        <v>8117</v>
      </c>
      <c r="D9808" s="811" t="s">
        <v>9120</v>
      </c>
      <c r="E9808" s="857" t="s">
        <v>6654</v>
      </c>
      <c r="F9808" s="857" t="s">
        <v>9885</v>
      </c>
      <c r="G9808" s="161">
        <v>2020</v>
      </c>
      <c r="H9808" s="160">
        <v>2021</v>
      </c>
      <c r="I9808" s="161">
        <v>2022</v>
      </c>
      <c r="J9808" s="161">
        <v>2023</v>
      </c>
      <c r="K9808" s="820">
        <v>2000000</v>
      </c>
      <c r="L9808" s="525" t="s">
        <v>8675</v>
      </c>
    </row>
    <row r="9809" spans="1:12" ht="18">
      <c r="A9809" s="455">
        <v>8713.5</v>
      </c>
      <c r="B9809" s="810">
        <v>3883</v>
      </c>
      <c r="C9809" s="387">
        <v>4930.5</v>
      </c>
      <c r="D9809" s="856">
        <v>4510.91</v>
      </c>
      <c r="E9809" s="347" t="s">
        <v>647</v>
      </c>
      <c r="F9809" s="110" t="s">
        <v>8994</v>
      </c>
      <c r="G9809" s="168">
        <v>106.2</v>
      </c>
      <c r="H9809" s="51">
        <v>116.5</v>
      </c>
      <c r="I9809" s="453">
        <v>179.1</v>
      </c>
      <c r="J9809" s="471">
        <v>91.5</v>
      </c>
      <c r="K9809" s="804">
        <v>1908500</v>
      </c>
      <c r="L9809" s="154" t="s">
        <v>9105</v>
      </c>
    </row>
    <row r="9810" spans="1:12" ht="18">
      <c r="A9810" s="455">
        <v>7882.5</v>
      </c>
      <c r="B9810" s="810">
        <v>3887.5</v>
      </c>
      <c r="C9810" s="387">
        <v>3995</v>
      </c>
      <c r="D9810" s="856">
        <v>3645.96</v>
      </c>
      <c r="E9810" s="347" t="s">
        <v>648</v>
      </c>
      <c r="F9810" s="110" t="s">
        <v>6850</v>
      </c>
      <c r="G9810" s="168">
        <v>123.8</v>
      </c>
      <c r="H9810" s="51">
        <v>92.9</v>
      </c>
      <c r="I9810" s="453">
        <v>126.5</v>
      </c>
      <c r="J9810" s="471">
        <v>97.3</v>
      </c>
      <c r="K9810" s="804">
        <v>1811200</v>
      </c>
      <c r="L9810" s="154" t="s">
        <v>9096</v>
      </c>
    </row>
    <row r="9811" spans="1:12" ht="18">
      <c r="A9811" s="455">
        <v>8728.5</v>
      </c>
      <c r="B9811" s="810">
        <v>4173</v>
      </c>
      <c r="C9811" s="387">
        <v>4555.5</v>
      </c>
      <c r="D9811" s="856">
        <v>5007.57</v>
      </c>
      <c r="E9811" s="347" t="s">
        <v>2310</v>
      </c>
      <c r="F9811" s="110" t="s">
        <v>9191</v>
      </c>
      <c r="G9811" s="168">
        <v>206.05</v>
      </c>
      <c r="H9811" s="51">
        <v>160.5</v>
      </c>
      <c r="I9811" s="453">
        <v>200.89599999999999</v>
      </c>
      <c r="J9811" s="471">
        <v>118.3</v>
      </c>
      <c r="K9811" s="804">
        <v>1692900</v>
      </c>
      <c r="L9811" s="154" t="s">
        <v>9192</v>
      </c>
    </row>
    <row r="9812" spans="1:12" ht="18">
      <c r="A9812" s="455">
        <v>9202</v>
      </c>
      <c r="B9812" s="810">
        <v>4587</v>
      </c>
      <c r="C9812" s="387">
        <v>4615</v>
      </c>
      <c r="D9812" s="856">
        <v>3225</v>
      </c>
      <c r="E9812" s="347" t="s">
        <v>2428</v>
      </c>
      <c r="F9812" s="238" t="s">
        <v>9280</v>
      </c>
      <c r="G9812" s="168">
        <v>138.19999999999999</v>
      </c>
      <c r="H9812" s="51">
        <v>166.67599999999999</v>
      </c>
      <c r="I9812" s="471">
        <v>62.273000000000003</v>
      </c>
      <c r="J9812" s="153">
        <v>118.7</v>
      </c>
      <c r="K9812" s="804">
        <v>1574200</v>
      </c>
      <c r="L9812" s="154" t="s">
        <v>9281</v>
      </c>
    </row>
    <row r="9813" spans="1:12" ht="18">
      <c r="A9813" s="455">
        <v>8259.5</v>
      </c>
      <c r="B9813" s="810">
        <v>4218</v>
      </c>
      <c r="C9813" s="387">
        <v>4041.5</v>
      </c>
      <c r="D9813" s="856">
        <v>5125.6099999999997</v>
      </c>
      <c r="E9813" s="347" t="s">
        <v>2510</v>
      </c>
      <c r="F9813" s="110" t="s">
        <v>8335</v>
      </c>
      <c r="G9813" s="168">
        <v>244.1</v>
      </c>
      <c r="H9813" s="51">
        <v>127.3</v>
      </c>
      <c r="I9813" s="453">
        <v>155.19999999999999</v>
      </c>
      <c r="J9813" s="471">
        <v>99.4</v>
      </c>
      <c r="K9813" s="804">
        <v>1474800</v>
      </c>
      <c r="L9813" s="154" t="s">
        <v>9384</v>
      </c>
    </row>
    <row r="9814" spans="1:12" ht="18">
      <c r="A9814" s="455">
        <v>6815.5</v>
      </c>
      <c r="B9814" s="810">
        <v>3507.5</v>
      </c>
      <c r="C9814" s="387">
        <v>3407.5</v>
      </c>
      <c r="D9814" s="856">
        <v>3830.06</v>
      </c>
      <c r="E9814" s="347" t="s">
        <v>2630</v>
      </c>
      <c r="F9814" s="59" t="s">
        <v>7302</v>
      </c>
      <c r="G9814" s="168">
        <v>209.2</v>
      </c>
      <c r="H9814" s="51">
        <v>152.30000000000001</v>
      </c>
      <c r="I9814" s="471">
        <v>106.5</v>
      </c>
      <c r="J9814" s="471">
        <v>80.3</v>
      </c>
      <c r="K9814" s="804">
        <v>1394500</v>
      </c>
      <c r="L9814" s="154" t="s">
        <v>9467</v>
      </c>
    </row>
    <row r="9815" spans="1:12" ht="18">
      <c r="A9815" s="455">
        <v>9860</v>
      </c>
      <c r="B9815" s="810">
        <v>5098</v>
      </c>
      <c r="C9815" s="387">
        <v>4872</v>
      </c>
      <c r="D9815" s="856">
        <v>5854.72</v>
      </c>
      <c r="E9815" s="347" t="s">
        <v>2798</v>
      </c>
      <c r="F9815" s="59" t="s">
        <v>9559</v>
      </c>
      <c r="G9815" s="168">
        <v>135.5</v>
      </c>
      <c r="H9815" s="51">
        <v>115.3</v>
      </c>
      <c r="I9815" s="453">
        <v>121.7</v>
      </c>
      <c r="J9815" s="471">
        <v>106.1</v>
      </c>
      <c r="K9815" s="804">
        <v>1288400</v>
      </c>
      <c r="L9815" s="154" t="s">
        <v>9560</v>
      </c>
    </row>
    <row r="9816" spans="1:12" ht="18">
      <c r="A9816" s="455">
        <v>7951.4</v>
      </c>
      <c r="B9816" s="810">
        <v>4078</v>
      </c>
      <c r="C9816" s="387">
        <v>3973.4</v>
      </c>
      <c r="D9816" s="856">
        <v>4540.2299999999996</v>
      </c>
      <c r="E9816" s="180" t="s">
        <v>4451</v>
      </c>
      <c r="F9816" s="59" t="s">
        <v>9674</v>
      </c>
      <c r="G9816" s="168">
        <v>222.4</v>
      </c>
      <c r="H9816" s="51">
        <v>116.3</v>
      </c>
      <c r="I9816" s="453">
        <v>160.1</v>
      </c>
      <c r="J9816" s="841">
        <v>88.1</v>
      </c>
      <c r="K9816" s="804">
        <v>1200300</v>
      </c>
      <c r="L9816" s="154" t="s">
        <v>7506</v>
      </c>
    </row>
    <row r="9817" spans="1:12" ht="18">
      <c r="A9817" s="465">
        <v>9945.9</v>
      </c>
      <c r="B9817" s="810">
        <v>5102</v>
      </c>
      <c r="C9817" s="387">
        <v>4843.8999999999996</v>
      </c>
      <c r="D9817" s="856">
        <v>5977.72</v>
      </c>
      <c r="E9817" s="180" t="s">
        <v>4555</v>
      </c>
      <c r="F9817" s="59" t="s">
        <v>9780</v>
      </c>
      <c r="G9817" s="218">
        <v>334.1</v>
      </c>
      <c r="H9817" s="153">
        <v>266</v>
      </c>
      <c r="I9817" s="471">
        <v>139.6</v>
      </c>
      <c r="J9817" s="471">
        <v>101.2</v>
      </c>
      <c r="K9817" s="804">
        <v>1099100</v>
      </c>
      <c r="L9817" s="154" t="s">
        <v>8335</v>
      </c>
    </row>
    <row r="9818" spans="1:12" ht="18">
      <c r="A9818" s="855">
        <v>10030</v>
      </c>
      <c r="B9818" s="500">
        <v>5117</v>
      </c>
      <c r="C9818" s="387">
        <v>4913</v>
      </c>
      <c r="D9818" s="472"/>
      <c r="E9818" s="347" t="s">
        <v>4675</v>
      </c>
      <c r="F9818" s="59" t="s">
        <v>9192</v>
      </c>
      <c r="G9818" s="168">
        <v>165.8</v>
      </c>
      <c r="H9818" s="51">
        <v>193</v>
      </c>
      <c r="I9818" s="471">
        <v>144.5</v>
      </c>
      <c r="J9818" s="471">
        <v>103</v>
      </c>
      <c r="K9818" s="804">
        <v>996100</v>
      </c>
      <c r="L9818" s="154" t="s">
        <v>9192</v>
      </c>
    </row>
    <row r="9819" spans="1:12" ht="18">
      <c r="B9819" s="455"/>
      <c r="C9819" s="387"/>
      <c r="D9819" s="472"/>
      <c r="E9819" s="180" t="s">
        <v>1786</v>
      </c>
      <c r="F9819" s="52"/>
      <c r="G9819" s="168">
        <v>185.9</v>
      </c>
      <c r="H9819" s="51">
        <v>204.9</v>
      </c>
      <c r="I9819" s="153">
        <v>203.23</v>
      </c>
      <c r="J9819" s="471"/>
      <c r="K9819" s="519"/>
      <c r="L9819" s="50"/>
    </row>
    <row r="9820" spans="1:12" ht="18">
      <c r="B9820" s="455"/>
      <c r="C9820" s="387"/>
      <c r="D9820" s="472"/>
      <c r="E9820" s="347" t="s">
        <v>1955</v>
      </c>
      <c r="F9820" s="59"/>
      <c r="G9820" s="168" t="s">
        <v>6644</v>
      </c>
      <c r="H9820" s="51">
        <v>164.501</v>
      </c>
      <c r="I9820" s="453">
        <v>104.996</v>
      </c>
      <c r="J9820" s="453"/>
      <c r="K9820" s="519"/>
      <c r="L9820" s="154"/>
    </row>
    <row r="9821" spans="1:12" ht="21">
      <c r="A9821" s="781">
        <f>SUM(A9809:A9820)</f>
        <v>87388.799999999988</v>
      </c>
      <c r="B9821" s="478">
        <f>SUM(B9809:B9820)</f>
        <v>43651</v>
      </c>
      <c r="C9821" s="458">
        <f>SUM(C9809:C9820)</f>
        <v>44147.3</v>
      </c>
      <c r="D9821" s="856">
        <f>SUM(D9809:D9820)</f>
        <v>41717.78</v>
      </c>
      <c r="E9821" s="391" t="s">
        <v>7219</v>
      </c>
      <c r="G9821" s="160" t="s">
        <v>7030</v>
      </c>
      <c r="H9821" s="497">
        <f>SUM(H9809:H9820)</f>
        <v>1876.1769999999999</v>
      </c>
      <c r="I9821" s="497">
        <f>SUM(I9809:I9820)</f>
        <v>1704.595</v>
      </c>
      <c r="J9821" s="496">
        <f>SUM(J9809:J9820)</f>
        <v>1003.9000000000001</v>
      </c>
      <c r="K9821" s="804">
        <v>996100</v>
      </c>
      <c r="L9821" s="223"/>
    </row>
    <row r="9822" spans="1:12" ht="15.6">
      <c r="I9822" s="52"/>
    </row>
    <row r="9823" spans="1:12" ht="15.6">
      <c r="I9823" s="52"/>
    </row>
    <row r="9824" spans="1:12" ht="15.6">
      <c r="F9824" s="789">
        <v>45232</v>
      </c>
      <c r="G9824" s="789">
        <v>45235</v>
      </c>
      <c r="H9824" s="789"/>
      <c r="I9824" s="52"/>
    </row>
    <row r="9825" spans="1:12" ht="15.6">
      <c r="F9825" s="790" t="s">
        <v>6749</v>
      </c>
      <c r="G9825" s="790" t="s">
        <v>9576</v>
      </c>
      <c r="H9825" s="20"/>
      <c r="I9825" s="52"/>
    </row>
    <row r="9826" spans="1:12" ht="15.6">
      <c r="F9826" s="839" t="s">
        <v>9871</v>
      </c>
      <c r="G9826" s="826" t="s">
        <v>9863</v>
      </c>
      <c r="H9826" s="20"/>
      <c r="I9826" s="52"/>
    </row>
    <row r="9827" spans="1:12" ht="15.6">
      <c r="F9827" s="840" t="s">
        <v>9872</v>
      </c>
      <c r="G9827" s="826" t="s">
        <v>8815</v>
      </c>
      <c r="H9827" s="20"/>
      <c r="I9827" s="52"/>
    </row>
    <row r="9828" spans="1:12" ht="15.6">
      <c r="F9828" s="840" t="s">
        <v>9873</v>
      </c>
      <c r="G9828" s="826" t="s">
        <v>9864</v>
      </c>
      <c r="H9828" s="20"/>
      <c r="I9828" s="52"/>
    </row>
    <row r="9829" spans="1:12" ht="15.6">
      <c r="F9829" s="840" t="s">
        <v>9874</v>
      </c>
      <c r="G9829" s="826" t="s">
        <v>8944</v>
      </c>
      <c r="H9829" s="20"/>
      <c r="I9829" s="52"/>
    </row>
    <row r="9830" spans="1:12" ht="15.6">
      <c r="F9830" s="613" t="s">
        <v>9875</v>
      </c>
      <c r="G9830" s="826" t="s">
        <v>9865</v>
      </c>
      <c r="H9830" s="20"/>
      <c r="I9830" s="52"/>
    </row>
    <row r="9831" spans="1:12" ht="15.6">
      <c r="F9831" s="613" t="s">
        <v>9876</v>
      </c>
      <c r="G9831" s="826" t="s">
        <v>9605</v>
      </c>
      <c r="H9831" s="20"/>
      <c r="I9831" s="52"/>
    </row>
    <row r="9832" spans="1:12" ht="15.6">
      <c r="B9832" s="20" t="s">
        <v>9877</v>
      </c>
      <c r="C9832" s="20" t="s">
        <v>9878</v>
      </c>
      <c r="D9832" s="20" t="s">
        <v>9879</v>
      </c>
      <c r="I9832" s="52"/>
    </row>
    <row r="9833" spans="1:12" ht="15.6">
      <c r="A9833" s="73">
        <v>45232</v>
      </c>
      <c r="B9833" s="69">
        <v>1000</v>
      </c>
      <c r="F9833" s="69" t="s">
        <v>9880</v>
      </c>
      <c r="H9833" s="69">
        <v>1587</v>
      </c>
      <c r="I9833" s="51">
        <v>1687</v>
      </c>
      <c r="J9833" s="69">
        <v>100</v>
      </c>
      <c r="K9833" s="69" t="s">
        <v>1410</v>
      </c>
      <c r="L9833" s="147">
        <v>50</v>
      </c>
    </row>
    <row r="9834" spans="1:12" ht="15.6">
      <c r="A9834" s="73">
        <v>45232</v>
      </c>
      <c r="C9834" s="69">
        <v>1000</v>
      </c>
      <c r="F9834" s="69" t="s">
        <v>9881</v>
      </c>
      <c r="H9834" s="69">
        <v>1173</v>
      </c>
      <c r="I9834" s="51">
        <v>1273</v>
      </c>
      <c r="J9834" s="69">
        <v>100</v>
      </c>
      <c r="K9834" s="69" t="s">
        <v>3027</v>
      </c>
      <c r="L9834" s="147">
        <v>50</v>
      </c>
    </row>
    <row r="9835" spans="1:12" ht="15.6">
      <c r="I9835" s="52"/>
      <c r="L9835" s="672"/>
    </row>
    <row r="9836" spans="1:12" ht="15.6">
      <c r="I9836" s="52"/>
      <c r="L9836" s="672"/>
    </row>
    <row r="9837" spans="1:12" ht="15.6">
      <c r="F9837" s="789">
        <v>45236</v>
      </c>
      <c r="G9837" s="789">
        <v>45242</v>
      </c>
      <c r="I9837" s="52"/>
      <c r="L9837" s="672"/>
    </row>
    <row r="9838" spans="1:12" ht="15.6">
      <c r="F9838" s="790" t="s">
        <v>6749</v>
      </c>
      <c r="G9838" s="790" t="s">
        <v>9576</v>
      </c>
      <c r="I9838" s="52"/>
      <c r="L9838" s="672"/>
    </row>
    <row r="9839" spans="1:12" ht="15.6">
      <c r="F9839" s="839" t="s">
        <v>9892</v>
      </c>
      <c r="G9839" s="826" t="s">
        <v>8917</v>
      </c>
      <c r="I9839" s="52"/>
      <c r="L9839" s="672"/>
    </row>
    <row r="9840" spans="1:12" ht="15.6">
      <c r="F9840" s="840" t="s">
        <v>9893</v>
      </c>
      <c r="G9840" s="826" t="s">
        <v>9888</v>
      </c>
      <c r="I9840" s="52"/>
      <c r="L9840" s="672"/>
    </row>
    <row r="9841" spans="1:12" ht="15.6">
      <c r="F9841" s="840" t="s">
        <v>9894</v>
      </c>
      <c r="G9841" s="826" t="s">
        <v>9889</v>
      </c>
      <c r="I9841" s="52"/>
      <c r="L9841" s="672"/>
    </row>
    <row r="9842" spans="1:12" ht="15.6">
      <c r="F9842" s="840" t="s">
        <v>9886</v>
      </c>
      <c r="G9842" s="826" t="s">
        <v>9604</v>
      </c>
      <c r="I9842" s="52"/>
      <c r="L9842" s="672"/>
    </row>
    <row r="9843" spans="1:12" ht="15.6">
      <c r="F9843" s="613" t="s">
        <v>9895</v>
      </c>
      <c r="G9843" s="826" t="s">
        <v>9890</v>
      </c>
      <c r="I9843" s="52"/>
      <c r="L9843" s="672"/>
    </row>
    <row r="9844" spans="1:12" ht="15.6">
      <c r="F9844" s="613" t="s">
        <v>9896</v>
      </c>
      <c r="G9844" s="826" t="s">
        <v>9891</v>
      </c>
      <c r="I9844" s="52"/>
      <c r="L9844" s="672"/>
    </row>
    <row r="9845" spans="1:12" ht="15.6">
      <c r="I9845" s="52"/>
      <c r="L9845" s="672"/>
    </row>
    <row r="9846" spans="1:12" ht="15.6">
      <c r="A9846" s="73">
        <v>45242</v>
      </c>
      <c r="B9846" s="69">
        <v>1500</v>
      </c>
      <c r="F9846" s="69" t="s">
        <v>8065</v>
      </c>
      <c r="H9846" s="69">
        <v>2371.5</v>
      </c>
      <c r="I9846" s="51">
        <v>2521.5</v>
      </c>
      <c r="J9846" s="69">
        <v>150</v>
      </c>
      <c r="K9846" s="69" t="s">
        <v>9883</v>
      </c>
      <c r="L9846" s="147">
        <v>75</v>
      </c>
    </row>
    <row r="9847" spans="1:12" ht="15.6">
      <c r="A9847" s="73">
        <v>45242</v>
      </c>
      <c r="D9847" s="213">
        <v>1500</v>
      </c>
      <c r="F9847" s="69" t="s">
        <v>9897</v>
      </c>
      <c r="H9847" s="69">
        <v>2563</v>
      </c>
      <c r="I9847" s="51">
        <v>2997</v>
      </c>
      <c r="J9847" s="69">
        <v>434</v>
      </c>
      <c r="K9847" s="69" t="s">
        <v>9883</v>
      </c>
      <c r="L9847" s="147">
        <v>217</v>
      </c>
    </row>
    <row r="9848" spans="1:12" ht="15.6">
      <c r="A9848" s="73">
        <v>45242</v>
      </c>
      <c r="B9848" s="41">
        <v>6000</v>
      </c>
      <c r="F9848" s="41" t="s">
        <v>9898</v>
      </c>
      <c r="H9848" s="41">
        <v>9486</v>
      </c>
      <c r="I9848" s="50">
        <v>10134</v>
      </c>
      <c r="J9848" s="41">
        <v>648</v>
      </c>
      <c r="K9848" s="803" t="s">
        <v>9884</v>
      </c>
      <c r="L9848" s="147">
        <v>324</v>
      </c>
    </row>
    <row r="9849" spans="1:12" ht="15.6">
      <c r="A9849" s="73">
        <v>45232</v>
      </c>
      <c r="C9849" s="69">
        <v>3000</v>
      </c>
      <c r="F9849" s="69" t="s">
        <v>9899</v>
      </c>
      <c r="H9849" s="69">
        <v>3501</v>
      </c>
      <c r="I9849" s="51">
        <v>3771</v>
      </c>
      <c r="J9849" s="69">
        <v>270</v>
      </c>
      <c r="K9849" s="69" t="s">
        <v>2385</v>
      </c>
      <c r="L9849" s="147">
        <v>135</v>
      </c>
    </row>
    <row r="9850" spans="1:12" ht="15.6">
      <c r="A9850" s="73">
        <v>45232</v>
      </c>
      <c r="B9850" s="69">
        <v>600</v>
      </c>
      <c r="F9850" s="69" t="s">
        <v>9900</v>
      </c>
      <c r="H9850" s="69">
        <v>948.6</v>
      </c>
      <c r="I9850" s="51">
        <v>959.4</v>
      </c>
      <c r="J9850" s="69">
        <v>10.8</v>
      </c>
      <c r="K9850" s="69" t="s">
        <v>2385</v>
      </c>
      <c r="L9850" s="147">
        <v>5</v>
      </c>
    </row>
    <row r="9851" spans="1:12" ht="15.6">
      <c r="A9851" s="73">
        <v>45233</v>
      </c>
      <c r="C9851" s="69">
        <v>1000</v>
      </c>
      <c r="F9851" s="69" t="s">
        <v>9901</v>
      </c>
      <c r="H9851" s="69">
        <v>1167</v>
      </c>
      <c r="I9851" s="51">
        <v>1177</v>
      </c>
      <c r="J9851" s="69">
        <v>110</v>
      </c>
      <c r="K9851" s="69" t="s">
        <v>7166</v>
      </c>
      <c r="L9851" s="147">
        <v>55</v>
      </c>
    </row>
    <row r="9852" spans="1:12" ht="15.6">
      <c r="A9852" s="73">
        <v>45234</v>
      </c>
      <c r="C9852" s="69">
        <v>1000</v>
      </c>
      <c r="F9852" s="69" t="s">
        <v>9902</v>
      </c>
      <c r="G9852" s="863" t="s">
        <v>4059</v>
      </c>
      <c r="H9852" s="69">
        <v>1167</v>
      </c>
      <c r="I9852" s="51">
        <v>1177</v>
      </c>
      <c r="J9852" s="69">
        <v>110</v>
      </c>
      <c r="K9852" s="69" t="s">
        <v>4685</v>
      </c>
      <c r="L9852" s="147">
        <v>55</v>
      </c>
    </row>
    <row r="9853" spans="1:12" ht="15.6">
      <c r="A9853" s="73">
        <v>45236</v>
      </c>
      <c r="B9853" s="69">
        <v>2000</v>
      </c>
      <c r="F9853" s="69" t="s">
        <v>8064</v>
      </c>
      <c r="G9853" s="863" t="s">
        <v>4059</v>
      </c>
      <c r="H9853" s="69">
        <v>3162</v>
      </c>
      <c r="I9853" s="51">
        <v>3321</v>
      </c>
      <c r="J9853" s="69">
        <v>160</v>
      </c>
      <c r="K9853" s="69" t="s">
        <v>7205</v>
      </c>
      <c r="L9853" s="147">
        <v>80</v>
      </c>
    </row>
    <row r="9854" spans="1:12" ht="15.6">
      <c r="A9854" s="73">
        <v>45236</v>
      </c>
      <c r="C9854" s="41">
        <v>6000</v>
      </c>
      <c r="F9854" s="41" t="s">
        <v>9905</v>
      </c>
      <c r="G9854" s="826" t="s">
        <v>9904</v>
      </c>
      <c r="H9854" s="41">
        <v>7002</v>
      </c>
      <c r="I9854" s="50">
        <v>7302</v>
      </c>
      <c r="J9854" s="41">
        <v>300</v>
      </c>
      <c r="K9854" s="41" t="s">
        <v>9822</v>
      </c>
      <c r="L9854" s="147">
        <v>150</v>
      </c>
    </row>
    <row r="9855" spans="1:12" ht="15.6">
      <c r="A9855" s="73">
        <v>45237</v>
      </c>
      <c r="C9855" s="69">
        <v>2000</v>
      </c>
      <c r="F9855" s="69" t="s">
        <v>9906</v>
      </c>
      <c r="G9855" s="826" t="s">
        <v>9904</v>
      </c>
      <c r="H9855" s="69">
        <v>2334</v>
      </c>
      <c r="I9855" s="51">
        <v>2534</v>
      </c>
      <c r="J9855" s="69">
        <v>200</v>
      </c>
      <c r="K9855" s="69" t="s">
        <v>7897</v>
      </c>
      <c r="L9855" s="147">
        <v>100</v>
      </c>
    </row>
    <row r="9856" spans="1:12" ht="15.6">
      <c r="I9856" s="52"/>
      <c r="L9856" s="672"/>
    </row>
    <row r="9857" spans="1:12" ht="15.6">
      <c r="I9857" s="52"/>
      <c r="L9857" s="672"/>
    </row>
    <row r="9858" spans="1:12" ht="15.6">
      <c r="I9858" s="52"/>
      <c r="L9858" s="672"/>
    </row>
    <row r="9859" spans="1:12" ht="15.6">
      <c r="I9859" s="52"/>
      <c r="L9859" s="672"/>
    </row>
    <row r="9860" spans="1:12" ht="15.6">
      <c r="I9860" s="52"/>
      <c r="L9860" s="672"/>
    </row>
    <row r="9861" spans="1:12" ht="15.6">
      <c r="I9861" s="52"/>
      <c r="L9861" s="672"/>
    </row>
    <row r="9862" spans="1:12" ht="15.6">
      <c r="I9862" s="52"/>
      <c r="L9862" s="672"/>
    </row>
    <row r="9863" spans="1:12" ht="15.6">
      <c r="F9863" s="789">
        <v>45243</v>
      </c>
      <c r="G9863" s="789">
        <v>45249</v>
      </c>
      <c r="I9863" s="52"/>
      <c r="L9863" s="672"/>
    </row>
    <row r="9864" spans="1:12" ht="15.6">
      <c r="F9864" s="790" t="s">
        <v>6749</v>
      </c>
      <c r="G9864" s="790" t="s">
        <v>9576</v>
      </c>
      <c r="I9864" s="52"/>
      <c r="L9864" s="672"/>
    </row>
    <row r="9865" spans="1:12" ht="15.6">
      <c r="F9865" s="839" t="s">
        <v>9892</v>
      </c>
      <c r="G9865" s="826" t="s">
        <v>8917</v>
      </c>
      <c r="I9865" s="52"/>
      <c r="L9865" s="672"/>
    </row>
    <row r="9866" spans="1:12" ht="15.6">
      <c r="F9866" s="840" t="s">
        <v>9893</v>
      </c>
      <c r="G9866" s="826" t="s">
        <v>9888</v>
      </c>
      <c r="I9866" s="52"/>
      <c r="L9866" s="672"/>
    </row>
    <row r="9867" spans="1:12" ht="15.6">
      <c r="F9867" s="840" t="s">
        <v>9894</v>
      </c>
      <c r="G9867" s="826" t="s">
        <v>9889</v>
      </c>
      <c r="I9867" s="52"/>
      <c r="L9867" s="672"/>
    </row>
    <row r="9868" spans="1:12" ht="15.6">
      <c r="F9868" s="840" t="s">
        <v>9886</v>
      </c>
      <c r="G9868" s="826" t="s">
        <v>9604</v>
      </c>
      <c r="I9868" s="52"/>
      <c r="L9868" s="672"/>
    </row>
    <row r="9869" spans="1:12" ht="15.6">
      <c r="F9869" s="613" t="s">
        <v>9895</v>
      </c>
      <c r="G9869" s="826" t="s">
        <v>9890</v>
      </c>
      <c r="I9869" s="52"/>
      <c r="L9869" s="672"/>
    </row>
    <row r="9870" spans="1:12" ht="15.6">
      <c r="F9870" s="613" t="s">
        <v>9896</v>
      </c>
      <c r="G9870" s="826" t="s">
        <v>9891</v>
      </c>
      <c r="I9870" s="52"/>
      <c r="L9870" s="672"/>
    </row>
    <row r="9871" spans="1:12" ht="15.6">
      <c r="I9871" s="52"/>
      <c r="L9871" s="672"/>
    </row>
    <row r="9872" spans="1:12" ht="18">
      <c r="A9872" s="73">
        <v>45237</v>
      </c>
      <c r="D9872" s="213">
        <v>1500</v>
      </c>
      <c r="F9872" s="69" t="s">
        <v>9882</v>
      </c>
      <c r="G9872" s="864" t="s">
        <v>3395</v>
      </c>
      <c r="H9872" s="536"/>
      <c r="I9872" s="51"/>
      <c r="J9872" s="69">
        <v>400</v>
      </c>
      <c r="K9872" s="51" t="s">
        <v>8664</v>
      </c>
      <c r="L9872" s="147">
        <v>200</v>
      </c>
    </row>
    <row r="9873" spans="1:12" ht="15.6">
      <c r="A9873" s="73">
        <v>45245</v>
      </c>
      <c r="F9873" s="69" t="s">
        <v>9882</v>
      </c>
      <c r="G9873" s="826" t="s">
        <v>9887</v>
      </c>
      <c r="H9873" s="536"/>
      <c r="I9873" s="51"/>
      <c r="J9873" s="536"/>
      <c r="K9873" s="69" t="s">
        <v>9907</v>
      </c>
      <c r="L9873" s="672"/>
    </row>
    <row r="9874" spans="1:12" ht="15.6">
      <c r="A9874" s="73">
        <v>45236</v>
      </c>
      <c r="C9874" s="69">
        <v>1000</v>
      </c>
      <c r="F9874" s="69" t="s">
        <v>9903</v>
      </c>
      <c r="G9874" s="826" t="s">
        <v>9887</v>
      </c>
      <c r="H9874" s="69">
        <v>1161</v>
      </c>
      <c r="I9874" s="51">
        <v>1181</v>
      </c>
      <c r="J9874" s="69">
        <v>120</v>
      </c>
      <c r="K9874" s="69" t="s">
        <v>9908</v>
      </c>
      <c r="L9874" s="147">
        <v>60</v>
      </c>
    </row>
    <row r="9875" spans="1:12" ht="15.6">
      <c r="I9875" s="52"/>
      <c r="L9875" s="672"/>
    </row>
    <row r="9876" spans="1:12" ht="15.6">
      <c r="I9876" s="52"/>
      <c r="L9876" s="672"/>
    </row>
    <row r="9877" spans="1:12" ht="18">
      <c r="I9877" s="52"/>
      <c r="K9877" s="14" t="s">
        <v>9143</v>
      </c>
      <c r="L9877" s="147">
        <v>100</v>
      </c>
    </row>
    <row r="9878" spans="1:12" ht="18">
      <c r="A9878" s="20" t="s">
        <v>280</v>
      </c>
      <c r="B9878" s="52">
        <f>SUM(B9833:B9877)</f>
        <v>11100</v>
      </c>
      <c r="C9878" s="52">
        <f>SUM(C9833:C9877)</f>
        <v>15000</v>
      </c>
      <c r="D9878" s="52">
        <f>SUM(D9833:D9877)</f>
        <v>3000</v>
      </c>
      <c r="E9878" s="14">
        <f>SUM(B9878:D9878)</f>
        <v>29100</v>
      </c>
      <c r="I9878" s="52"/>
      <c r="J9878" s="14">
        <f>SUM(J9833:J9877)</f>
        <v>3112.8</v>
      </c>
      <c r="L9878" s="14">
        <f>SUM(L9833:L9877)</f>
        <v>1656</v>
      </c>
    </row>
    <row r="9879" spans="1:12" ht="15.6">
      <c r="A9879" s="20"/>
      <c r="I9879" s="52"/>
    </row>
    <row r="9880" spans="1:12" ht="15.6">
      <c r="I9880" s="52"/>
    </row>
    <row r="9881" spans="1:12" ht="15.6">
      <c r="I9881" s="52"/>
    </row>
    <row r="9882" spans="1:12" ht="15.6">
      <c r="I9882" s="52"/>
    </row>
    <row r="9883" spans="1:12" ht="15.6">
      <c r="I9883" s="52"/>
    </row>
    <row r="9884" spans="1:12" ht="15.6">
      <c r="I9884" s="52"/>
    </row>
    <row r="9885" spans="1:12" ht="15.6">
      <c r="I9885" s="52"/>
    </row>
    <row r="9886" spans="1:12" ht="15.6">
      <c r="I9886" s="52"/>
    </row>
    <row r="9887" spans="1:12" ht="15.6">
      <c r="I9887" s="52"/>
    </row>
    <row r="9888" spans="1:12" ht="15.6">
      <c r="I9888" s="52"/>
    </row>
    <row r="9889" spans="9:9" ht="15.6">
      <c r="I9889" s="52"/>
    </row>
    <row r="9890" spans="9:9" ht="15.6">
      <c r="I9890" s="52"/>
    </row>
    <row r="9891" spans="9:9" ht="15.6">
      <c r="I9891" s="52"/>
    </row>
    <row r="9892" spans="9:9" ht="15.6">
      <c r="I9892" s="52"/>
    </row>
    <row r="9893" spans="9:9" ht="15.6">
      <c r="I9893" s="52"/>
    </row>
    <row r="9894" spans="9:9" ht="15.6">
      <c r="I9894" s="52"/>
    </row>
    <row r="9895" spans="9:9" ht="15.6">
      <c r="I9895" s="52"/>
    </row>
    <row r="9896" spans="9:9" ht="15.6">
      <c r="I9896" s="52"/>
    </row>
    <row r="9897" spans="9:9" ht="15.6">
      <c r="I9897" s="52"/>
    </row>
    <row r="9898" spans="9:9" ht="15.6">
      <c r="I9898" s="52"/>
    </row>
    <row r="9899" spans="9:9" ht="15.6">
      <c r="I9899" s="52"/>
    </row>
    <row r="9900" spans="9:9" ht="15.6">
      <c r="I9900" s="52"/>
    </row>
    <row r="9901" spans="9:9" ht="15.6">
      <c r="I9901" s="52"/>
    </row>
    <row r="9902" spans="9:9" ht="15.6">
      <c r="I9902" s="52"/>
    </row>
    <row r="9903" spans="9:9" ht="15.6">
      <c r="I9903" s="52"/>
    </row>
    <row r="9904" spans="9:9" ht="15.6">
      <c r="I9904" s="52"/>
    </row>
    <row r="9905" spans="9:9" ht="15.6">
      <c r="I9905" s="52"/>
    </row>
    <row r="9906" spans="9:9" ht="15.6">
      <c r="I9906" s="52"/>
    </row>
    <row r="9907" spans="9:9" ht="15.6">
      <c r="I9907" s="52"/>
    </row>
    <row r="9908" spans="9:9" ht="15.6">
      <c r="I9908" s="52"/>
    </row>
    <row r="9909" spans="9:9" ht="15.6">
      <c r="I9909" s="52"/>
    </row>
    <row r="9910" spans="9:9" ht="15.6">
      <c r="I9910" s="52"/>
    </row>
    <row r="9911" spans="9:9" ht="15.6">
      <c r="I9911" s="52"/>
    </row>
    <row r="9912" spans="9:9" ht="15.6">
      <c r="I9912" s="52"/>
    </row>
    <row r="9913" spans="9:9" ht="15.6">
      <c r="I9913" s="52"/>
    </row>
    <row r="9914" spans="9:9" ht="15.6">
      <c r="I9914" s="52"/>
    </row>
    <row r="9915" spans="9:9" ht="15.6">
      <c r="I9915" s="52"/>
    </row>
    <row r="9916" spans="9:9" ht="15.6">
      <c r="I9916" s="52"/>
    </row>
    <row r="9917" spans="9:9" ht="15.6">
      <c r="I9917" s="52"/>
    </row>
    <row r="9918" spans="9:9" ht="15.6">
      <c r="I9918" s="52"/>
    </row>
    <row r="9919" spans="9:9" ht="15.6">
      <c r="I9919" s="52"/>
    </row>
    <row r="9920" spans="9:9" ht="15.6">
      <c r="I9920" s="52"/>
    </row>
    <row r="9921" spans="9:9" ht="15.6">
      <c r="I9921" s="52"/>
    </row>
    <row r="9922" spans="9:9" ht="15.6">
      <c r="I9922" s="52"/>
    </row>
    <row r="9923" spans="9:9" ht="15.6">
      <c r="I9923" s="52"/>
    </row>
    <row r="9924" spans="9:9" ht="15.6">
      <c r="I9924" s="52"/>
    </row>
    <row r="9925" spans="9:9" ht="15.6">
      <c r="I9925" s="52"/>
    </row>
    <row r="9926" spans="9:9" ht="15.6">
      <c r="I9926" s="52"/>
    </row>
    <row r="9927" spans="9:9" ht="15.6">
      <c r="I9927" s="52"/>
    </row>
    <row r="9928" spans="9:9" ht="15.6">
      <c r="I9928" s="52"/>
    </row>
    <row r="9929" spans="9:9" ht="15.6">
      <c r="I9929" s="52"/>
    </row>
    <row r="9930" spans="9:9" ht="15.6">
      <c r="I9930" s="52"/>
    </row>
    <row r="9931" spans="9:9" ht="15.6">
      <c r="I9931" s="52"/>
    </row>
    <row r="9932" spans="9:9" ht="15.6">
      <c r="I9932" s="52"/>
    </row>
    <row r="9933" spans="9:9" ht="15.6">
      <c r="I9933" s="52"/>
    </row>
    <row r="9934" spans="9:9" ht="15.6">
      <c r="I9934" s="52"/>
    </row>
    <row r="9935" spans="9:9" ht="15.6">
      <c r="I9935" s="52"/>
    </row>
    <row r="9936" spans="9:9" ht="15.6">
      <c r="I9936" s="52"/>
    </row>
    <row r="9937" spans="9:9" ht="15.6">
      <c r="I9937" s="52"/>
    </row>
    <row r="9938" spans="9:9" ht="15.6">
      <c r="I9938" s="52"/>
    </row>
    <row r="9939" spans="9:9" ht="15.6">
      <c r="I9939" s="52"/>
    </row>
    <row r="9940" spans="9:9" ht="15.6">
      <c r="I9940" s="52"/>
    </row>
    <row r="9941" spans="9:9" ht="15.6">
      <c r="I9941" s="52"/>
    </row>
    <row r="9942" spans="9:9" ht="15.6">
      <c r="I9942" s="52"/>
    </row>
    <row r="9943" spans="9:9" ht="15.6">
      <c r="I9943" s="52"/>
    </row>
    <row r="9944" spans="9:9" ht="15.6">
      <c r="I9944" s="52"/>
    </row>
    <row r="9945" spans="9:9" ht="15.6">
      <c r="I9945" s="52"/>
    </row>
    <row r="9946" spans="9:9" ht="15.6">
      <c r="I9946" s="52"/>
    </row>
    <row r="9947" spans="9:9" ht="15.6">
      <c r="I9947" s="52"/>
    </row>
    <row r="9948" spans="9:9" ht="15.6">
      <c r="I9948" s="52"/>
    </row>
    <row r="9949" spans="9:9" ht="15.6">
      <c r="I9949" s="52"/>
    </row>
    <row r="9950" spans="9:9" ht="15.6">
      <c r="I9950" s="52"/>
    </row>
    <row r="9951" spans="9:9" ht="15.6">
      <c r="I9951" s="52"/>
    </row>
    <row r="9952" spans="9:9" ht="15.6">
      <c r="I9952" s="52"/>
    </row>
    <row r="9953" spans="9:9" ht="15.6">
      <c r="I9953" s="52"/>
    </row>
    <row r="9954" spans="9:9" ht="15.6">
      <c r="I9954" s="52"/>
    </row>
    <row r="9955" spans="9:9" ht="15.6">
      <c r="I9955" s="52"/>
    </row>
    <row r="9956" spans="9:9" ht="15.6">
      <c r="I9956" s="52"/>
    </row>
    <row r="9957" spans="9:9" ht="15.6">
      <c r="I9957" s="52"/>
    </row>
    <row r="9958" spans="9:9" ht="15.6">
      <c r="I9958" s="52"/>
    </row>
    <row r="9959" spans="9:9" ht="15.6">
      <c r="I9959" s="52"/>
    </row>
    <row r="9960" spans="9:9" ht="15.6">
      <c r="I9960" s="52"/>
    </row>
    <row r="9961" spans="9:9" ht="15.6">
      <c r="I9961" s="52"/>
    </row>
    <row r="9962" spans="9:9" ht="15.6">
      <c r="I9962" s="52"/>
    </row>
    <row r="9963" spans="9:9" ht="15.6">
      <c r="I9963" s="52"/>
    </row>
    <row r="9964" spans="9:9" ht="15.6">
      <c r="I9964" s="52"/>
    </row>
    <row r="9965" spans="9:9" ht="15.6">
      <c r="I9965" s="52"/>
    </row>
    <row r="9966" spans="9:9" ht="15.6">
      <c r="I9966" s="52"/>
    </row>
    <row r="9967" spans="9:9" ht="15.6">
      <c r="I9967" s="52"/>
    </row>
    <row r="9968" spans="9:9" ht="15.6">
      <c r="I9968" s="52"/>
    </row>
    <row r="9969" spans="9:9" ht="15.6">
      <c r="I9969" s="52"/>
    </row>
    <row r="9970" spans="9:9" ht="15.6">
      <c r="I9970" s="52"/>
    </row>
    <row r="9971" spans="9:9" ht="15.6">
      <c r="I9971" s="52"/>
    </row>
    <row r="9972" spans="9:9" ht="15.6">
      <c r="I9972" s="52"/>
    </row>
    <row r="9973" spans="9:9" ht="15.6">
      <c r="I9973" s="52"/>
    </row>
    <row r="9974" spans="9:9" ht="15.6">
      <c r="I9974" s="52"/>
    </row>
    <row r="9975" spans="9:9" ht="15.6">
      <c r="I9975" s="52"/>
    </row>
    <row r="9976" spans="9:9" ht="15.6">
      <c r="I9976" s="52"/>
    </row>
    <row r="9977" spans="9:9" ht="15.6">
      <c r="I9977" s="52"/>
    </row>
    <row r="9978" spans="9:9" ht="15.6">
      <c r="I9978" s="52"/>
    </row>
    <row r="9979" spans="9:9" ht="15.6">
      <c r="I9979" s="52"/>
    </row>
    <row r="9980" spans="9:9" ht="15.6">
      <c r="I9980" s="52"/>
    </row>
    <row r="9981" spans="9:9" ht="15.6">
      <c r="I9981" s="52"/>
    </row>
    <row r="9982" spans="9:9" ht="15.6">
      <c r="I9982" s="52"/>
    </row>
    <row r="9983" spans="9:9" ht="15.6">
      <c r="I9983" s="52"/>
    </row>
    <row r="9984" spans="9:9" ht="15.6">
      <c r="I9984" s="52"/>
    </row>
    <row r="9985" spans="9:9" ht="15.6">
      <c r="I9985" s="52"/>
    </row>
    <row r="9986" spans="9:9" ht="15.6">
      <c r="I9986" s="52"/>
    </row>
    <row r="9987" spans="9:9" ht="15.6">
      <c r="I9987" s="52"/>
    </row>
    <row r="9988" spans="9:9" ht="15.6">
      <c r="I9988" s="52"/>
    </row>
    <row r="9989" spans="9:9" ht="15.6">
      <c r="I9989" s="52"/>
    </row>
    <row r="9990" spans="9:9" ht="15.6">
      <c r="I9990" s="52"/>
    </row>
    <row r="9991" spans="9:9" ht="15.6">
      <c r="I9991" s="52"/>
    </row>
    <row r="9992" spans="9:9" ht="15.6">
      <c r="I9992" s="52"/>
    </row>
    <row r="9993" spans="9:9" ht="15.6">
      <c r="I9993" s="52"/>
    </row>
    <row r="9994" spans="9:9" ht="15.6">
      <c r="I9994" s="52"/>
    </row>
    <row r="9995" spans="9:9" ht="15.6">
      <c r="I9995" s="52"/>
    </row>
    <row r="9996" spans="9:9" ht="15.6">
      <c r="I9996" s="52"/>
    </row>
    <row r="9997" spans="9:9" ht="15.6">
      <c r="I9997" s="52"/>
    </row>
    <row r="9998" spans="9:9" ht="15.6">
      <c r="I9998" s="52"/>
    </row>
    <row r="9999" spans="9:9" ht="15.6">
      <c r="I9999" s="52"/>
    </row>
    <row r="10000" spans="9:9" ht="15.6">
      <c r="I10000" s="52"/>
    </row>
    <row r="10001" spans="9:9" ht="15.6">
      <c r="I10001" s="52"/>
    </row>
    <row r="10002" spans="9:9" ht="15.6">
      <c r="I10002" s="52"/>
    </row>
    <row r="10003" spans="9:9" ht="15.6">
      <c r="I10003" s="52"/>
    </row>
    <row r="10004" spans="9:9" ht="15.6">
      <c r="I10004" s="52"/>
    </row>
    <row r="10005" spans="9:9" ht="15.6">
      <c r="I10005" s="52"/>
    </row>
    <row r="10006" spans="9:9" ht="15.6">
      <c r="I10006" s="52"/>
    </row>
    <row r="10007" spans="9:9" ht="15.6">
      <c r="I10007" s="52"/>
    </row>
    <row r="10008" spans="9:9" ht="15.6">
      <c r="I10008" s="52"/>
    </row>
    <row r="10009" spans="9:9" ht="15.6">
      <c r="I10009" s="52"/>
    </row>
    <row r="10010" spans="9:9" ht="15.6">
      <c r="I10010" s="52"/>
    </row>
    <row r="10011" spans="9:9" ht="15.6">
      <c r="I10011" s="52"/>
    </row>
    <row r="10012" spans="9:9" ht="15.6">
      <c r="I10012" s="52"/>
    </row>
    <row r="10013" spans="9:9" ht="15.6">
      <c r="I10013" s="52"/>
    </row>
    <row r="10014" spans="9:9" ht="15.6">
      <c r="I10014" s="52"/>
    </row>
    <row r="10015" spans="9:9" ht="15.6">
      <c r="I10015" s="52"/>
    </row>
    <row r="10016" spans="9:9" ht="15.6">
      <c r="I10016" s="52"/>
    </row>
    <row r="10017" spans="9:9" ht="15.6">
      <c r="I10017" s="52"/>
    </row>
    <row r="10018" spans="9:9" ht="15.6">
      <c r="I10018" s="52"/>
    </row>
    <row r="10019" spans="9:9" ht="15.6">
      <c r="I10019" s="52"/>
    </row>
    <row r="10020" spans="9:9" ht="15.6">
      <c r="I10020" s="52"/>
    </row>
    <row r="10021" spans="9:9" ht="15.6">
      <c r="I10021" s="52"/>
    </row>
    <row r="10022" spans="9:9" ht="15.6">
      <c r="I10022" s="52"/>
    </row>
    <row r="10023" spans="9:9" ht="15.6">
      <c r="I10023" s="52"/>
    </row>
    <row r="10024" spans="9:9" ht="15.6">
      <c r="I10024" s="52"/>
    </row>
    <row r="10025" spans="9:9" ht="15.6">
      <c r="I10025" s="52"/>
    </row>
    <row r="10026" spans="9:9" ht="15.6">
      <c r="I10026" s="52"/>
    </row>
    <row r="10027" spans="9:9" ht="15.6">
      <c r="I10027" s="52"/>
    </row>
    <row r="10028" spans="9:9" ht="15.6">
      <c r="I10028" s="52"/>
    </row>
    <row r="10029" spans="9:9" ht="15.6">
      <c r="I10029" s="52"/>
    </row>
    <row r="10030" spans="9:9" ht="15.6">
      <c r="I10030" s="52"/>
    </row>
    <row r="10031" spans="9:9" ht="15.6">
      <c r="I10031" s="52"/>
    </row>
    <row r="10032" spans="9:9" ht="15.6">
      <c r="I10032" s="52"/>
    </row>
    <row r="10033" spans="9:9" ht="15.6">
      <c r="I10033" s="52"/>
    </row>
    <row r="10034" spans="9:9" ht="15.6">
      <c r="I10034" s="52"/>
    </row>
    <row r="10035" spans="9:9" ht="15.6">
      <c r="I10035" s="52"/>
    </row>
    <row r="10036" spans="9:9" ht="15.6">
      <c r="I10036" s="52"/>
    </row>
    <row r="10037" spans="9:9" ht="15.6">
      <c r="I10037" s="52"/>
    </row>
    <row r="10038" spans="9:9" ht="15.6">
      <c r="I10038" s="52"/>
    </row>
    <row r="10039" spans="9:9" ht="15.6">
      <c r="I10039" s="52"/>
    </row>
    <row r="10040" spans="9:9" ht="15.6">
      <c r="I10040" s="52"/>
    </row>
    <row r="10041" spans="9:9" ht="15.6">
      <c r="I10041" s="52"/>
    </row>
    <row r="10042" spans="9:9" ht="15.6">
      <c r="I10042" s="52"/>
    </row>
    <row r="10043" spans="9:9" ht="15.6">
      <c r="I10043" s="52"/>
    </row>
    <row r="10044" spans="9:9" ht="15.6">
      <c r="I10044" s="52"/>
    </row>
    <row r="10045" spans="9:9" ht="15.6">
      <c r="I10045" s="52"/>
    </row>
    <row r="10046" spans="9:9" ht="15.6">
      <c r="I10046" s="52"/>
    </row>
    <row r="10047" spans="9:9" ht="15.6">
      <c r="I10047" s="52"/>
    </row>
    <row r="10048" spans="9:9" ht="15.6">
      <c r="I10048" s="52"/>
    </row>
    <row r="10049" spans="9:9" ht="15.6">
      <c r="I10049" s="52"/>
    </row>
    <row r="10050" spans="9:9" ht="15.6">
      <c r="I10050" s="52"/>
    </row>
    <row r="10051" spans="9:9" ht="15.6">
      <c r="I10051" s="52"/>
    </row>
    <row r="10052" spans="9:9" ht="15.6">
      <c r="I10052" s="52"/>
    </row>
    <row r="10053" spans="9:9" ht="15.6">
      <c r="I10053" s="52"/>
    </row>
    <row r="10054" spans="9:9" ht="15.6">
      <c r="I10054" s="52"/>
    </row>
    <row r="10055" spans="9:9" ht="15.6">
      <c r="I10055" s="52"/>
    </row>
    <row r="10056" spans="9:9" ht="15.6">
      <c r="I10056" s="52"/>
    </row>
    <row r="10057" spans="9:9" ht="15.6">
      <c r="I10057" s="52"/>
    </row>
    <row r="10058" spans="9:9" ht="15.6">
      <c r="I10058" s="52"/>
    </row>
    <row r="10059" spans="9:9" ht="15.6">
      <c r="I10059" s="52"/>
    </row>
    <row r="10060" spans="9:9" ht="15.6">
      <c r="I10060" s="52"/>
    </row>
    <row r="10061" spans="9:9" ht="15.6">
      <c r="I10061" s="52"/>
    </row>
    <row r="10062" spans="9:9" ht="15.6">
      <c r="I10062" s="52"/>
    </row>
    <row r="10063" spans="9:9" ht="15.6">
      <c r="I10063" s="52"/>
    </row>
    <row r="10064" spans="9:9" ht="15.6">
      <c r="I10064" s="52"/>
    </row>
    <row r="10065" spans="9:9" ht="15.6">
      <c r="I10065" s="52"/>
    </row>
    <row r="10066" spans="9:9" ht="15.6">
      <c r="I10066" s="52"/>
    </row>
    <row r="10067" spans="9:9" ht="15.6">
      <c r="I10067" s="52"/>
    </row>
    <row r="10068" spans="9:9" ht="15.6">
      <c r="I10068" s="52"/>
    </row>
    <row r="10069" spans="9:9" ht="15.6">
      <c r="I10069" s="52"/>
    </row>
    <row r="10070" spans="9:9" ht="15.6">
      <c r="I10070" s="52"/>
    </row>
    <row r="10071" spans="9:9" ht="15.6">
      <c r="I10071" s="52"/>
    </row>
    <row r="10072" spans="9:9" ht="15.6">
      <c r="I10072" s="52"/>
    </row>
    <row r="10073" spans="9:9" ht="15.6">
      <c r="I10073" s="52"/>
    </row>
    <row r="10074" spans="9:9" ht="15.6">
      <c r="I10074" s="52"/>
    </row>
    <row r="10075" spans="9:9" ht="15.6">
      <c r="I10075" s="52"/>
    </row>
    <row r="10076" spans="9:9" ht="15.6">
      <c r="I10076" s="52"/>
    </row>
    <row r="10077" spans="9:9" ht="15.6">
      <c r="I10077" s="52"/>
    </row>
    <row r="10078" spans="9:9" ht="15.6">
      <c r="I10078" s="52"/>
    </row>
    <row r="10079" spans="9:9" ht="15.6">
      <c r="I10079" s="52"/>
    </row>
    <row r="10080" spans="9:9" ht="15.6">
      <c r="I10080" s="52"/>
    </row>
    <row r="10081" spans="9:9" ht="15.6">
      <c r="I10081" s="52"/>
    </row>
    <row r="10082" spans="9:9" ht="15.6">
      <c r="I10082" s="52"/>
    </row>
    <row r="10083" spans="9:9" ht="15.6">
      <c r="I10083" s="52"/>
    </row>
    <row r="10084" spans="9:9" ht="15.6">
      <c r="I10084" s="52"/>
    </row>
    <row r="10085" spans="9:9" ht="15.6">
      <c r="I10085" s="52"/>
    </row>
    <row r="10086" spans="9:9" ht="15.6">
      <c r="I10086" s="52"/>
    </row>
    <row r="10087" spans="9:9" ht="15.6">
      <c r="I10087" s="52"/>
    </row>
    <row r="10088" spans="9:9" ht="15.6">
      <c r="I10088" s="52"/>
    </row>
    <row r="10089" spans="9:9" ht="15.6">
      <c r="I10089" s="52"/>
    </row>
    <row r="10090" spans="9:9" ht="15.6">
      <c r="I10090" s="52"/>
    </row>
    <row r="10091" spans="9:9" ht="15.6">
      <c r="I10091" s="52"/>
    </row>
    <row r="10092" spans="9:9" ht="15.6">
      <c r="I10092" s="52"/>
    </row>
    <row r="10093" spans="9:9" ht="15.6">
      <c r="I10093" s="52"/>
    </row>
    <row r="10094" spans="9:9" ht="15.6">
      <c r="I10094" s="52"/>
    </row>
    <row r="10095" spans="9:9" ht="15.6">
      <c r="I10095" s="52"/>
    </row>
    <row r="10096" spans="9:9" ht="15.6">
      <c r="I10096" s="52"/>
    </row>
    <row r="10097" spans="9:9" ht="15.6">
      <c r="I10097" s="52"/>
    </row>
    <row r="10098" spans="9:9" ht="15.6">
      <c r="I10098" s="52"/>
    </row>
    <row r="10099" spans="9:9" ht="15.6">
      <c r="I10099" s="52"/>
    </row>
    <row r="10100" spans="9:9" ht="15.6">
      <c r="I10100" s="52"/>
    </row>
    <row r="10101" spans="9:9" ht="15.6">
      <c r="I10101" s="52"/>
    </row>
    <row r="10102" spans="9:9" ht="15.6">
      <c r="I10102" s="52"/>
    </row>
    <row r="10103" spans="9:9" ht="15.6">
      <c r="I10103" s="52"/>
    </row>
    <row r="10104" spans="9:9" ht="15.6">
      <c r="I10104" s="52"/>
    </row>
    <row r="10105" spans="9:9" ht="15.6">
      <c r="I10105" s="52"/>
    </row>
    <row r="10106" spans="9:9" ht="15.6">
      <c r="I10106" s="52"/>
    </row>
    <row r="10107" spans="9:9" ht="15.6">
      <c r="I10107" s="52"/>
    </row>
    <row r="10108" spans="9:9" ht="15.6">
      <c r="I10108" s="52"/>
    </row>
    <row r="10109" spans="9:9" ht="15.6">
      <c r="I10109" s="52"/>
    </row>
    <row r="10110" spans="9:9" ht="15.6">
      <c r="I10110" s="52"/>
    </row>
    <row r="10111" spans="9:9" ht="15.6">
      <c r="I10111" s="52"/>
    </row>
    <row r="10112" spans="9:9" ht="15.6">
      <c r="I10112" s="52"/>
    </row>
    <row r="10113" spans="9:9" ht="15.6">
      <c r="I10113" s="52"/>
    </row>
    <row r="10114" spans="9:9" ht="15.6">
      <c r="I10114" s="52"/>
    </row>
    <row r="10115" spans="9:9" ht="15.6">
      <c r="I10115" s="52"/>
    </row>
    <row r="10116" spans="9:9" ht="15.6">
      <c r="I10116" s="52"/>
    </row>
    <row r="10117" spans="9:9" ht="15.6">
      <c r="I10117" s="52"/>
    </row>
    <row r="10118" spans="9:9" ht="15.6">
      <c r="I10118" s="52"/>
    </row>
    <row r="10119" spans="9:9" ht="15.6">
      <c r="I10119" s="52"/>
    </row>
    <row r="10120" spans="9:9" ht="15.6">
      <c r="I10120" s="52"/>
    </row>
    <row r="10121" spans="9:9" ht="15.6">
      <c r="I10121" s="52"/>
    </row>
    <row r="10122" spans="9:9" ht="15.6">
      <c r="I10122" s="52"/>
    </row>
    <row r="10123" spans="9:9" ht="15.6">
      <c r="I10123" s="52"/>
    </row>
    <row r="10124" spans="9:9" ht="15.6">
      <c r="I10124" s="52"/>
    </row>
    <row r="10125" spans="9:9" ht="15.6">
      <c r="I10125" s="52"/>
    </row>
    <row r="10126" spans="9:9" ht="15.6">
      <c r="I10126" s="52"/>
    </row>
    <row r="10127" spans="9:9" ht="15.6">
      <c r="I10127" s="52"/>
    </row>
    <row r="10128" spans="9:9" ht="15.6">
      <c r="I10128" s="52"/>
    </row>
    <row r="10129" spans="9:9" ht="15.6">
      <c r="I10129" s="52"/>
    </row>
    <row r="10130" spans="9:9" ht="15.6">
      <c r="I10130" s="52"/>
    </row>
    <row r="10131" spans="9:9" ht="15.6">
      <c r="I10131" s="52"/>
    </row>
    <row r="10132" spans="9:9" ht="15.6">
      <c r="I10132" s="52"/>
    </row>
    <row r="10133" spans="9:9" ht="15.6">
      <c r="I10133" s="52"/>
    </row>
    <row r="10134" spans="9:9" ht="15.6">
      <c r="I10134" s="52"/>
    </row>
    <row r="10135" spans="9:9" ht="15.6">
      <c r="I10135" s="52"/>
    </row>
    <row r="10136" spans="9:9" ht="15.6">
      <c r="I10136" s="52"/>
    </row>
    <row r="10137" spans="9:9" ht="15.6">
      <c r="I10137" s="52"/>
    </row>
    <row r="10138" spans="9:9" ht="15.6">
      <c r="I10138" s="52"/>
    </row>
    <row r="10139" spans="9:9" ht="15.6">
      <c r="I10139" s="52"/>
    </row>
    <row r="10140" spans="9:9" ht="15.6">
      <c r="I10140" s="52"/>
    </row>
    <row r="10141" spans="9:9" ht="15.6">
      <c r="I10141" s="52"/>
    </row>
    <row r="10142" spans="9:9" ht="15.6">
      <c r="I10142" s="52"/>
    </row>
    <row r="10143" spans="9:9" ht="15.6">
      <c r="I10143" s="52"/>
    </row>
    <row r="10144" spans="9:9" ht="15.6">
      <c r="I10144" s="52"/>
    </row>
    <row r="10145" spans="9:9" ht="15.6">
      <c r="I10145" s="52"/>
    </row>
    <row r="10146" spans="9:9" ht="15.6">
      <c r="I10146" s="52"/>
    </row>
    <row r="10147" spans="9:9" ht="15.6">
      <c r="I10147" s="52"/>
    </row>
    <row r="10148" spans="9:9" ht="15.6">
      <c r="I10148" s="52"/>
    </row>
    <row r="10149" spans="9:9" ht="15.6">
      <c r="I10149" s="52"/>
    </row>
    <row r="10150" spans="9:9" ht="15.6">
      <c r="I10150" s="52"/>
    </row>
    <row r="10151" spans="9:9" ht="15.6">
      <c r="I10151" s="52"/>
    </row>
    <row r="10152" spans="9:9" ht="15.6">
      <c r="I10152" s="52"/>
    </row>
    <row r="10153" spans="9:9" ht="15.6">
      <c r="I10153" s="52"/>
    </row>
    <row r="10154" spans="9:9" ht="15.6">
      <c r="I10154" s="52"/>
    </row>
    <row r="10155" spans="9:9" ht="15.6">
      <c r="I10155" s="52"/>
    </row>
    <row r="10156" spans="9:9" ht="15.6">
      <c r="I10156" s="52"/>
    </row>
    <row r="10157" spans="9:9" ht="15.6">
      <c r="I10157" s="52"/>
    </row>
    <row r="10158" spans="9:9" ht="15.6">
      <c r="I10158" s="52"/>
    </row>
    <row r="10159" spans="9:9" ht="15.6">
      <c r="I10159" s="52"/>
    </row>
    <row r="10160" spans="9:9" ht="15.6">
      <c r="I10160" s="52"/>
    </row>
    <row r="10161" spans="9:9" ht="15.6">
      <c r="I10161" s="52"/>
    </row>
    <row r="10162" spans="9:9" ht="15.6">
      <c r="I10162" s="52"/>
    </row>
    <row r="10163" spans="9:9" ht="15.6">
      <c r="I10163" s="52"/>
    </row>
    <row r="10164" spans="9:9" ht="15.6">
      <c r="I10164" s="52"/>
    </row>
    <row r="10165" spans="9:9" ht="15.6">
      <c r="I10165" s="52"/>
    </row>
    <row r="10166" spans="9:9" ht="15.6">
      <c r="I10166" s="52"/>
    </row>
    <row r="10167" spans="9:9" ht="15.6">
      <c r="I10167" s="52"/>
    </row>
    <row r="10168" spans="9:9" ht="15.6">
      <c r="I10168" s="52"/>
    </row>
    <row r="10169" spans="9:9" ht="15.6">
      <c r="I10169" s="52"/>
    </row>
    <row r="10170" spans="9:9" ht="15.6">
      <c r="I10170" s="52"/>
    </row>
    <row r="10171" spans="9:9" ht="15.6">
      <c r="I10171" s="52"/>
    </row>
    <row r="10172" spans="9:9" ht="15.6">
      <c r="I10172" s="52"/>
    </row>
    <row r="10173" spans="9:9" ht="15.6">
      <c r="I10173" s="52"/>
    </row>
    <row r="10174" spans="9:9" ht="15.6">
      <c r="I10174" s="52"/>
    </row>
    <row r="10175" spans="9:9" ht="15.6">
      <c r="I10175" s="52"/>
    </row>
    <row r="10176" spans="9:9" ht="15.6">
      <c r="I10176" s="52"/>
    </row>
    <row r="10177" spans="9:9" ht="15.6">
      <c r="I10177" s="52"/>
    </row>
    <row r="10178" spans="9:9" ht="15.6">
      <c r="I10178" s="52"/>
    </row>
    <row r="10179" spans="9:9" ht="15.6">
      <c r="I10179" s="52"/>
    </row>
    <row r="10180" spans="9:9" ht="15.6">
      <c r="I10180" s="52"/>
    </row>
    <row r="10181" spans="9:9" ht="15.6">
      <c r="I10181" s="52"/>
    </row>
    <row r="10182" spans="9:9" ht="15.6">
      <c r="I10182" s="52"/>
    </row>
    <row r="10183" spans="9:9" ht="15.6">
      <c r="I10183" s="52"/>
    </row>
    <row r="10184" spans="9:9" ht="15.6">
      <c r="I10184" s="52"/>
    </row>
    <row r="10185" spans="9:9" ht="15.6">
      <c r="I10185" s="52"/>
    </row>
    <row r="10186" spans="9:9" ht="15.6">
      <c r="I10186" s="52"/>
    </row>
    <row r="10187" spans="9:9" ht="15.6">
      <c r="I10187" s="52"/>
    </row>
    <row r="10188" spans="9:9" ht="15.6">
      <c r="I10188" s="52"/>
    </row>
    <row r="10189" spans="9:9" ht="15.6">
      <c r="I10189" s="52"/>
    </row>
    <row r="10190" spans="9:9" ht="15.6">
      <c r="I10190" s="52"/>
    </row>
    <row r="10191" spans="9:9" ht="15.6">
      <c r="I10191" s="52"/>
    </row>
    <row r="10192" spans="9:9" ht="15.6">
      <c r="I10192" s="52"/>
    </row>
    <row r="10193" spans="9:9" ht="15.6">
      <c r="I10193" s="52"/>
    </row>
    <row r="10194" spans="9:9" ht="15.6">
      <c r="I10194" s="52"/>
    </row>
    <row r="10195" spans="9:9" ht="15.6">
      <c r="I10195" s="52"/>
    </row>
    <row r="10196" spans="9:9" ht="15.6">
      <c r="I10196" s="52"/>
    </row>
    <row r="10197" spans="9:9" ht="15.6">
      <c r="I10197" s="52"/>
    </row>
    <row r="10198" spans="9:9" ht="15.6">
      <c r="I10198" s="52"/>
    </row>
    <row r="10199" spans="9:9" ht="15.6">
      <c r="I10199" s="52"/>
    </row>
    <row r="10200" spans="9:9" ht="15.6">
      <c r="I10200" s="52"/>
    </row>
    <row r="10201" spans="9:9" ht="15.6">
      <c r="I10201" s="52"/>
    </row>
    <row r="10202" spans="9:9" ht="15.6">
      <c r="I10202" s="52"/>
    </row>
    <row r="10203" spans="9:9" ht="15.6">
      <c r="I10203" s="52"/>
    </row>
    <row r="10204" spans="9:9" ht="15.6">
      <c r="I10204" s="52"/>
    </row>
    <row r="10205" spans="9:9" ht="15.6">
      <c r="I10205" s="52"/>
    </row>
    <row r="10206" spans="9:9" ht="15.6">
      <c r="I10206" s="52"/>
    </row>
    <row r="10207" spans="9:9" ht="15.6">
      <c r="I10207" s="52"/>
    </row>
    <row r="10208" spans="9:9" ht="15.6">
      <c r="I10208" s="52"/>
    </row>
    <row r="10209" spans="9:9" ht="15.6">
      <c r="I10209" s="52"/>
    </row>
    <row r="10210" spans="9:9" ht="15.6">
      <c r="I10210" s="52"/>
    </row>
    <row r="10211" spans="9:9" ht="15.6">
      <c r="I10211" s="52"/>
    </row>
    <row r="10212" spans="9:9" ht="15.6">
      <c r="I10212" s="52"/>
    </row>
    <row r="10213" spans="9:9" ht="15.6">
      <c r="I10213" s="52"/>
    </row>
    <row r="10214" spans="9:9" ht="15.6">
      <c r="I10214" s="52"/>
    </row>
    <row r="10215" spans="9:9" ht="15.6">
      <c r="I10215" s="52"/>
    </row>
    <row r="10216" spans="9:9" ht="15.6">
      <c r="I10216" s="52"/>
    </row>
    <row r="10217" spans="9:9" ht="15.6">
      <c r="I10217" s="52"/>
    </row>
    <row r="10218" spans="9:9" ht="15.6">
      <c r="I10218" s="52"/>
    </row>
    <row r="10219" spans="9:9" ht="15.6">
      <c r="I10219" s="52"/>
    </row>
    <row r="10220" spans="9:9" ht="15.6">
      <c r="I10220" s="52"/>
    </row>
    <row r="10221" spans="9:9" ht="15.6">
      <c r="I10221" s="52"/>
    </row>
    <row r="10222" spans="9:9" ht="15.6">
      <c r="I10222" s="52"/>
    </row>
    <row r="10223" spans="9:9" ht="15.6">
      <c r="I10223" s="52"/>
    </row>
    <row r="10224" spans="9:9" ht="15.6">
      <c r="I10224" s="52"/>
    </row>
    <row r="10225" spans="9:9" ht="15.6">
      <c r="I10225" s="52"/>
    </row>
    <row r="10226" spans="9:9" ht="15.6">
      <c r="I10226" s="52"/>
    </row>
    <row r="10227" spans="9:9" ht="15.6">
      <c r="I10227" s="52"/>
    </row>
    <row r="10228" spans="9:9" ht="15.6">
      <c r="I10228" s="52"/>
    </row>
    <row r="10229" spans="9:9" ht="15.6">
      <c r="I10229" s="52"/>
    </row>
    <row r="10230" spans="9:9" ht="15.6">
      <c r="I10230" s="52"/>
    </row>
    <row r="10231" spans="9:9" ht="15.6">
      <c r="I10231" s="52"/>
    </row>
    <row r="10232" spans="9:9" ht="15.6">
      <c r="I10232" s="52"/>
    </row>
    <row r="10233" spans="9:9" ht="15.6">
      <c r="I10233" s="52"/>
    </row>
    <row r="10234" spans="9:9" ht="15.6">
      <c r="I10234" s="52"/>
    </row>
    <row r="10235" spans="9:9" ht="15.6">
      <c r="I10235" s="52"/>
    </row>
    <row r="10236" spans="9:9" ht="15.6">
      <c r="I10236" s="52"/>
    </row>
    <row r="10237" spans="9:9" ht="15.6">
      <c r="I10237" s="52"/>
    </row>
    <row r="10238" spans="9:9" ht="15.6">
      <c r="I10238" s="52"/>
    </row>
    <row r="10239" spans="9:9" ht="15.6">
      <c r="I10239" s="52"/>
    </row>
    <row r="10240" spans="9:9" ht="15.6">
      <c r="I10240" s="52"/>
    </row>
    <row r="10241" spans="9:9" ht="15.6">
      <c r="I10241" s="52"/>
    </row>
    <row r="10242" spans="9:9" ht="15.6">
      <c r="I10242" s="52"/>
    </row>
    <row r="10243" spans="9:9" ht="15.6">
      <c r="I10243" s="52"/>
    </row>
    <row r="10244" spans="9:9" ht="15.6">
      <c r="I10244" s="52"/>
    </row>
    <row r="10245" spans="9:9" ht="15.6">
      <c r="I10245" s="52"/>
    </row>
    <row r="10246" spans="9:9" ht="15.6">
      <c r="I10246" s="52"/>
    </row>
    <row r="10247" spans="9:9" ht="15.6">
      <c r="I10247" s="52"/>
    </row>
    <row r="10248" spans="9:9" ht="15.6">
      <c r="I10248" s="52"/>
    </row>
    <row r="10249" spans="9:9" ht="15.6">
      <c r="I10249" s="52"/>
    </row>
    <row r="10250" spans="9:9" ht="15.6">
      <c r="I10250" s="52"/>
    </row>
    <row r="10251" spans="9:9" ht="15.6">
      <c r="I10251" s="52"/>
    </row>
    <row r="10252" spans="9:9" ht="15.6">
      <c r="I10252" s="52"/>
    </row>
    <row r="10253" spans="9:9" ht="15.6">
      <c r="I10253" s="52"/>
    </row>
    <row r="10254" spans="9:9" ht="15.6">
      <c r="I10254" s="52"/>
    </row>
    <row r="10255" spans="9:9" ht="15.6">
      <c r="I10255" s="52"/>
    </row>
    <row r="10256" spans="9:9" ht="15.6">
      <c r="I10256" s="52"/>
    </row>
    <row r="10257" spans="9:9" ht="15.6">
      <c r="I10257" s="52"/>
    </row>
    <row r="10258" spans="9:9" ht="15.6">
      <c r="I10258" s="52"/>
    </row>
    <row r="10259" spans="9:9" ht="15.6">
      <c r="I10259" s="52"/>
    </row>
    <row r="10260" spans="9:9" ht="15.6">
      <c r="I10260" s="52"/>
    </row>
    <row r="10261" spans="9:9" ht="15.6">
      <c r="I10261" s="52"/>
    </row>
    <row r="10262" spans="9:9" ht="15.6">
      <c r="I10262" s="52"/>
    </row>
    <row r="10263" spans="9:9" ht="15.6">
      <c r="I10263" s="52"/>
    </row>
    <row r="10264" spans="9:9" ht="15.6">
      <c r="I10264" s="52"/>
    </row>
    <row r="10265" spans="9:9" ht="15.6">
      <c r="I10265" s="52"/>
    </row>
    <row r="10266" spans="9:9" ht="15.6">
      <c r="I10266" s="52"/>
    </row>
    <row r="10267" spans="9:9" ht="15.6">
      <c r="I10267" s="52"/>
    </row>
    <row r="10268" spans="9:9" ht="15.6">
      <c r="I10268" s="52"/>
    </row>
    <row r="10269" spans="9:9" ht="15.6">
      <c r="I10269" s="52"/>
    </row>
    <row r="10270" spans="9:9" ht="15.6">
      <c r="I10270" s="52"/>
    </row>
    <row r="10271" spans="9:9" ht="15.6">
      <c r="I10271" s="52"/>
    </row>
    <row r="10272" spans="9:9" ht="15.6">
      <c r="I10272" s="52"/>
    </row>
    <row r="10273" spans="9:9" ht="15.6">
      <c r="I10273" s="52"/>
    </row>
    <row r="10274" spans="9:9" ht="15.6">
      <c r="I10274" s="52"/>
    </row>
    <row r="10275" spans="9:9" ht="15.6">
      <c r="I10275" s="52"/>
    </row>
    <row r="10276" spans="9:9" ht="15.6">
      <c r="I10276" s="52"/>
    </row>
    <row r="10277" spans="9:9" ht="15.6">
      <c r="I10277" s="52"/>
    </row>
    <row r="10278" spans="9:9" ht="15.6">
      <c r="I10278" s="52"/>
    </row>
    <row r="10279" spans="9:9" ht="15.6">
      <c r="I10279" s="52"/>
    </row>
    <row r="10280" spans="9:9" ht="15.6">
      <c r="I10280" s="52"/>
    </row>
    <row r="10281" spans="9:9" ht="15.6">
      <c r="I10281" s="52"/>
    </row>
    <row r="10282" spans="9:9" ht="15.6">
      <c r="I10282" s="52"/>
    </row>
    <row r="10283" spans="9:9" ht="15.6">
      <c r="I10283" s="52"/>
    </row>
    <row r="10284" spans="9:9" ht="15.6">
      <c r="I10284" s="52"/>
    </row>
    <row r="10285" spans="9:9" ht="15.6">
      <c r="I10285" s="52"/>
    </row>
    <row r="10286" spans="9:9" ht="15.6">
      <c r="I10286" s="52"/>
    </row>
    <row r="10287" spans="9:9" ht="15.6">
      <c r="I10287" s="52"/>
    </row>
    <row r="10288" spans="9:9" ht="15.6">
      <c r="I10288" s="52"/>
    </row>
    <row r="10289" spans="9:9" ht="15.6">
      <c r="I10289" s="52"/>
    </row>
    <row r="10290" spans="9:9" ht="15.6">
      <c r="I10290" s="52"/>
    </row>
    <row r="10291" spans="9:9" ht="15.6">
      <c r="I10291" s="52"/>
    </row>
    <row r="10292" spans="9:9" ht="15.6">
      <c r="I10292" s="52"/>
    </row>
    <row r="10293" spans="9:9" ht="15.6">
      <c r="I10293" s="52"/>
    </row>
    <row r="10294" spans="9:9" ht="15.6">
      <c r="I10294" s="52"/>
    </row>
    <row r="10295" spans="9:9" ht="15.6">
      <c r="I10295" s="52"/>
    </row>
    <row r="10296" spans="9:9" ht="15.6">
      <c r="I10296" s="52"/>
    </row>
    <row r="10297" spans="9:9" ht="15.6">
      <c r="I10297" s="52"/>
    </row>
    <row r="10298" spans="9:9" ht="15.6">
      <c r="I10298" s="52"/>
    </row>
    <row r="10299" spans="9:9" ht="15.6">
      <c r="I10299" s="52"/>
    </row>
    <row r="10300" spans="9:9" ht="15.6">
      <c r="I10300" s="52"/>
    </row>
    <row r="10301" spans="9:9" ht="15.6">
      <c r="I10301" s="52"/>
    </row>
    <row r="10302" spans="9:9" ht="15.6">
      <c r="I10302" s="52"/>
    </row>
    <row r="10303" spans="9:9" ht="15.6">
      <c r="I10303" s="52"/>
    </row>
    <row r="10304" spans="9:9" ht="15.6">
      <c r="I10304" s="52"/>
    </row>
    <row r="10305" spans="9:9" ht="15.6">
      <c r="I10305" s="52"/>
    </row>
    <row r="10306" spans="9:9" ht="15.6">
      <c r="I10306" s="52"/>
    </row>
    <row r="10307" spans="9:9" ht="15.6">
      <c r="I10307" s="52"/>
    </row>
    <row r="10308" spans="9:9" ht="15.6">
      <c r="I10308" s="52"/>
    </row>
    <row r="10309" spans="9:9" ht="15.6">
      <c r="I10309" s="52"/>
    </row>
    <row r="10310" spans="9:9" ht="15.6">
      <c r="I10310" s="52"/>
    </row>
    <row r="10311" spans="9:9" ht="15.6">
      <c r="I10311" s="52"/>
    </row>
    <row r="10312" spans="9:9" ht="15.6">
      <c r="I10312" s="52"/>
    </row>
    <row r="10313" spans="9:9" ht="15.6">
      <c r="I10313" s="52"/>
    </row>
    <row r="10314" spans="9:9" ht="15.6">
      <c r="I10314" s="52"/>
    </row>
    <row r="10315" spans="9:9" ht="15.6">
      <c r="I10315" s="52"/>
    </row>
    <row r="10316" spans="9:9" ht="15.6">
      <c r="I10316" s="52"/>
    </row>
    <row r="10317" spans="9:9" ht="15.6">
      <c r="I10317" s="52"/>
    </row>
    <row r="10318" spans="9:9" ht="15.6">
      <c r="I10318" s="52"/>
    </row>
    <row r="10319" spans="9:9" ht="15.6">
      <c r="I10319" s="52"/>
    </row>
    <row r="10320" spans="9:9" ht="15.6">
      <c r="I10320" s="52"/>
    </row>
    <row r="10321" spans="9:9" ht="15.6">
      <c r="I10321" s="52"/>
    </row>
    <row r="10322" spans="9:9" ht="15.6">
      <c r="I10322" s="52"/>
    </row>
    <row r="10323" spans="9:9" ht="15.6">
      <c r="I10323" s="52"/>
    </row>
    <row r="10324" spans="9:9" ht="15.6">
      <c r="I10324" s="52"/>
    </row>
    <row r="10325" spans="9:9" ht="15.6">
      <c r="I10325" s="52"/>
    </row>
    <row r="10326" spans="9:9" ht="15.6">
      <c r="I10326" s="52"/>
    </row>
    <row r="10327" spans="9:9" ht="15.6">
      <c r="I10327" s="52"/>
    </row>
    <row r="10328" spans="9:9" ht="15.6">
      <c r="I10328" s="52"/>
    </row>
    <row r="10329" spans="9:9" ht="15.6">
      <c r="I10329" s="52"/>
    </row>
    <row r="10330" spans="9:9" ht="15.6">
      <c r="I10330" s="52"/>
    </row>
    <row r="10331" spans="9:9" ht="15.6">
      <c r="I10331" s="52"/>
    </row>
    <row r="10332" spans="9:9" ht="15.6">
      <c r="I10332" s="52"/>
    </row>
    <row r="10333" spans="9:9" ht="15.6">
      <c r="I10333" s="52"/>
    </row>
    <row r="10334" spans="9:9" ht="15.6">
      <c r="I10334" s="52"/>
    </row>
    <row r="10335" spans="9:9" ht="15.6">
      <c r="I10335" s="52"/>
    </row>
    <row r="10336" spans="9:9" ht="15.6">
      <c r="I10336" s="52"/>
    </row>
    <row r="10337" spans="9:9" ht="15.6">
      <c r="I10337" s="52"/>
    </row>
    <row r="10338" spans="9:9" ht="15.6">
      <c r="I10338" s="52"/>
    </row>
    <row r="10339" spans="9:9" ht="15.6">
      <c r="I10339" s="52"/>
    </row>
    <row r="10340" spans="9:9" ht="15.6">
      <c r="I10340" s="52"/>
    </row>
    <row r="10341" spans="9:9" ht="15.6">
      <c r="I10341" s="52"/>
    </row>
    <row r="10342" spans="9:9" ht="15.6">
      <c r="I10342" s="52"/>
    </row>
    <row r="10343" spans="9:9" ht="15.6">
      <c r="I10343" s="52"/>
    </row>
    <row r="10344" spans="9:9" ht="15.6">
      <c r="I10344" s="52"/>
    </row>
    <row r="10345" spans="9:9" ht="15.6">
      <c r="I10345" s="52"/>
    </row>
    <row r="10346" spans="9:9" ht="15.6">
      <c r="I10346" s="52"/>
    </row>
    <row r="10347" spans="9:9" ht="15.6">
      <c r="I10347" s="52"/>
    </row>
    <row r="10348" spans="9:9" ht="15.6">
      <c r="I10348" s="52"/>
    </row>
    <row r="10349" spans="9:9" ht="15.6">
      <c r="I10349" s="52"/>
    </row>
    <row r="10350" spans="9:9" ht="15.6">
      <c r="I10350" s="52"/>
    </row>
    <row r="10351" spans="9:9" ht="15.6">
      <c r="I10351" s="52"/>
    </row>
    <row r="10352" spans="9:9" ht="15.6">
      <c r="I10352" s="52"/>
    </row>
    <row r="10353" spans="9:9" ht="15.6">
      <c r="I10353" s="52"/>
    </row>
    <row r="10354" spans="9:9" ht="15.6">
      <c r="I10354" s="52"/>
    </row>
    <row r="10355" spans="9:9" ht="15.6">
      <c r="I10355" s="52"/>
    </row>
    <row r="10356" spans="9:9" ht="15.6">
      <c r="I10356" s="52"/>
    </row>
    <row r="10357" spans="9:9" ht="15.6">
      <c r="I10357" s="52"/>
    </row>
    <row r="10358" spans="9:9" ht="15.6">
      <c r="I10358" s="52"/>
    </row>
    <row r="10359" spans="9:9" ht="15.6">
      <c r="I10359" s="52"/>
    </row>
    <row r="10360" spans="9:9" ht="15.6">
      <c r="I10360" s="52"/>
    </row>
    <row r="10361" spans="9:9" ht="15.6">
      <c r="I10361" s="52"/>
    </row>
    <row r="10362" spans="9:9" ht="15.6">
      <c r="I10362" s="52"/>
    </row>
    <row r="10363" spans="9:9" ht="15.6">
      <c r="I10363" s="52"/>
    </row>
    <row r="10364" spans="9:9" ht="15.6">
      <c r="I10364" s="52"/>
    </row>
    <row r="10365" spans="9:9" ht="15.6">
      <c r="I10365" s="52"/>
    </row>
    <row r="10366" spans="9:9" ht="15.6">
      <c r="I10366" s="52"/>
    </row>
    <row r="10367" spans="9:9" ht="15.6">
      <c r="I10367" s="52"/>
    </row>
    <row r="10368" spans="9:9" ht="15.6">
      <c r="I10368" s="52"/>
    </row>
    <row r="10369" spans="9:9" ht="15.6">
      <c r="I10369" s="52"/>
    </row>
    <row r="10370" spans="9:9" ht="15.6">
      <c r="I10370" s="52"/>
    </row>
    <row r="10371" spans="9:9" ht="15.6">
      <c r="I10371" s="52"/>
    </row>
    <row r="10372" spans="9:9" ht="15.6">
      <c r="I10372" s="52"/>
    </row>
    <row r="10373" spans="9:9" ht="15.6">
      <c r="I10373" s="52"/>
    </row>
    <row r="10374" spans="9:9" ht="15.6">
      <c r="I10374" s="52"/>
    </row>
    <row r="10375" spans="9:9" ht="15.6">
      <c r="I10375" s="52"/>
    </row>
    <row r="10376" spans="9:9" ht="15.6">
      <c r="I10376" s="52"/>
    </row>
    <row r="10377" spans="9:9" ht="15.6">
      <c r="I10377" s="52"/>
    </row>
    <row r="10378" spans="9:9" ht="15.6">
      <c r="I10378" s="52"/>
    </row>
    <row r="10379" spans="9:9" ht="15.6">
      <c r="I10379" s="52"/>
    </row>
    <row r="10380" spans="9:9" ht="15.6">
      <c r="I10380" s="52"/>
    </row>
    <row r="10381" spans="9:9" ht="15.6">
      <c r="I10381" s="52"/>
    </row>
    <row r="10382" spans="9:9" ht="15.6">
      <c r="I10382" s="52"/>
    </row>
    <row r="10383" spans="9:9" ht="15.6">
      <c r="I10383" s="52"/>
    </row>
    <row r="10384" spans="9:9" ht="15.6">
      <c r="I10384" s="52"/>
    </row>
    <row r="10385" spans="9:9" ht="15.6">
      <c r="I10385" s="52"/>
    </row>
    <row r="10386" spans="9:9" ht="15.6">
      <c r="I10386" s="52"/>
    </row>
    <row r="10387" spans="9:9" ht="15.6">
      <c r="I10387" s="52"/>
    </row>
    <row r="10388" spans="9:9" ht="15.6">
      <c r="I10388" s="52"/>
    </row>
    <row r="10389" spans="9:9" ht="15.6">
      <c r="I10389" s="52"/>
    </row>
    <row r="10390" spans="9:9" ht="15.6">
      <c r="I10390" s="52"/>
    </row>
    <row r="10391" spans="9:9" ht="15.6">
      <c r="I10391" s="52"/>
    </row>
    <row r="10392" spans="9:9" ht="15.6">
      <c r="I10392" s="52"/>
    </row>
    <row r="10393" spans="9:9" ht="15.6">
      <c r="I10393" s="52"/>
    </row>
    <row r="10394" spans="9:9" ht="15.6">
      <c r="I10394" s="52"/>
    </row>
    <row r="10395" spans="9:9" ht="15.6">
      <c r="I10395" s="52"/>
    </row>
    <row r="10396" spans="9:9" ht="15.6">
      <c r="I10396" s="52"/>
    </row>
    <row r="10397" spans="9:9" ht="15.6">
      <c r="I10397" s="52"/>
    </row>
    <row r="10398" spans="9:9" ht="15.6">
      <c r="I10398" s="52"/>
    </row>
    <row r="10399" spans="9:9" ht="15.6">
      <c r="I10399" s="52"/>
    </row>
    <row r="10400" spans="9:9" ht="15.6">
      <c r="I10400" s="52"/>
    </row>
    <row r="10401" spans="9:9" ht="15.6">
      <c r="I10401" s="52"/>
    </row>
    <row r="10402" spans="9:9" ht="15.6">
      <c r="I10402" s="52"/>
    </row>
    <row r="10403" spans="9:9" ht="15.6">
      <c r="I10403" s="52"/>
    </row>
    <row r="10404" spans="9:9" ht="15.6">
      <c r="I10404" s="52"/>
    </row>
    <row r="10405" spans="9:9" ht="15.6">
      <c r="I10405" s="52"/>
    </row>
    <row r="10406" spans="9:9" ht="15.6">
      <c r="I10406" s="52"/>
    </row>
    <row r="10407" spans="9:9" ht="15.6">
      <c r="I10407" s="52"/>
    </row>
    <row r="10408" spans="9:9" ht="15.6">
      <c r="I10408" s="52"/>
    </row>
    <row r="10409" spans="9:9" ht="15.6">
      <c r="I10409" s="52"/>
    </row>
    <row r="10410" spans="9:9" ht="15.6">
      <c r="I10410" s="52"/>
    </row>
    <row r="10411" spans="9:9" ht="15.6">
      <c r="I10411" s="52"/>
    </row>
    <row r="10412" spans="9:9" ht="15.6">
      <c r="I10412" s="52"/>
    </row>
    <row r="10413" spans="9:9" ht="15.6">
      <c r="I10413" s="52"/>
    </row>
    <row r="10414" spans="9:9" ht="15.6">
      <c r="I10414" s="52"/>
    </row>
    <row r="10415" spans="9:9" ht="15.6">
      <c r="I10415" s="52"/>
    </row>
    <row r="10416" spans="9:9" ht="15.6">
      <c r="I10416" s="52"/>
    </row>
    <row r="10417" spans="9:9" ht="15.6">
      <c r="I10417" s="52"/>
    </row>
    <row r="10418" spans="9:9" ht="15.6">
      <c r="I10418" s="52"/>
    </row>
    <row r="10419" spans="9:9" ht="15.6">
      <c r="I10419" s="52"/>
    </row>
    <row r="10420" spans="9:9" ht="15.6">
      <c r="I10420" s="52"/>
    </row>
    <row r="10421" spans="9:9" ht="15.6">
      <c r="I10421" s="52"/>
    </row>
    <row r="10422" spans="9:9" ht="15.6">
      <c r="I10422" s="52"/>
    </row>
    <row r="10423" spans="9:9" ht="15.6">
      <c r="I10423" s="52"/>
    </row>
    <row r="10424" spans="9:9" ht="15.6">
      <c r="I10424" s="52"/>
    </row>
    <row r="10425" spans="9:9" ht="15.6">
      <c r="I10425" s="52"/>
    </row>
    <row r="10426" spans="9:9" ht="15.6">
      <c r="I10426" s="52"/>
    </row>
    <row r="10427" spans="9:9" ht="15.6">
      <c r="I10427" s="52"/>
    </row>
    <row r="10428" spans="9:9" ht="15.6">
      <c r="I10428" s="52"/>
    </row>
    <row r="10429" spans="9:9" ht="15.6">
      <c r="I10429" s="52"/>
    </row>
    <row r="10430" spans="9:9" ht="15.6">
      <c r="I10430" s="52"/>
    </row>
    <row r="10431" spans="9:9" ht="15.6">
      <c r="I10431" s="52"/>
    </row>
    <row r="10432" spans="9:9" ht="15.6">
      <c r="I10432" s="52"/>
    </row>
    <row r="10433" spans="9:9" ht="15.6">
      <c r="I10433" s="52"/>
    </row>
    <row r="10434" spans="9:9" ht="15.6">
      <c r="I10434" s="52"/>
    </row>
    <row r="10435" spans="9:9" ht="15.6">
      <c r="I10435" s="52"/>
    </row>
    <row r="10436" spans="9:9" ht="15.6">
      <c r="I10436" s="52"/>
    </row>
    <row r="10437" spans="9:9" ht="15.6">
      <c r="I10437" s="52"/>
    </row>
    <row r="10438" spans="9:9" ht="15.6">
      <c r="I10438" s="52"/>
    </row>
    <row r="10439" spans="9:9" ht="15.6">
      <c r="I10439" s="52"/>
    </row>
    <row r="10440" spans="9:9" ht="15.6">
      <c r="I10440" s="52"/>
    </row>
    <row r="10441" spans="9:9" ht="15.6">
      <c r="I10441" s="52"/>
    </row>
    <row r="10442" spans="9:9" ht="15.6">
      <c r="I10442" s="52"/>
    </row>
    <row r="10443" spans="9:9" ht="15.6">
      <c r="I10443" s="52"/>
    </row>
    <row r="10444" spans="9:9" ht="15.6">
      <c r="I10444" s="52"/>
    </row>
    <row r="10445" spans="9:9" ht="15.6">
      <c r="I10445" s="52"/>
    </row>
    <row r="10446" spans="9:9" ht="15.6">
      <c r="I10446" s="52"/>
    </row>
    <row r="10447" spans="9:9" ht="15.6">
      <c r="I10447" s="52"/>
    </row>
    <row r="10448" spans="9:9" ht="15.6">
      <c r="I10448" s="52"/>
    </row>
    <row r="10449" spans="9:9" ht="15.6">
      <c r="I10449" s="52"/>
    </row>
    <row r="10450" spans="9:9" ht="15.6">
      <c r="I10450" s="52"/>
    </row>
    <row r="10451" spans="9:9" ht="15.6">
      <c r="I10451" s="52"/>
    </row>
    <row r="10452" spans="9:9" ht="15.6">
      <c r="I10452" s="52"/>
    </row>
    <row r="10453" spans="9:9" ht="15.6">
      <c r="I10453" s="52"/>
    </row>
    <row r="10454" spans="9:9" ht="15.6">
      <c r="I10454" s="52"/>
    </row>
    <row r="10455" spans="9:9" ht="15.6">
      <c r="I10455" s="52"/>
    </row>
    <row r="10456" spans="9:9" ht="15.6">
      <c r="I10456" s="52"/>
    </row>
    <row r="10457" spans="9:9" ht="15.6">
      <c r="I10457" s="52"/>
    </row>
    <row r="10458" spans="9:9" ht="15.6">
      <c r="I10458" s="52"/>
    </row>
    <row r="10459" spans="9:9" ht="15.6">
      <c r="I10459" s="52"/>
    </row>
    <row r="10460" spans="9:9" ht="15.6">
      <c r="I10460" s="52"/>
    </row>
    <row r="10461" spans="9:9" ht="15.6">
      <c r="I10461" s="52"/>
    </row>
    <row r="10462" spans="9:9" ht="15.6">
      <c r="I10462" s="52"/>
    </row>
    <row r="10463" spans="9:9" ht="15.6">
      <c r="I10463" s="52"/>
    </row>
    <row r="10464" spans="9:9" ht="15.6">
      <c r="I10464" s="52"/>
    </row>
    <row r="10465" spans="9:9" ht="15.6">
      <c r="I10465" s="52"/>
    </row>
    <row r="10466" spans="9:9" ht="15.6">
      <c r="I10466" s="52"/>
    </row>
    <row r="10467" spans="9:9" ht="15.6">
      <c r="I10467" s="52"/>
    </row>
    <row r="10468" spans="9:9" ht="15.6">
      <c r="I10468" s="52"/>
    </row>
    <row r="10469" spans="9:9" ht="15.6">
      <c r="I10469" s="52"/>
    </row>
    <row r="10470" spans="9:9" ht="15.6">
      <c r="I10470" s="52"/>
    </row>
    <row r="10471" spans="9:9" ht="15.6">
      <c r="I10471" s="52"/>
    </row>
    <row r="10472" spans="9:9" ht="15.6">
      <c r="I10472" s="52"/>
    </row>
    <row r="10473" spans="9:9" ht="15.6">
      <c r="I10473" s="52"/>
    </row>
    <row r="10474" spans="9:9" ht="15.6">
      <c r="I10474" s="52"/>
    </row>
    <row r="10475" spans="9:9" ht="15.6">
      <c r="I10475" s="52"/>
    </row>
    <row r="10476" spans="9:9" ht="15.6">
      <c r="I10476" s="52"/>
    </row>
    <row r="10477" spans="9:9" ht="15.6">
      <c r="I10477" s="52"/>
    </row>
    <row r="10478" spans="9:9" ht="15.6">
      <c r="I10478" s="52"/>
    </row>
    <row r="10479" spans="9:9" ht="15.6">
      <c r="I10479" s="52"/>
    </row>
    <row r="10480" spans="9:9" ht="15.6">
      <c r="I10480" s="52"/>
    </row>
    <row r="10481" spans="9:9" ht="15.6">
      <c r="I10481" s="52"/>
    </row>
    <row r="10482" spans="9:9" ht="15.6">
      <c r="I10482" s="52"/>
    </row>
    <row r="10483" spans="9:9" ht="15.6">
      <c r="I10483" s="52"/>
    </row>
    <row r="10484" spans="9:9" ht="15.6">
      <c r="I10484" s="52"/>
    </row>
    <row r="10485" spans="9:9" ht="15.6">
      <c r="I10485" s="52"/>
    </row>
    <row r="10486" spans="9:9" ht="15.6">
      <c r="I10486" s="52"/>
    </row>
    <row r="10487" spans="9:9" ht="15.6">
      <c r="I10487" s="52"/>
    </row>
    <row r="10488" spans="9:9" ht="15.6">
      <c r="I10488" s="52"/>
    </row>
    <row r="10489" spans="9:9" ht="15.6">
      <c r="I10489" s="52"/>
    </row>
    <row r="10490" spans="9:9" ht="15.6">
      <c r="I10490" s="52"/>
    </row>
    <row r="10491" spans="9:9" ht="15.6">
      <c r="I10491" s="52"/>
    </row>
    <row r="10492" spans="9:9" ht="15.6">
      <c r="I10492" s="52"/>
    </row>
    <row r="10493" spans="9:9" ht="15.6">
      <c r="I10493" s="52"/>
    </row>
    <row r="10494" spans="9:9" ht="15.6">
      <c r="I10494" s="52"/>
    </row>
    <row r="10495" spans="9:9" ht="15.6">
      <c r="I10495" s="52"/>
    </row>
    <row r="10496" spans="9:9" ht="15.6">
      <c r="I10496" s="52"/>
    </row>
    <row r="10497" spans="9:9" ht="15.6">
      <c r="I10497" s="52"/>
    </row>
    <row r="10498" spans="9:9" ht="15.6">
      <c r="I10498" s="52"/>
    </row>
    <row r="10499" spans="9:9" ht="15.6">
      <c r="I10499" s="52"/>
    </row>
    <row r="10500" spans="9:9" ht="15.6">
      <c r="I10500" s="52"/>
    </row>
    <row r="10501" spans="9:9" ht="15.6">
      <c r="I10501" s="52"/>
    </row>
    <row r="10502" spans="9:9" ht="15.6">
      <c r="I10502" s="52"/>
    </row>
    <row r="10503" spans="9:9" ht="15.6">
      <c r="I10503" s="52"/>
    </row>
    <row r="10504" spans="9:9" ht="15.6">
      <c r="I10504" s="52"/>
    </row>
    <row r="10505" spans="9:9" ht="15.6">
      <c r="I10505" s="52"/>
    </row>
    <row r="10506" spans="9:9" ht="15.6">
      <c r="I10506" s="52"/>
    </row>
    <row r="10507" spans="9:9" ht="15.6">
      <c r="I10507" s="52"/>
    </row>
    <row r="10508" spans="9:9" ht="15.6">
      <c r="I10508" s="52"/>
    </row>
    <row r="10509" spans="9:9" ht="15.6">
      <c r="I10509" s="52"/>
    </row>
    <row r="10510" spans="9:9" ht="15.6">
      <c r="I10510" s="52"/>
    </row>
    <row r="10511" spans="9:9" ht="15.6">
      <c r="I10511" s="52"/>
    </row>
    <row r="10512" spans="9:9" ht="15.6">
      <c r="I10512" s="52"/>
    </row>
    <row r="10513" spans="9:9" ht="15.6">
      <c r="I10513" s="52"/>
    </row>
    <row r="10514" spans="9:9" ht="15.6">
      <c r="I10514" s="52"/>
    </row>
    <row r="10515" spans="9:9" ht="15.6">
      <c r="I10515" s="52"/>
    </row>
    <row r="10516" spans="9:9" ht="15.6">
      <c r="I10516" s="52"/>
    </row>
    <row r="10517" spans="9:9" ht="15.6">
      <c r="I10517" s="52"/>
    </row>
    <row r="10518" spans="9:9" ht="15.6">
      <c r="I10518" s="52"/>
    </row>
    <row r="10519" spans="9:9" ht="15.6">
      <c r="I10519" s="52"/>
    </row>
    <row r="10520" spans="9:9" ht="15.6">
      <c r="I10520" s="52"/>
    </row>
    <row r="10521" spans="9:9" ht="15.6">
      <c r="I10521" s="52"/>
    </row>
    <row r="10522" spans="9:9" ht="15.6">
      <c r="I10522" s="52"/>
    </row>
    <row r="10523" spans="9:9" ht="15.6">
      <c r="I10523" s="52"/>
    </row>
    <row r="10524" spans="9:9" ht="15.6">
      <c r="I10524" s="52"/>
    </row>
    <row r="10525" spans="9:9" ht="15.6">
      <c r="I10525" s="52"/>
    </row>
    <row r="10526" spans="9:9" ht="15.6">
      <c r="I10526" s="52"/>
    </row>
    <row r="10527" spans="9:9" ht="15.6">
      <c r="I10527" s="52"/>
    </row>
    <row r="10528" spans="9:9" ht="15.6">
      <c r="I10528" s="52"/>
    </row>
    <row r="10529" spans="9:9" ht="15.6">
      <c r="I10529" s="52"/>
    </row>
    <row r="10530" spans="9:9" ht="15.6">
      <c r="I10530" s="52"/>
    </row>
    <row r="10531" spans="9:9" ht="15.6">
      <c r="I10531" s="52"/>
    </row>
    <row r="10532" spans="9:9" ht="15.6">
      <c r="I10532" s="52"/>
    </row>
    <row r="10533" spans="9:9" ht="15.6">
      <c r="I10533" s="52"/>
    </row>
    <row r="10534" spans="9:9" ht="15.6">
      <c r="I10534" s="52"/>
    </row>
    <row r="10535" spans="9:9" ht="15.6">
      <c r="I10535" s="52"/>
    </row>
    <row r="10536" spans="9:9" ht="15.6">
      <c r="I10536" s="52"/>
    </row>
    <row r="10537" spans="9:9" ht="15.6">
      <c r="I10537" s="52"/>
    </row>
    <row r="10538" spans="9:9" ht="15.6">
      <c r="I10538" s="52"/>
    </row>
    <row r="10539" spans="9:9" ht="15.6">
      <c r="I10539" s="52"/>
    </row>
    <row r="10540" spans="9:9" ht="15.6">
      <c r="I10540" s="52"/>
    </row>
    <row r="10541" spans="9:9" ht="15.6">
      <c r="I10541" s="52"/>
    </row>
    <row r="10542" spans="9:9" ht="15.6">
      <c r="I10542" s="52"/>
    </row>
    <row r="10543" spans="9:9" ht="15.6">
      <c r="I10543" s="52"/>
    </row>
    <row r="10544" spans="9:9" ht="15.6">
      <c r="I10544" s="52"/>
    </row>
    <row r="10545" spans="9:9" ht="15.6">
      <c r="I10545" s="52"/>
    </row>
    <row r="10546" spans="9:9" ht="15.6">
      <c r="I10546" s="52"/>
    </row>
    <row r="10547" spans="9:9" ht="15.6">
      <c r="I10547" s="52"/>
    </row>
    <row r="10548" spans="9:9" ht="15.6">
      <c r="I10548" s="52"/>
    </row>
    <row r="10549" spans="9:9" ht="15.6">
      <c r="I10549" s="52"/>
    </row>
    <row r="10550" spans="9:9" ht="15.6">
      <c r="I10550" s="52"/>
    </row>
    <row r="10551" spans="9:9" ht="15.6">
      <c r="I10551" s="52"/>
    </row>
    <row r="10552" spans="9:9" ht="15.6">
      <c r="I10552" s="52"/>
    </row>
    <row r="10553" spans="9:9" ht="15.6">
      <c r="I10553" s="52"/>
    </row>
    <row r="10554" spans="9:9" ht="15.6">
      <c r="I10554" s="52"/>
    </row>
    <row r="10555" spans="9:9" ht="15.6">
      <c r="I10555" s="52"/>
    </row>
    <row r="10556" spans="9:9" ht="15.6">
      <c r="I10556" s="52"/>
    </row>
    <row r="10557" spans="9:9" ht="15.6">
      <c r="I10557" s="52"/>
    </row>
    <row r="10558" spans="9:9" ht="15.6">
      <c r="I10558" s="52"/>
    </row>
    <row r="10559" spans="9:9" ht="15.6">
      <c r="I10559" s="52"/>
    </row>
    <row r="10560" spans="9:9" ht="15.6">
      <c r="I10560" s="52"/>
    </row>
    <row r="10561" spans="9:9" ht="15.6">
      <c r="I10561" s="52"/>
    </row>
    <row r="10562" spans="9:9" ht="15.6">
      <c r="I10562" s="52"/>
    </row>
    <row r="10563" spans="9:9" ht="15.6">
      <c r="I10563" s="52"/>
    </row>
    <row r="10564" spans="9:9" ht="15.6">
      <c r="I10564" s="52"/>
    </row>
    <row r="10565" spans="9:9" ht="15.6">
      <c r="I10565" s="52"/>
    </row>
    <row r="10566" spans="9:9" ht="15.6">
      <c r="I10566" s="52"/>
    </row>
    <row r="10567" spans="9:9" ht="15.6">
      <c r="I10567" s="52"/>
    </row>
    <row r="10568" spans="9:9" ht="15.6">
      <c r="I10568" s="52"/>
    </row>
    <row r="10569" spans="9:9" ht="15.6">
      <c r="I10569" s="52"/>
    </row>
    <row r="10570" spans="9:9" ht="15.6">
      <c r="I10570" s="52"/>
    </row>
    <row r="10571" spans="9:9" ht="15.6">
      <c r="I10571" s="52"/>
    </row>
    <row r="10572" spans="9:9" ht="15.6">
      <c r="I10572" s="52"/>
    </row>
    <row r="10573" spans="9:9" ht="15.6">
      <c r="I10573" s="52"/>
    </row>
    <row r="10574" spans="9:9" ht="15.6">
      <c r="I10574" s="52"/>
    </row>
    <row r="10575" spans="9:9" ht="15.6">
      <c r="I10575" s="52"/>
    </row>
    <row r="10576" spans="9:9" ht="15.6">
      <c r="I10576" s="52"/>
    </row>
    <row r="10577" spans="9:9" ht="15.6">
      <c r="I10577" s="52"/>
    </row>
    <row r="10578" spans="9:9" ht="15.6">
      <c r="I10578" s="52"/>
    </row>
    <row r="10579" spans="9:9" ht="15.6">
      <c r="I10579" s="52"/>
    </row>
    <row r="10580" spans="9:9" ht="15.6">
      <c r="I10580" s="52"/>
    </row>
    <row r="10581" spans="9:9" ht="15.6">
      <c r="I10581" s="52"/>
    </row>
    <row r="10582" spans="9:9" ht="15.6">
      <c r="I10582" s="52"/>
    </row>
    <row r="10583" spans="9:9" ht="15.6">
      <c r="I10583" s="52"/>
    </row>
    <row r="10584" spans="9:9" ht="15.6">
      <c r="I10584" s="52"/>
    </row>
    <row r="10585" spans="9:9" ht="15.6">
      <c r="I10585" s="52"/>
    </row>
    <row r="10586" spans="9:9" ht="15.6">
      <c r="I10586" s="52"/>
    </row>
    <row r="10587" spans="9:9" ht="15.6">
      <c r="I10587" s="52"/>
    </row>
    <row r="10588" spans="9:9" ht="15.6">
      <c r="I10588" s="52"/>
    </row>
    <row r="10589" spans="9:9" ht="15.6">
      <c r="I10589" s="52"/>
    </row>
    <row r="10590" spans="9:9" ht="15.6">
      <c r="I10590" s="52"/>
    </row>
    <row r="10591" spans="9:9" ht="15.6">
      <c r="I10591" s="52"/>
    </row>
    <row r="10592" spans="9:9" ht="15.6">
      <c r="I10592" s="52"/>
    </row>
    <row r="10593" spans="9:9" ht="15.6">
      <c r="I10593" s="52"/>
    </row>
    <row r="10594" spans="9:9" ht="15.6">
      <c r="I10594" s="52"/>
    </row>
    <row r="10595" spans="9:9" ht="15.6">
      <c r="I10595" s="52"/>
    </row>
    <row r="10596" spans="9:9" ht="15.6">
      <c r="I10596" s="52"/>
    </row>
    <row r="10597" spans="9:9" ht="15.6">
      <c r="I10597" s="52"/>
    </row>
    <row r="10598" spans="9:9" ht="15.6">
      <c r="I10598" s="52"/>
    </row>
    <row r="10599" spans="9:9" ht="15.6">
      <c r="I10599" s="52"/>
    </row>
    <row r="10600" spans="9:9" ht="15.6">
      <c r="I10600" s="52"/>
    </row>
    <row r="10601" spans="9:9" ht="15.6">
      <c r="I10601" s="52"/>
    </row>
    <row r="10602" spans="9:9" ht="15.6">
      <c r="I10602" s="52"/>
    </row>
    <row r="10603" spans="9:9" ht="15.6">
      <c r="I10603" s="52"/>
    </row>
    <row r="10604" spans="9:9" ht="15.6">
      <c r="I10604" s="52"/>
    </row>
    <row r="10605" spans="9:9" ht="15.6">
      <c r="I10605" s="52"/>
    </row>
    <row r="10606" spans="9:9" ht="15.6">
      <c r="I10606" s="52"/>
    </row>
    <row r="10607" spans="9:9" ht="15.6">
      <c r="I10607" s="52"/>
    </row>
    <row r="10608" spans="9:9" ht="15.6">
      <c r="I10608" s="52"/>
    </row>
    <row r="10609" spans="9:9" ht="15.6">
      <c r="I10609" s="52"/>
    </row>
    <row r="10610" spans="9:9" ht="15.6">
      <c r="I10610" s="52"/>
    </row>
    <row r="10611" spans="9:9" ht="15.6">
      <c r="I10611" s="52"/>
    </row>
    <row r="10612" spans="9:9" ht="15.6">
      <c r="I10612" s="52"/>
    </row>
    <row r="10613" spans="9:9" ht="15.6">
      <c r="I10613" s="52"/>
    </row>
    <row r="10614" spans="9:9" ht="15.6">
      <c r="I10614" s="52"/>
    </row>
    <row r="10615" spans="9:9" ht="15.6">
      <c r="I10615" s="52"/>
    </row>
    <row r="10616" spans="9:9" ht="15.6">
      <c r="I10616" s="52"/>
    </row>
    <row r="10617" spans="9:9" ht="15.6">
      <c r="I10617" s="52"/>
    </row>
    <row r="10618" spans="9:9" ht="15.6">
      <c r="I10618" s="52"/>
    </row>
    <row r="10619" spans="9:9" ht="15.6">
      <c r="I10619" s="52"/>
    </row>
    <row r="10620" spans="9:9" ht="15.6">
      <c r="I10620" s="52"/>
    </row>
    <row r="10621" spans="9:9" ht="15.6">
      <c r="I10621" s="52"/>
    </row>
    <row r="10622" spans="9:9" ht="15.6">
      <c r="I10622" s="52"/>
    </row>
    <row r="10623" spans="9:9" ht="15.6">
      <c r="I10623" s="52"/>
    </row>
    <row r="10624" spans="9:9" ht="15.6">
      <c r="I10624" s="52"/>
    </row>
    <row r="10625" spans="9:9" ht="15.6">
      <c r="I10625" s="52"/>
    </row>
    <row r="10626" spans="9:9" ht="15.6">
      <c r="I10626" s="52"/>
    </row>
    <row r="10627" spans="9:9" ht="15.6">
      <c r="I10627" s="52"/>
    </row>
    <row r="10628" spans="9:9" ht="15.6">
      <c r="I10628" s="52"/>
    </row>
    <row r="10629" spans="9:9" ht="15.6">
      <c r="I10629" s="52"/>
    </row>
    <row r="10630" spans="9:9" ht="15.6">
      <c r="I10630" s="52"/>
    </row>
    <row r="10631" spans="9:9" ht="15.6">
      <c r="I10631" s="52"/>
    </row>
    <row r="10632" spans="9:9" ht="15.6">
      <c r="I10632" s="52"/>
    </row>
    <row r="10633" spans="9:9" ht="15.6">
      <c r="I10633" s="52"/>
    </row>
    <row r="10634" spans="9:9" ht="15.6">
      <c r="I10634" s="52"/>
    </row>
    <row r="10635" spans="9:9" ht="15.6">
      <c r="I10635" s="52"/>
    </row>
    <row r="10636" spans="9:9" ht="15.6">
      <c r="I10636" s="52"/>
    </row>
    <row r="10637" spans="9:9" ht="15.6">
      <c r="I10637" s="52"/>
    </row>
    <row r="10638" spans="9:9" ht="15.6">
      <c r="I10638" s="52"/>
    </row>
    <row r="10639" spans="9:9" ht="15.6">
      <c r="I10639" s="52"/>
    </row>
    <row r="10640" spans="9:9" ht="15.6">
      <c r="I10640" s="52"/>
    </row>
    <row r="10641" spans="9:9" ht="15.6">
      <c r="I10641" s="52"/>
    </row>
    <row r="10642" spans="9:9" ht="15.6">
      <c r="I10642" s="52"/>
    </row>
    <row r="10643" spans="9:9" ht="15.6">
      <c r="I10643" s="52"/>
    </row>
    <row r="10644" spans="9:9" ht="15.6">
      <c r="I10644" s="52"/>
    </row>
    <row r="10645" spans="9:9" ht="15.6">
      <c r="I10645" s="52"/>
    </row>
    <row r="10646" spans="9:9" ht="15.6">
      <c r="I10646" s="52"/>
    </row>
    <row r="10647" spans="9:9" ht="15.6">
      <c r="I10647" s="52"/>
    </row>
    <row r="10648" spans="9:9" ht="15.6">
      <c r="I10648" s="52"/>
    </row>
    <row r="10649" spans="9:9" ht="15.6">
      <c r="I10649" s="52"/>
    </row>
    <row r="10650" spans="9:9" ht="15.6">
      <c r="I10650" s="52"/>
    </row>
    <row r="10651" spans="9:9" ht="15.6">
      <c r="I10651" s="52"/>
    </row>
    <row r="10652" spans="9:9" ht="15.6">
      <c r="I10652" s="52"/>
    </row>
    <row r="10653" spans="9:9" ht="15.6">
      <c r="I10653" s="52"/>
    </row>
    <row r="10654" spans="9:9" ht="15.6">
      <c r="I10654" s="52"/>
    </row>
    <row r="10655" spans="9:9" ht="15.6">
      <c r="I10655" s="52"/>
    </row>
    <row r="10656" spans="9:9" ht="15.6">
      <c r="I10656" s="52"/>
    </row>
    <row r="10657" spans="9:9" ht="15.6">
      <c r="I10657" s="52"/>
    </row>
    <row r="10658" spans="9:9" ht="15.6">
      <c r="I10658" s="52"/>
    </row>
    <row r="10659" spans="9:9" ht="15.6">
      <c r="I10659" s="52"/>
    </row>
    <row r="10660" spans="9:9" ht="15.6">
      <c r="I10660" s="52"/>
    </row>
    <row r="10661" spans="9:9" ht="15.6">
      <c r="I10661" s="52"/>
    </row>
    <row r="10662" spans="9:9" ht="15.6">
      <c r="I10662" s="52"/>
    </row>
    <row r="10663" spans="9:9" ht="15.6">
      <c r="I10663" s="52"/>
    </row>
    <row r="10664" spans="9:9" ht="15.6">
      <c r="I10664" s="52"/>
    </row>
    <row r="10665" spans="9:9" ht="15.6">
      <c r="I10665" s="52"/>
    </row>
    <row r="10666" spans="9:9" ht="15.6">
      <c r="I10666" s="52"/>
    </row>
    <row r="10667" spans="9:9" ht="15.6">
      <c r="I10667" s="52"/>
    </row>
    <row r="10668" spans="9:9" ht="15.6">
      <c r="I10668" s="52"/>
    </row>
    <row r="10669" spans="9:9" ht="15.6">
      <c r="I10669" s="52"/>
    </row>
    <row r="10670" spans="9:9" ht="15.6">
      <c r="I10670" s="52"/>
    </row>
    <row r="10671" spans="9:9" ht="15.6">
      <c r="I10671" s="52"/>
    </row>
    <row r="10672" spans="9:9" ht="15.6">
      <c r="I10672" s="52"/>
    </row>
    <row r="10673" spans="9:9" ht="15.6">
      <c r="I10673" s="52"/>
    </row>
    <row r="10674" spans="9:9" ht="15.6">
      <c r="I10674" s="52"/>
    </row>
    <row r="10675" spans="9:9" ht="15.6">
      <c r="I10675" s="52"/>
    </row>
    <row r="10676" spans="9:9" ht="15.6">
      <c r="I10676" s="52"/>
    </row>
    <row r="10677" spans="9:9" ht="15.6">
      <c r="I10677" s="52"/>
    </row>
    <row r="10678" spans="9:9" ht="15.6">
      <c r="I10678" s="52"/>
    </row>
    <row r="10679" spans="9:9" ht="15.6">
      <c r="I10679" s="52"/>
    </row>
    <row r="10680" spans="9:9" ht="15.6">
      <c r="I10680" s="52"/>
    </row>
    <row r="10681" spans="9:9" ht="15.6">
      <c r="I10681" s="52"/>
    </row>
    <row r="10682" spans="9:9" ht="15.6">
      <c r="I10682" s="52"/>
    </row>
    <row r="10683" spans="9:9" ht="15.6">
      <c r="I10683" s="52"/>
    </row>
    <row r="10684" spans="9:9" ht="15.6">
      <c r="I10684" s="52"/>
    </row>
    <row r="10685" spans="9:9" ht="15.6">
      <c r="I10685" s="52"/>
    </row>
    <row r="10686" spans="9:9" ht="15.6">
      <c r="I10686" s="52"/>
    </row>
    <row r="10687" spans="9:9" ht="15.6">
      <c r="I10687" s="52"/>
    </row>
    <row r="10688" spans="9:9" ht="15.6">
      <c r="I10688" s="52"/>
    </row>
    <row r="10689" spans="9:9" ht="15.6">
      <c r="I10689" s="52"/>
    </row>
    <row r="10690" spans="9:9" ht="15.6">
      <c r="I10690" s="52"/>
    </row>
    <row r="10691" spans="9:9" ht="15.6">
      <c r="I10691" s="52"/>
    </row>
    <row r="10692" spans="9:9" ht="15.6">
      <c r="I10692" s="52"/>
    </row>
    <row r="10693" spans="9:9" ht="15.6">
      <c r="I10693" s="52"/>
    </row>
    <row r="10694" spans="9:9" ht="15.6">
      <c r="I10694" s="52"/>
    </row>
    <row r="10695" spans="9:9" ht="15.6">
      <c r="I10695" s="52"/>
    </row>
    <row r="10696" spans="9:9" ht="15.6">
      <c r="I10696" s="52"/>
    </row>
    <row r="10697" spans="9:9" ht="15.6">
      <c r="I10697" s="52"/>
    </row>
    <row r="10698" spans="9:9" ht="15.6">
      <c r="I10698" s="52"/>
    </row>
    <row r="10699" spans="9:9" ht="15.6">
      <c r="I10699" s="52"/>
    </row>
    <row r="10700" spans="9:9" ht="15.6">
      <c r="I10700" s="52"/>
    </row>
    <row r="10701" spans="9:9" ht="15.6">
      <c r="I10701" s="52"/>
    </row>
    <row r="10702" spans="9:9" ht="15.6">
      <c r="I10702" s="52"/>
    </row>
    <row r="10703" spans="9:9" ht="15.6">
      <c r="I10703" s="52"/>
    </row>
    <row r="10704" spans="9:9" ht="15.6">
      <c r="I10704" s="52"/>
    </row>
    <row r="10705" spans="9:9" ht="15.6">
      <c r="I10705" s="52"/>
    </row>
    <row r="10706" spans="9:9" ht="15.6">
      <c r="I10706" s="52"/>
    </row>
    <row r="10707" spans="9:9" ht="15.6">
      <c r="I10707" s="52"/>
    </row>
    <row r="10708" spans="9:9" ht="15.6">
      <c r="I10708" s="52"/>
    </row>
    <row r="10709" spans="9:9" ht="15.6">
      <c r="I10709" s="52"/>
    </row>
    <row r="10710" spans="9:9" ht="15.6">
      <c r="I10710" s="52"/>
    </row>
    <row r="10711" spans="9:9" ht="15.6">
      <c r="I10711" s="52"/>
    </row>
    <row r="10712" spans="9:9" ht="15.6">
      <c r="I10712" s="52"/>
    </row>
    <row r="10713" spans="9:9" ht="15.6">
      <c r="I10713" s="52"/>
    </row>
    <row r="10714" spans="9:9" ht="15.6">
      <c r="I10714" s="52"/>
    </row>
    <row r="10715" spans="9:9" ht="15.6">
      <c r="I10715" s="52"/>
    </row>
    <row r="10716" spans="9:9" ht="15.6">
      <c r="I10716" s="52"/>
    </row>
    <row r="10717" spans="9:9" ht="15.6">
      <c r="I10717" s="52"/>
    </row>
    <row r="10718" spans="9:9" ht="15.6">
      <c r="I10718" s="52"/>
    </row>
    <row r="10719" spans="9:9" ht="15.6">
      <c r="I10719" s="52"/>
    </row>
    <row r="10720" spans="9:9" ht="15.6">
      <c r="I10720" s="52"/>
    </row>
    <row r="10721" spans="9:9" ht="15.6">
      <c r="I10721" s="52"/>
    </row>
    <row r="10722" spans="9:9" ht="15.6">
      <c r="I10722" s="52"/>
    </row>
    <row r="10723" spans="9:9" ht="15.6">
      <c r="I10723" s="52"/>
    </row>
    <row r="10724" spans="9:9" ht="15.6">
      <c r="I10724" s="52"/>
    </row>
    <row r="10725" spans="9:9" ht="15.6">
      <c r="I10725" s="52"/>
    </row>
    <row r="10726" spans="9:9" ht="15.6">
      <c r="I10726" s="52"/>
    </row>
    <row r="10727" spans="9:9" ht="15.6">
      <c r="I10727" s="52"/>
    </row>
    <row r="10728" spans="9:9" ht="15.6">
      <c r="I10728" s="52"/>
    </row>
    <row r="10729" spans="9:9" ht="15.6">
      <c r="I10729" s="52"/>
    </row>
    <row r="10730" spans="9:9" ht="15.6">
      <c r="I10730" s="52"/>
    </row>
    <row r="10731" spans="9:9" ht="15.6">
      <c r="I10731" s="52"/>
    </row>
    <row r="10732" spans="9:9" ht="15.6">
      <c r="I10732" s="52"/>
    </row>
    <row r="10733" spans="9:9" ht="15.6">
      <c r="I10733" s="52"/>
    </row>
    <row r="10734" spans="9:9" ht="15.6">
      <c r="I10734" s="52"/>
    </row>
    <row r="10735" spans="9:9" ht="15.6">
      <c r="I10735" s="52"/>
    </row>
    <row r="10736" spans="9:9" ht="15.6">
      <c r="I10736" s="52"/>
    </row>
    <row r="10737" spans="9:9" ht="15.6">
      <c r="I10737" s="52"/>
    </row>
    <row r="10738" spans="9:9" ht="15.6">
      <c r="I10738" s="52"/>
    </row>
    <row r="10739" spans="9:9" ht="15.6">
      <c r="I10739" s="52"/>
    </row>
    <row r="10740" spans="9:9" ht="15.6">
      <c r="I10740" s="52"/>
    </row>
    <row r="10741" spans="9:9" ht="15.6">
      <c r="I10741" s="52"/>
    </row>
    <row r="10742" spans="9:9" ht="15.6">
      <c r="I10742" s="52"/>
    </row>
    <row r="10743" spans="9:9" ht="15.6">
      <c r="I10743" s="52"/>
    </row>
    <row r="10744" spans="9:9" ht="15.6">
      <c r="I10744" s="52"/>
    </row>
    <row r="10745" spans="9:9" ht="15.6">
      <c r="I10745" s="52"/>
    </row>
    <row r="10746" spans="9:9" ht="15.6">
      <c r="I10746" s="52"/>
    </row>
    <row r="10747" spans="9:9" ht="15.6">
      <c r="I10747" s="52"/>
    </row>
    <row r="10748" spans="9:9" ht="15.6">
      <c r="I10748" s="52"/>
    </row>
    <row r="10749" spans="9:9" ht="15.6">
      <c r="I10749" s="52"/>
    </row>
    <row r="10750" spans="9:9" ht="15.6">
      <c r="I10750" s="52"/>
    </row>
    <row r="10751" spans="9:9" ht="15.6">
      <c r="I10751" s="52"/>
    </row>
    <row r="10752" spans="9:9" ht="15.6">
      <c r="I10752" s="52"/>
    </row>
    <row r="10753" spans="9:9" ht="15.6">
      <c r="I10753" s="52"/>
    </row>
    <row r="10754" spans="9:9" ht="15.6">
      <c r="I10754" s="52"/>
    </row>
    <row r="10755" spans="9:9" ht="15.6">
      <c r="I10755" s="52"/>
    </row>
    <row r="10756" spans="9:9" ht="15.6">
      <c r="I10756" s="52"/>
    </row>
    <row r="10757" spans="9:9" ht="15.6">
      <c r="I10757" s="52"/>
    </row>
    <row r="10758" spans="9:9" ht="15.6">
      <c r="I10758" s="52"/>
    </row>
    <row r="10759" spans="9:9" ht="15.6">
      <c r="I10759" s="52"/>
    </row>
    <row r="10760" spans="9:9" ht="15.6">
      <c r="I10760" s="52"/>
    </row>
    <row r="10761" spans="9:9" ht="15.6">
      <c r="I10761" s="52"/>
    </row>
    <row r="10762" spans="9:9" ht="15.6">
      <c r="I10762" s="52"/>
    </row>
    <row r="10763" spans="9:9" ht="15.6">
      <c r="I10763" s="52"/>
    </row>
    <row r="10764" spans="9:9" ht="15.6">
      <c r="I10764" s="52"/>
    </row>
    <row r="10765" spans="9:9" ht="15.6">
      <c r="I10765" s="52"/>
    </row>
    <row r="10766" spans="9:9" ht="15.6">
      <c r="I10766" s="52"/>
    </row>
    <row r="10767" spans="9:9" ht="15.6">
      <c r="I10767" s="52"/>
    </row>
    <row r="10768" spans="9:9" ht="15.6">
      <c r="I10768" s="52"/>
    </row>
    <row r="10769" spans="9:9" ht="15.6">
      <c r="I10769" s="52"/>
    </row>
    <row r="10770" spans="9:9" ht="15.6">
      <c r="I10770" s="52"/>
    </row>
    <row r="10771" spans="9:9" ht="15.6">
      <c r="I10771" s="52"/>
    </row>
    <row r="10772" spans="9:9" ht="15.6">
      <c r="I10772" s="52"/>
    </row>
    <row r="10773" spans="9:9" ht="15.6">
      <c r="I10773" s="52"/>
    </row>
    <row r="10774" spans="9:9" ht="15.6">
      <c r="I10774" s="52"/>
    </row>
    <row r="10775" spans="9:9" ht="15.6">
      <c r="I10775" s="52"/>
    </row>
    <row r="10776" spans="9:9" ht="15.6">
      <c r="I10776" s="52"/>
    </row>
    <row r="10777" spans="9:9" ht="15.6">
      <c r="I10777" s="52"/>
    </row>
    <row r="10778" spans="9:9" ht="15.6">
      <c r="I10778" s="52"/>
    </row>
    <row r="10779" spans="9:9" ht="15.6">
      <c r="I10779" s="52"/>
    </row>
    <row r="10780" spans="9:9" ht="15.6">
      <c r="I10780" s="52"/>
    </row>
    <row r="10781" spans="9:9" ht="15.6">
      <c r="I10781" s="52"/>
    </row>
    <row r="10782" spans="9:9" ht="15.6">
      <c r="I10782" s="52"/>
    </row>
    <row r="10783" spans="9:9" ht="15.6">
      <c r="I10783" s="52"/>
    </row>
    <row r="10784" spans="9:9" ht="15.6">
      <c r="I10784" s="52"/>
    </row>
    <row r="10785" spans="9:9" ht="15.6">
      <c r="I10785" s="52"/>
    </row>
    <row r="10786" spans="9:9" ht="15.6">
      <c r="I10786" s="52"/>
    </row>
    <row r="10787" spans="9:9" ht="15.6">
      <c r="I10787" s="52"/>
    </row>
    <row r="10788" spans="9:9" ht="15.6">
      <c r="I10788" s="52"/>
    </row>
    <row r="10789" spans="9:9" ht="15.6">
      <c r="I10789" s="52"/>
    </row>
    <row r="10790" spans="9:9" ht="15.6">
      <c r="I10790" s="52"/>
    </row>
    <row r="10791" spans="9:9" ht="15.6">
      <c r="I10791" s="52"/>
    </row>
    <row r="10792" spans="9:9" ht="15.6">
      <c r="I10792" s="52"/>
    </row>
    <row r="10793" spans="9:9" ht="15.6">
      <c r="I10793" s="52"/>
    </row>
    <row r="10794" spans="9:9" ht="15.6">
      <c r="I10794" s="52"/>
    </row>
    <row r="10795" spans="9:9" ht="15.6">
      <c r="I10795" s="52"/>
    </row>
    <row r="10796" spans="9:9" ht="15.6">
      <c r="I10796" s="52"/>
    </row>
    <row r="10797" spans="9:9" ht="15.6">
      <c r="I10797" s="52"/>
    </row>
    <row r="10798" spans="9:9" ht="15.6">
      <c r="I10798" s="52"/>
    </row>
    <row r="10799" spans="9:9" ht="15.6">
      <c r="I10799" s="52"/>
    </row>
    <row r="10800" spans="9:9" ht="15.6">
      <c r="I10800" s="52"/>
    </row>
    <row r="10801" spans="9:9" ht="15.6">
      <c r="I10801" s="52"/>
    </row>
    <row r="10802" spans="9:9" ht="15.6">
      <c r="I10802" s="52"/>
    </row>
    <row r="10803" spans="9:9" ht="15.6">
      <c r="I10803" s="52"/>
    </row>
    <row r="10804" spans="9:9" ht="15.6">
      <c r="I10804" s="52"/>
    </row>
    <row r="10805" spans="9:9" ht="15.6">
      <c r="I10805" s="52"/>
    </row>
    <row r="10806" spans="9:9" ht="15.6">
      <c r="I10806" s="52"/>
    </row>
    <row r="10807" spans="9:9" ht="15.6">
      <c r="I10807" s="52"/>
    </row>
    <row r="10808" spans="9:9" ht="15.6">
      <c r="I10808" s="52"/>
    </row>
    <row r="10809" spans="9:9" ht="15.6">
      <c r="I10809" s="52"/>
    </row>
    <row r="10810" spans="9:9" ht="15.6">
      <c r="I10810" s="52"/>
    </row>
    <row r="10811" spans="9:9" ht="15.6">
      <c r="I10811" s="52"/>
    </row>
    <row r="10812" spans="9:9" ht="15.6">
      <c r="I10812" s="52"/>
    </row>
    <row r="10813" spans="9:9" ht="15.6">
      <c r="I10813" s="52"/>
    </row>
    <row r="10814" spans="9:9" ht="15.6">
      <c r="I10814" s="52"/>
    </row>
    <row r="10815" spans="9:9" ht="15.6">
      <c r="I10815" s="52"/>
    </row>
    <row r="10816" spans="9:9" ht="15.6">
      <c r="I10816" s="52"/>
    </row>
    <row r="10817" spans="9:9" ht="15.6">
      <c r="I10817" s="52"/>
    </row>
    <row r="10818" spans="9:9" ht="15.6">
      <c r="I10818" s="52"/>
    </row>
    <row r="10819" spans="9:9" ht="15.6">
      <c r="I10819" s="52"/>
    </row>
    <row r="10820" spans="9:9" ht="15.6">
      <c r="I10820" s="52"/>
    </row>
    <row r="10821" spans="9:9" ht="15.6">
      <c r="I10821" s="52"/>
    </row>
    <row r="10822" spans="9:9" ht="15.6">
      <c r="I10822" s="52"/>
    </row>
    <row r="10823" spans="9:9" ht="15.6">
      <c r="I10823" s="52"/>
    </row>
    <row r="10824" spans="9:9" ht="15.6">
      <c r="I10824" s="52"/>
    </row>
    <row r="10825" spans="9:9" ht="15.6">
      <c r="I10825" s="52"/>
    </row>
    <row r="10826" spans="9:9" ht="15.6">
      <c r="I10826" s="52"/>
    </row>
    <row r="10827" spans="9:9" ht="15.6">
      <c r="I10827" s="52"/>
    </row>
    <row r="10828" spans="9:9" ht="15.6">
      <c r="I10828" s="52"/>
    </row>
    <row r="10829" spans="9:9" ht="15.6">
      <c r="I10829" s="52"/>
    </row>
    <row r="10830" spans="9:9" ht="15.6">
      <c r="I10830" s="52"/>
    </row>
    <row r="10831" spans="9:9" ht="15.6">
      <c r="I10831" s="52"/>
    </row>
    <row r="10832" spans="9:9" ht="15.6">
      <c r="I10832" s="52"/>
    </row>
    <row r="10833" spans="9:9" ht="15.6">
      <c r="I10833" s="52"/>
    </row>
    <row r="10834" spans="9:9" ht="15.6">
      <c r="I10834" s="52"/>
    </row>
    <row r="10835" spans="9:9" ht="15.6">
      <c r="I10835" s="52"/>
    </row>
    <row r="10836" spans="9:9" ht="15.6">
      <c r="I10836" s="52"/>
    </row>
    <row r="10837" spans="9:9" ht="15.6">
      <c r="I10837" s="52"/>
    </row>
    <row r="10838" spans="9:9" ht="15.6">
      <c r="I10838" s="52"/>
    </row>
    <row r="10839" spans="9:9" ht="15.6">
      <c r="I10839" s="52"/>
    </row>
    <row r="10840" spans="9:9" ht="15.6">
      <c r="I10840" s="52"/>
    </row>
    <row r="10841" spans="9:9" ht="15.6">
      <c r="I10841" s="52"/>
    </row>
    <row r="10842" spans="9:9" ht="15.6">
      <c r="I10842" s="52"/>
    </row>
    <row r="10843" spans="9:9" ht="15.6">
      <c r="I10843" s="52"/>
    </row>
    <row r="10844" spans="9:9" ht="15.6">
      <c r="I10844" s="52"/>
    </row>
    <row r="10845" spans="9:9" ht="15.6">
      <c r="I10845" s="52"/>
    </row>
    <row r="10846" spans="9:9" ht="15.6">
      <c r="I10846" s="52"/>
    </row>
    <row r="10847" spans="9:9" ht="15.6">
      <c r="I10847" s="52"/>
    </row>
    <row r="10848" spans="9:9" ht="15.6">
      <c r="I10848" s="52"/>
    </row>
    <row r="10849" spans="9:9" ht="15.6">
      <c r="I10849" s="52"/>
    </row>
    <row r="10850" spans="9:9" ht="15.6">
      <c r="I10850" s="52"/>
    </row>
    <row r="10851" spans="9:9" ht="15.6">
      <c r="I10851" s="52"/>
    </row>
    <row r="10852" spans="9:9" ht="15.6">
      <c r="I10852" s="52"/>
    </row>
    <row r="10853" spans="9:9" ht="15.6">
      <c r="I10853" s="52"/>
    </row>
    <row r="10854" spans="9:9" ht="15.6">
      <c r="I10854" s="52"/>
    </row>
    <row r="10855" spans="9:9" ht="15.6">
      <c r="I10855" s="52"/>
    </row>
    <row r="10856" spans="9:9" ht="15.6">
      <c r="I10856" s="52"/>
    </row>
    <row r="10857" spans="9:9" ht="15.6">
      <c r="I10857" s="52"/>
    </row>
    <row r="10858" spans="9:9" ht="15.6">
      <c r="I10858" s="52"/>
    </row>
    <row r="10859" spans="9:9" ht="15.6">
      <c r="I10859" s="52"/>
    </row>
    <row r="10860" spans="9:9" ht="15.6">
      <c r="I10860" s="52"/>
    </row>
    <row r="10861" spans="9:9" ht="15.6">
      <c r="I10861" s="52"/>
    </row>
    <row r="10862" spans="9:9" ht="15.6">
      <c r="I10862" s="52"/>
    </row>
    <row r="10863" spans="9:9" ht="15.6">
      <c r="I10863" s="52"/>
    </row>
    <row r="10864" spans="9:9" ht="15.6">
      <c r="I10864" s="52"/>
    </row>
    <row r="10865" spans="9:9" ht="15.6">
      <c r="I10865" s="52"/>
    </row>
    <row r="10866" spans="9:9" ht="15.6">
      <c r="I10866" s="52"/>
    </row>
    <row r="10867" spans="9:9" ht="15.6">
      <c r="I10867" s="52"/>
    </row>
    <row r="10868" spans="9:9" ht="15.6">
      <c r="I10868" s="52"/>
    </row>
    <row r="10869" spans="9:9" ht="15.6">
      <c r="I10869" s="52"/>
    </row>
    <row r="10870" spans="9:9" ht="15.6">
      <c r="I10870" s="52"/>
    </row>
    <row r="10871" spans="9:9" ht="15.6">
      <c r="I10871" s="52"/>
    </row>
    <row r="10872" spans="9:9" ht="15.6">
      <c r="I10872" s="52"/>
    </row>
    <row r="10873" spans="9:9" ht="15.6">
      <c r="I10873" s="52"/>
    </row>
    <row r="10874" spans="9:9" ht="15.6">
      <c r="I10874" s="52"/>
    </row>
    <row r="10875" spans="9:9" ht="15.6">
      <c r="I10875" s="52"/>
    </row>
    <row r="10876" spans="9:9" ht="15.6">
      <c r="I10876" s="52"/>
    </row>
    <row r="10877" spans="9:9" ht="15.6">
      <c r="I10877" s="52"/>
    </row>
    <row r="10878" spans="9:9" ht="15.6">
      <c r="I10878" s="52"/>
    </row>
    <row r="10879" spans="9:9" ht="15.6">
      <c r="I10879" s="52"/>
    </row>
    <row r="10880" spans="9:9" ht="15.6">
      <c r="I10880" s="52"/>
    </row>
    <row r="10881" spans="9:9" ht="15.6">
      <c r="I10881" s="52"/>
    </row>
    <row r="10882" spans="9:9" ht="15.6">
      <c r="I10882" s="52"/>
    </row>
    <row r="10883" spans="9:9" ht="15.6">
      <c r="I10883" s="52"/>
    </row>
    <row r="10884" spans="9:9" ht="15.6">
      <c r="I10884" s="52"/>
    </row>
    <row r="10885" spans="9:9" ht="15.6">
      <c r="I10885" s="52"/>
    </row>
    <row r="10886" spans="9:9" ht="15.6">
      <c r="I10886" s="52"/>
    </row>
    <row r="10887" spans="9:9" ht="15.6">
      <c r="I10887" s="52"/>
    </row>
    <row r="10888" spans="9:9" ht="15.6">
      <c r="I10888" s="52"/>
    </row>
    <row r="10889" spans="9:9" ht="15.6">
      <c r="I10889" s="52"/>
    </row>
    <row r="10890" spans="9:9" ht="15.6">
      <c r="I10890" s="52"/>
    </row>
    <row r="10891" spans="9:9" ht="15.6">
      <c r="I10891" s="52"/>
    </row>
    <row r="10892" spans="9:9" ht="15.6">
      <c r="I10892" s="52"/>
    </row>
    <row r="10893" spans="9:9" ht="15.6">
      <c r="I10893" s="52"/>
    </row>
    <row r="10894" spans="9:9" ht="15.6">
      <c r="I10894" s="52"/>
    </row>
    <row r="10895" spans="9:9" ht="15.6">
      <c r="I10895" s="52"/>
    </row>
    <row r="10896" spans="9:9" ht="15.6">
      <c r="I10896" s="52"/>
    </row>
    <row r="10897" spans="9:9" ht="15.6">
      <c r="I10897" s="52"/>
    </row>
    <row r="10898" spans="9:9" ht="15.6">
      <c r="I10898" s="52"/>
    </row>
    <row r="10899" spans="9:9" ht="15.6">
      <c r="I10899" s="52"/>
    </row>
    <row r="10900" spans="9:9" ht="15.6">
      <c r="I10900" s="52"/>
    </row>
    <row r="10901" spans="9:9" ht="15.6">
      <c r="I10901" s="52"/>
    </row>
    <row r="10902" spans="9:9" ht="15.6">
      <c r="I10902" s="52"/>
    </row>
    <row r="10903" spans="9:9" ht="15.6">
      <c r="I10903" s="52"/>
    </row>
    <row r="10904" spans="9:9" ht="15.6">
      <c r="I10904" s="52"/>
    </row>
    <row r="10905" spans="9:9" ht="15.6">
      <c r="I10905" s="52"/>
    </row>
    <row r="10906" spans="9:9" ht="15.6">
      <c r="I10906" s="52"/>
    </row>
    <row r="10907" spans="9:9" ht="15.6">
      <c r="I10907" s="52"/>
    </row>
    <row r="10908" spans="9:9" ht="15.6">
      <c r="I10908" s="52"/>
    </row>
    <row r="10909" spans="9:9" ht="15.6">
      <c r="I10909" s="52"/>
    </row>
    <row r="10910" spans="9:9" ht="15.6">
      <c r="I10910" s="52"/>
    </row>
    <row r="10911" spans="9:9" ht="15.6">
      <c r="I10911" s="52"/>
    </row>
    <row r="10912" spans="9:9" ht="15.6">
      <c r="I10912" s="52"/>
    </row>
    <row r="10913" spans="9:9" ht="15.6">
      <c r="I10913" s="52"/>
    </row>
    <row r="10914" spans="9:9" ht="15.6">
      <c r="I10914" s="52"/>
    </row>
    <row r="10915" spans="9:9" ht="15.6">
      <c r="I10915" s="52"/>
    </row>
    <row r="10916" spans="9:9" ht="15.6">
      <c r="I10916" s="52"/>
    </row>
    <row r="10917" spans="9:9" ht="15.6">
      <c r="I10917" s="52"/>
    </row>
    <row r="10918" spans="9:9" ht="15.6">
      <c r="I10918" s="52"/>
    </row>
    <row r="10919" spans="9:9" ht="15.6">
      <c r="I10919" s="52"/>
    </row>
    <row r="10920" spans="9:9" ht="15.6">
      <c r="I10920" s="52"/>
    </row>
    <row r="10921" spans="9:9" ht="15.6">
      <c r="I10921" s="52"/>
    </row>
    <row r="10922" spans="9:9" ht="15.6">
      <c r="I10922" s="52"/>
    </row>
    <row r="10923" spans="9:9" ht="15.6">
      <c r="I10923" s="52"/>
    </row>
    <row r="10924" spans="9:9" ht="15.6">
      <c r="I10924" s="52"/>
    </row>
    <row r="10925" spans="9:9" ht="15.6">
      <c r="I10925" s="52"/>
    </row>
    <row r="10926" spans="9:9" ht="15.6">
      <c r="I10926" s="52"/>
    </row>
    <row r="10927" spans="9:9" ht="15.6">
      <c r="I10927" s="52"/>
    </row>
    <row r="10928" spans="9:9" ht="15.6">
      <c r="I10928" s="52"/>
    </row>
    <row r="10929" spans="9:9" ht="15.6">
      <c r="I10929" s="52"/>
    </row>
    <row r="10930" spans="9:9" ht="15.6">
      <c r="I10930" s="52"/>
    </row>
    <row r="10931" spans="9:9" ht="15.6">
      <c r="I10931" s="52"/>
    </row>
    <row r="10932" spans="9:9" ht="15.6">
      <c r="I10932" s="52"/>
    </row>
    <row r="10933" spans="9:9" ht="15.6">
      <c r="I10933" s="52"/>
    </row>
    <row r="10934" spans="9:9" ht="15.6">
      <c r="I10934" s="52"/>
    </row>
    <row r="10935" spans="9:9" ht="15.6">
      <c r="I10935" s="52"/>
    </row>
    <row r="10936" spans="9:9" ht="15.6">
      <c r="I10936" s="52"/>
    </row>
    <row r="10937" spans="9:9" ht="15.6">
      <c r="I10937" s="52"/>
    </row>
    <row r="10938" spans="9:9" ht="15.6">
      <c r="I10938" s="52"/>
    </row>
    <row r="10939" spans="9:9" ht="15.6">
      <c r="I10939" s="52"/>
    </row>
    <row r="10940" spans="9:9" ht="15.6">
      <c r="I10940" s="52"/>
    </row>
    <row r="10941" spans="9:9" ht="15.6">
      <c r="I10941" s="52"/>
    </row>
    <row r="10942" spans="9:9" ht="15.6">
      <c r="I10942" s="52"/>
    </row>
    <row r="10943" spans="9:9" ht="15.6">
      <c r="I10943" s="52"/>
    </row>
    <row r="10944" spans="9:9" ht="15.6">
      <c r="I10944" s="52"/>
    </row>
    <row r="10945" spans="9:9" ht="15.6">
      <c r="I10945" s="52"/>
    </row>
    <row r="10946" spans="9:9" ht="15.6">
      <c r="I10946" s="52"/>
    </row>
    <row r="10947" spans="9:9" ht="15.6">
      <c r="I10947" s="52"/>
    </row>
    <row r="10948" spans="9:9" ht="15.6">
      <c r="I10948" s="52"/>
    </row>
    <row r="10949" spans="9:9" ht="15.6">
      <c r="I10949" s="52"/>
    </row>
    <row r="10950" spans="9:9" ht="15.6">
      <c r="I10950" s="52"/>
    </row>
    <row r="10951" spans="9:9" ht="15.6">
      <c r="I10951" s="52"/>
    </row>
    <row r="10952" spans="9:9" ht="15.6">
      <c r="I10952" s="52"/>
    </row>
    <row r="10953" spans="9:9" ht="15.6">
      <c r="I10953" s="52"/>
    </row>
    <row r="10954" spans="9:9" ht="15.6">
      <c r="I10954" s="52"/>
    </row>
    <row r="10955" spans="9:9" ht="15.6">
      <c r="I10955" s="52"/>
    </row>
    <row r="10956" spans="9:9" ht="15.6">
      <c r="I10956" s="52"/>
    </row>
    <row r="10957" spans="9:9" ht="15.6">
      <c r="I10957" s="52"/>
    </row>
    <row r="10958" spans="9:9" ht="15.6">
      <c r="I10958" s="52"/>
    </row>
    <row r="10959" spans="9:9" ht="15.6">
      <c r="I10959" s="52"/>
    </row>
    <row r="10960" spans="9:9" ht="15.6">
      <c r="I10960" s="52"/>
    </row>
    <row r="10961" spans="9:9" ht="15.6">
      <c r="I10961" s="52"/>
    </row>
    <row r="10962" spans="9:9" ht="15.6">
      <c r="I10962" s="52"/>
    </row>
    <row r="10963" spans="9:9" ht="15.6">
      <c r="I10963" s="52"/>
    </row>
    <row r="10964" spans="9:9" ht="15.6">
      <c r="I10964" s="52"/>
    </row>
    <row r="10965" spans="9:9" ht="15.6">
      <c r="I10965" s="52"/>
    </row>
    <row r="10966" spans="9:9" ht="15.6">
      <c r="I10966" s="52"/>
    </row>
    <row r="10967" spans="9:9" ht="15.6">
      <c r="I10967" s="52"/>
    </row>
    <row r="10968" spans="9:9" ht="15.6">
      <c r="I10968" s="52"/>
    </row>
    <row r="10969" spans="9:9" ht="15.6">
      <c r="I10969" s="52"/>
    </row>
    <row r="10970" spans="9:9" ht="15.6">
      <c r="I10970" s="52"/>
    </row>
    <row r="10971" spans="9:9" ht="15.6">
      <c r="I10971" s="52"/>
    </row>
    <row r="10972" spans="9:9" ht="15.6">
      <c r="I10972" s="52"/>
    </row>
    <row r="10973" spans="9:9" ht="15.6">
      <c r="I10973" s="52"/>
    </row>
    <row r="10974" spans="9:9" ht="15.6">
      <c r="I10974" s="52"/>
    </row>
    <row r="10975" spans="9:9" ht="15.6">
      <c r="I10975" s="52"/>
    </row>
    <row r="10976" spans="9:9" ht="15.6">
      <c r="I10976" s="52"/>
    </row>
    <row r="10977" spans="9:9" ht="15.6">
      <c r="I10977" s="52"/>
    </row>
    <row r="10978" spans="9:9" ht="15.6">
      <c r="I10978" s="52"/>
    </row>
    <row r="10979" spans="9:9" ht="15.6">
      <c r="I10979" s="52"/>
    </row>
    <row r="10980" spans="9:9" ht="15.6">
      <c r="I10980" s="52"/>
    </row>
    <row r="10981" spans="9:9" ht="15.6">
      <c r="I10981" s="52"/>
    </row>
    <row r="10982" spans="9:9" ht="15.6">
      <c r="I10982" s="52"/>
    </row>
    <row r="10983" spans="9:9" ht="15.6">
      <c r="I10983" s="52"/>
    </row>
    <row r="10984" spans="9:9" ht="15.6">
      <c r="I10984" s="52"/>
    </row>
    <row r="10985" spans="9:9" ht="15.6">
      <c r="I10985" s="52"/>
    </row>
    <row r="10986" spans="9:9" ht="15.6">
      <c r="I10986" s="52"/>
    </row>
    <row r="10987" spans="9:9" ht="15.6">
      <c r="I10987" s="52"/>
    </row>
    <row r="10988" spans="9:9" ht="15.6">
      <c r="I10988" s="52"/>
    </row>
    <row r="10989" spans="9:9" ht="15.6">
      <c r="I10989" s="52"/>
    </row>
    <row r="10990" spans="9:9" ht="15.6">
      <c r="I10990" s="52"/>
    </row>
    <row r="10991" spans="9:9" ht="15.6">
      <c r="I10991" s="52"/>
    </row>
    <row r="10992" spans="9:9" ht="15.6">
      <c r="I10992" s="52"/>
    </row>
    <row r="10993" spans="9:9" ht="15.6">
      <c r="I10993" s="52"/>
    </row>
    <row r="10994" spans="9:9" ht="15.6">
      <c r="I10994" s="52"/>
    </row>
    <row r="10995" spans="9:9" ht="15.6">
      <c r="I10995" s="52"/>
    </row>
    <row r="10996" spans="9:9" ht="15.6">
      <c r="I10996" s="52"/>
    </row>
    <row r="10997" spans="9:9" ht="15.6">
      <c r="I10997" s="52"/>
    </row>
    <row r="10998" spans="9:9" ht="15.6">
      <c r="I10998" s="52"/>
    </row>
    <row r="10999" spans="9:9" ht="15.6">
      <c r="I10999" s="52"/>
    </row>
    <row r="11000" spans="9:9" ht="15.6">
      <c r="I11000" s="52"/>
    </row>
    <row r="11001" spans="9:9" ht="15.6">
      <c r="I11001" s="52"/>
    </row>
    <row r="11002" spans="9:9" ht="15.6">
      <c r="I11002" s="52"/>
    </row>
    <row r="11003" spans="9:9" ht="15.6">
      <c r="I11003" s="52"/>
    </row>
    <row r="11004" spans="9:9" ht="15.6">
      <c r="I11004" s="52"/>
    </row>
    <row r="11005" spans="9:9" ht="15.6">
      <c r="I11005" s="52"/>
    </row>
    <row r="11006" spans="9:9" ht="15.6">
      <c r="I11006" s="52"/>
    </row>
    <row r="11007" spans="9:9" ht="15.6">
      <c r="I11007" s="52"/>
    </row>
    <row r="11008" spans="9:9" ht="15.6">
      <c r="I11008" s="52"/>
    </row>
    <row r="11009" spans="9:9" ht="15.6">
      <c r="I11009" s="52"/>
    </row>
    <row r="11010" spans="9:9" ht="15.6">
      <c r="I11010" s="52"/>
    </row>
    <row r="11011" spans="9:9" ht="15.6">
      <c r="I11011" s="52"/>
    </row>
    <row r="11012" spans="9:9" ht="15.6">
      <c r="I11012" s="52"/>
    </row>
    <row r="11013" spans="9:9" ht="15.6">
      <c r="I11013" s="52"/>
    </row>
    <row r="11014" spans="9:9" ht="15.6">
      <c r="I11014" s="52"/>
    </row>
    <row r="11015" spans="9:9" ht="15.6">
      <c r="I11015" s="52"/>
    </row>
    <row r="11016" spans="9:9" ht="15.6">
      <c r="I11016" s="52"/>
    </row>
    <row r="11017" spans="9:9" ht="15.6">
      <c r="I11017" s="52"/>
    </row>
    <row r="11018" spans="9:9" ht="15.6">
      <c r="I11018" s="52"/>
    </row>
    <row r="11019" spans="9:9" ht="15.6">
      <c r="I11019" s="52"/>
    </row>
    <row r="11020" spans="9:9" ht="15.6">
      <c r="I11020" s="52"/>
    </row>
    <row r="11021" spans="9:9" ht="15.6">
      <c r="I11021" s="52"/>
    </row>
    <row r="11022" spans="9:9" ht="15.6">
      <c r="I11022" s="52"/>
    </row>
    <row r="11023" spans="9:9" ht="15.6">
      <c r="I11023" s="52"/>
    </row>
    <row r="11024" spans="9:9" ht="15.6">
      <c r="I11024" s="52"/>
    </row>
    <row r="11025" spans="9:9" ht="15.6">
      <c r="I11025" s="52"/>
    </row>
    <row r="11026" spans="9:9" ht="15.6">
      <c r="I11026" s="52"/>
    </row>
    <row r="11027" spans="9:9" ht="15.6">
      <c r="I11027" s="52"/>
    </row>
    <row r="11028" spans="9:9" ht="15.6">
      <c r="I11028" s="52"/>
    </row>
    <row r="11029" spans="9:9" ht="15.6">
      <c r="I11029" s="52"/>
    </row>
    <row r="11030" spans="9:9" ht="15.6">
      <c r="I11030" s="52"/>
    </row>
    <row r="11031" spans="9:9" ht="15.6">
      <c r="I11031" s="52"/>
    </row>
    <row r="11032" spans="9:9" ht="15.6">
      <c r="I11032" s="52"/>
    </row>
    <row r="11033" spans="9:9" ht="15.6">
      <c r="I11033" s="52"/>
    </row>
    <row r="11034" spans="9:9" ht="15.6">
      <c r="I11034" s="52"/>
    </row>
    <row r="11035" spans="9:9" ht="15.6">
      <c r="I11035" s="52"/>
    </row>
    <row r="11036" spans="9:9" ht="15.6">
      <c r="I11036" s="52"/>
    </row>
    <row r="11037" spans="9:9" ht="15.6">
      <c r="I11037" s="52"/>
    </row>
    <row r="11038" spans="9:9" ht="15.6">
      <c r="I11038" s="52"/>
    </row>
    <row r="11039" spans="9:9" ht="15.6">
      <c r="I11039" s="52"/>
    </row>
    <row r="11040" spans="9:9" ht="15.6">
      <c r="I11040" s="52"/>
    </row>
    <row r="11041" spans="9:9" ht="15.6">
      <c r="I11041" s="52"/>
    </row>
    <row r="11042" spans="9:9" ht="15.6">
      <c r="I11042" s="52"/>
    </row>
    <row r="11043" spans="9:9" ht="15.6">
      <c r="I11043" s="52"/>
    </row>
    <row r="11044" spans="9:9" ht="15.6">
      <c r="I11044" s="52"/>
    </row>
    <row r="11045" spans="9:9" ht="15.6">
      <c r="I11045" s="52"/>
    </row>
    <row r="11046" spans="9:9" ht="15.6">
      <c r="I11046" s="52"/>
    </row>
    <row r="11047" spans="9:9" ht="15.6">
      <c r="I11047" s="52"/>
    </row>
    <row r="11048" spans="9:9" ht="15.6">
      <c r="I11048" s="52"/>
    </row>
    <row r="11049" spans="9:9" ht="15.6">
      <c r="I11049" s="52"/>
    </row>
    <row r="11050" spans="9:9" ht="15.6">
      <c r="I11050" s="52"/>
    </row>
    <row r="11051" spans="9:9" ht="15.6">
      <c r="I11051" s="52"/>
    </row>
    <row r="11052" spans="9:9" ht="15.6">
      <c r="I11052" s="52"/>
    </row>
    <row r="11053" spans="9:9" ht="15.6">
      <c r="I11053" s="52"/>
    </row>
    <row r="11054" spans="9:9" ht="15.6">
      <c r="I11054" s="52"/>
    </row>
    <row r="11055" spans="9:9" ht="15.6">
      <c r="I11055" s="52"/>
    </row>
    <row r="11056" spans="9:9" ht="15.6">
      <c r="I11056" s="52"/>
    </row>
    <row r="11057" spans="9:9" ht="15.6">
      <c r="I11057" s="52"/>
    </row>
    <row r="11058" spans="9:9" ht="15.6">
      <c r="I11058" s="52"/>
    </row>
    <row r="11059" spans="9:9" ht="15.6">
      <c r="I11059" s="52"/>
    </row>
    <row r="11060" spans="9:9" ht="15.6">
      <c r="I11060" s="52"/>
    </row>
    <row r="11061" spans="9:9" ht="15.6">
      <c r="I11061" s="52"/>
    </row>
    <row r="11062" spans="9:9" ht="15.6">
      <c r="I11062" s="52"/>
    </row>
    <row r="11063" spans="9:9" ht="15.6">
      <c r="I11063" s="52"/>
    </row>
    <row r="11064" spans="9:9" ht="15.6">
      <c r="I11064" s="52"/>
    </row>
    <row r="11065" spans="9:9" ht="15.6">
      <c r="I11065" s="52"/>
    </row>
    <row r="11066" spans="9:9" ht="15.6">
      <c r="I11066" s="52"/>
    </row>
    <row r="11067" spans="9:9" ht="15.6">
      <c r="I11067" s="52"/>
    </row>
    <row r="11068" spans="9:9" ht="15.6">
      <c r="I11068" s="52"/>
    </row>
    <row r="11069" spans="9:9" ht="15.6">
      <c r="I11069" s="52"/>
    </row>
    <row r="11070" spans="9:9" ht="15.6">
      <c r="I11070" s="52"/>
    </row>
    <row r="11071" spans="9:9" ht="15.6">
      <c r="I11071" s="52"/>
    </row>
    <row r="11072" spans="9:9" ht="15.6">
      <c r="I11072" s="52"/>
    </row>
    <row r="11073" spans="9:9" ht="15.6">
      <c r="I11073" s="52"/>
    </row>
    <row r="11074" spans="9:9" ht="15.6">
      <c r="I11074" s="52"/>
    </row>
    <row r="11075" spans="9:9" ht="15.6">
      <c r="I11075" s="52"/>
    </row>
    <row r="11076" spans="9:9" ht="15.6">
      <c r="I11076" s="52"/>
    </row>
    <row r="11077" spans="9:9" ht="15.6">
      <c r="I11077" s="52"/>
    </row>
    <row r="11078" spans="9:9" ht="15.6">
      <c r="I11078" s="52"/>
    </row>
    <row r="11079" spans="9:9" ht="15.6">
      <c r="I11079" s="52"/>
    </row>
    <row r="11080" spans="9:9" ht="15.6">
      <c r="I11080" s="52"/>
    </row>
    <row r="11081" spans="9:9" ht="15.6">
      <c r="I11081" s="52"/>
    </row>
    <row r="11082" spans="9:9" ht="15.6">
      <c r="I11082" s="52"/>
    </row>
    <row r="11083" spans="9:9" ht="15.6">
      <c r="I11083" s="52"/>
    </row>
    <row r="11084" spans="9:9" ht="15.6">
      <c r="I11084" s="52"/>
    </row>
    <row r="11085" spans="9:9" ht="15.6">
      <c r="I11085" s="52"/>
    </row>
    <row r="11086" spans="9:9" ht="15.6">
      <c r="I11086" s="52"/>
    </row>
    <row r="11087" spans="9:9" ht="15.6">
      <c r="I11087" s="52"/>
    </row>
    <row r="11088" spans="9:9" ht="15.6">
      <c r="I11088" s="52"/>
    </row>
    <row r="11089" spans="9:9" ht="15.6">
      <c r="I11089" s="52"/>
    </row>
    <row r="11090" spans="9:9" ht="15.6">
      <c r="I11090" s="52"/>
    </row>
    <row r="11091" spans="9:9" ht="15.6">
      <c r="I11091" s="52"/>
    </row>
    <row r="11092" spans="9:9" ht="15.6">
      <c r="I11092" s="52"/>
    </row>
    <row r="11093" spans="9:9" ht="15.6">
      <c r="I11093" s="52"/>
    </row>
    <row r="11094" spans="9:9" ht="15.6">
      <c r="I11094" s="52"/>
    </row>
    <row r="11095" spans="9:9" ht="15.6">
      <c r="I11095" s="52"/>
    </row>
    <row r="11096" spans="9:9" ht="15.6">
      <c r="I11096" s="52"/>
    </row>
    <row r="11097" spans="9:9" ht="15.6">
      <c r="I11097" s="52"/>
    </row>
    <row r="11098" spans="9:9" ht="15.6">
      <c r="I11098" s="52"/>
    </row>
    <row r="11099" spans="9:9" ht="15.6">
      <c r="I11099" s="52"/>
    </row>
    <row r="11100" spans="9:9" ht="15.6">
      <c r="I11100" s="52"/>
    </row>
    <row r="11101" spans="9:9" ht="15.6">
      <c r="I11101" s="52"/>
    </row>
    <row r="11102" spans="9:9" ht="15.6">
      <c r="I11102" s="52"/>
    </row>
    <row r="11103" spans="9:9" ht="15.6">
      <c r="I11103" s="52"/>
    </row>
    <row r="11104" spans="9:9" ht="15.6">
      <c r="I11104" s="52"/>
    </row>
    <row r="11105" spans="9:9" ht="15.6">
      <c r="I11105" s="52"/>
    </row>
    <row r="11106" spans="9:9" ht="15.6">
      <c r="I11106" s="52"/>
    </row>
    <row r="11107" spans="9:9" ht="15.6">
      <c r="I11107" s="52"/>
    </row>
    <row r="11108" spans="9:9" ht="15.6">
      <c r="I11108" s="52"/>
    </row>
    <row r="11109" spans="9:9" ht="15.6">
      <c r="I11109" s="52"/>
    </row>
    <row r="11110" spans="9:9" ht="15.6">
      <c r="I11110" s="52"/>
    </row>
    <row r="11111" spans="9:9" ht="15.6">
      <c r="I11111" s="52"/>
    </row>
    <row r="11112" spans="9:9" ht="15.6">
      <c r="I11112" s="52"/>
    </row>
    <row r="11113" spans="9:9" ht="15.6">
      <c r="I11113" s="52"/>
    </row>
    <row r="11114" spans="9:9" ht="15.6">
      <c r="I11114" s="52"/>
    </row>
    <row r="11115" spans="9:9" ht="15.6">
      <c r="I11115" s="52"/>
    </row>
    <row r="11116" spans="9:9" ht="15.6">
      <c r="I11116" s="52"/>
    </row>
    <row r="11117" spans="9:9" ht="15.6">
      <c r="I11117" s="52"/>
    </row>
    <row r="11118" spans="9:9" ht="15.6">
      <c r="I11118" s="52"/>
    </row>
    <row r="11119" spans="9:9" ht="15.6">
      <c r="I11119" s="52"/>
    </row>
    <row r="11120" spans="9:9" ht="15.6">
      <c r="I11120" s="52"/>
    </row>
    <row r="11121" spans="9:9" ht="15.6">
      <c r="I11121" s="52"/>
    </row>
    <row r="11122" spans="9:9" ht="15.6">
      <c r="I11122" s="52"/>
    </row>
    <row r="11123" spans="9:9" ht="15.6">
      <c r="I11123" s="52"/>
    </row>
    <row r="11124" spans="9:9" ht="15.6">
      <c r="I11124" s="52"/>
    </row>
    <row r="11125" spans="9:9" ht="15.6">
      <c r="I11125" s="52"/>
    </row>
    <row r="11126" spans="9:9" ht="15.6">
      <c r="I11126" s="52"/>
    </row>
    <row r="11127" spans="9:9" ht="15.6">
      <c r="I11127" s="52"/>
    </row>
    <row r="11128" spans="9:9" ht="15.6">
      <c r="I11128" s="52"/>
    </row>
    <row r="11129" spans="9:9" ht="15.6">
      <c r="I11129" s="52"/>
    </row>
    <row r="11130" spans="9:9" ht="15.6">
      <c r="I11130" s="52"/>
    </row>
    <row r="11131" spans="9:9" ht="15.6">
      <c r="I11131" s="52"/>
    </row>
    <row r="11132" spans="9:9" ht="15.6">
      <c r="I11132" s="52"/>
    </row>
    <row r="11133" spans="9:9" ht="15.6">
      <c r="I11133" s="52"/>
    </row>
    <row r="11134" spans="9:9" ht="15.6">
      <c r="I11134" s="52"/>
    </row>
    <row r="11135" spans="9:9" ht="15.6">
      <c r="I11135" s="52"/>
    </row>
    <row r="11136" spans="9:9" ht="15.6">
      <c r="I11136" s="52"/>
    </row>
    <row r="11137" spans="9:9" ht="15.6">
      <c r="I11137" s="52"/>
    </row>
    <row r="11138" spans="9:9" ht="15.6">
      <c r="I11138" s="52"/>
    </row>
    <row r="11139" spans="9:9" ht="15.6">
      <c r="I11139" s="52"/>
    </row>
    <row r="11140" spans="9:9" ht="15.6">
      <c r="I11140" s="52"/>
    </row>
    <row r="11141" spans="9:9" ht="15.6">
      <c r="I11141" s="52"/>
    </row>
    <row r="11142" spans="9:9" ht="15.6">
      <c r="I11142" s="52"/>
    </row>
    <row r="11143" spans="9:9" ht="15.6">
      <c r="I11143" s="52"/>
    </row>
    <row r="11144" spans="9:9" ht="15.6">
      <c r="I11144" s="52"/>
    </row>
    <row r="11145" spans="9:9" ht="15.6">
      <c r="I11145" s="52"/>
    </row>
    <row r="11146" spans="9:9" ht="15.6">
      <c r="I11146" s="52"/>
    </row>
    <row r="11147" spans="9:9" ht="15.6">
      <c r="I11147" s="52"/>
    </row>
    <row r="11148" spans="9:9" ht="15.6">
      <c r="I11148" s="52"/>
    </row>
    <row r="11149" spans="9:9" ht="15.6">
      <c r="I11149" s="52"/>
    </row>
    <row r="11150" spans="9:9" ht="15.6">
      <c r="I11150" s="52"/>
    </row>
    <row r="11151" spans="9:9" ht="15.6">
      <c r="I11151" s="52"/>
    </row>
    <row r="11152" spans="9:9" ht="15.6">
      <c r="I11152" s="52"/>
    </row>
    <row r="11153" spans="9:9" ht="15.6">
      <c r="I11153" s="52"/>
    </row>
    <row r="11154" spans="9:9" ht="15.6">
      <c r="I11154" s="52"/>
    </row>
    <row r="11155" spans="9:9" ht="15.6">
      <c r="I11155" s="52"/>
    </row>
    <row r="11156" spans="9:9" ht="15.6">
      <c r="I11156" s="52"/>
    </row>
    <row r="11157" spans="9:9" ht="15.6">
      <c r="I11157" s="52"/>
    </row>
    <row r="11158" spans="9:9" ht="15.6">
      <c r="I11158" s="52"/>
    </row>
    <row r="11159" spans="9:9" ht="15.6">
      <c r="I11159" s="52"/>
    </row>
    <row r="11160" spans="9:9" ht="15.6">
      <c r="I11160" s="52"/>
    </row>
    <row r="11161" spans="9:9" ht="15.6">
      <c r="I11161" s="52"/>
    </row>
    <row r="11162" spans="9:9" ht="15.6">
      <c r="I11162" s="52"/>
    </row>
    <row r="11163" spans="9:9" ht="15.6">
      <c r="I11163" s="52"/>
    </row>
    <row r="11164" spans="9:9" ht="15.6">
      <c r="I11164" s="52"/>
    </row>
    <row r="11165" spans="9:9" ht="15.6">
      <c r="I11165" s="52"/>
    </row>
    <row r="11166" spans="9:9" ht="15.6">
      <c r="I11166" s="52"/>
    </row>
    <row r="11167" spans="9:9" ht="15.6">
      <c r="I11167" s="52"/>
    </row>
    <row r="11168" spans="9:9" ht="15.6">
      <c r="I11168" s="52"/>
    </row>
    <row r="11169" spans="9:9" ht="15.6">
      <c r="I11169" s="52"/>
    </row>
    <row r="11170" spans="9:9" ht="15.6">
      <c r="I11170" s="52"/>
    </row>
    <row r="11171" spans="9:9" ht="15.6">
      <c r="I11171" s="52"/>
    </row>
    <row r="11172" spans="9:9" ht="15.6">
      <c r="I11172" s="52"/>
    </row>
    <row r="11173" spans="9:9" ht="15.6">
      <c r="I11173" s="52"/>
    </row>
    <row r="11174" spans="9:9" ht="15.6">
      <c r="I11174" s="52"/>
    </row>
    <row r="11175" spans="9:9" ht="15.6">
      <c r="I11175" s="52"/>
    </row>
    <row r="11176" spans="9:9" ht="15.6">
      <c r="I11176" s="52"/>
    </row>
    <row r="11177" spans="9:9" ht="15.6">
      <c r="I11177" s="52"/>
    </row>
    <row r="11178" spans="9:9" ht="15.6">
      <c r="I11178" s="52"/>
    </row>
    <row r="11179" spans="9:9" ht="15.6">
      <c r="I11179" s="52"/>
    </row>
    <row r="11180" spans="9:9" ht="15.6">
      <c r="I11180" s="52"/>
    </row>
    <row r="11181" spans="9:9" ht="15.6">
      <c r="I11181" s="52"/>
    </row>
    <row r="11182" spans="9:9" ht="15.6">
      <c r="I11182" s="52"/>
    </row>
    <row r="11183" spans="9:9" ht="15.6">
      <c r="I11183" s="52"/>
    </row>
    <row r="11184" spans="9:9" ht="15.6">
      <c r="I11184" s="52"/>
    </row>
    <row r="11185" spans="9:9" ht="15.6">
      <c r="I11185" s="52"/>
    </row>
    <row r="11186" spans="9:9" ht="15.6">
      <c r="I11186" s="52"/>
    </row>
    <row r="11187" spans="9:9" ht="15.6">
      <c r="I11187" s="52"/>
    </row>
    <row r="11188" spans="9:9" ht="15.6">
      <c r="I11188" s="52"/>
    </row>
    <row r="11189" spans="9:9" ht="15.6">
      <c r="I11189" s="52"/>
    </row>
    <row r="11190" spans="9:9" ht="15.6">
      <c r="I11190" s="52"/>
    </row>
    <row r="11191" spans="9:9" ht="15.6">
      <c r="I11191" s="52"/>
    </row>
    <row r="11192" spans="9:9" ht="15.6">
      <c r="I11192" s="52"/>
    </row>
    <row r="11193" spans="9:9" ht="15.6">
      <c r="I11193" s="52"/>
    </row>
    <row r="11194" spans="9:9" ht="15.6">
      <c r="I11194" s="52"/>
    </row>
    <row r="11195" spans="9:9" ht="15.6">
      <c r="I11195" s="52"/>
    </row>
    <row r="11196" spans="9:9" ht="15.6">
      <c r="I11196" s="52"/>
    </row>
    <row r="11197" spans="9:9" ht="15.6">
      <c r="I11197" s="52"/>
    </row>
    <row r="11198" spans="9:9" ht="15.6">
      <c r="I11198" s="52"/>
    </row>
    <row r="11199" spans="9:9" ht="15.6">
      <c r="I11199" s="52"/>
    </row>
    <row r="11200" spans="9:9" ht="15.6">
      <c r="I11200" s="52"/>
    </row>
    <row r="11201" spans="9:9" ht="15.6">
      <c r="I11201" s="52"/>
    </row>
    <row r="11202" spans="9:9" ht="15.6">
      <c r="I11202" s="52"/>
    </row>
    <row r="11203" spans="9:9" ht="15.6">
      <c r="I11203" s="52"/>
    </row>
    <row r="11204" spans="9:9" ht="15.6">
      <c r="I11204" s="52"/>
    </row>
    <row r="11205" spans="9:9" ht="15.6">
      <c r="I11205" s="52"/>
    </row>
    <row r="11206" spans="9:9" ht="15.6">
      <c r="I11206" s="52"/>
    </row>
    <row r="11207" spans="9:9" ht="15.6">
      <c r="I11207" s="52"/>
    </row>
    <row r="11208" spans="9:9" ht="15.6">
      <c r="I11208" s="52"/>
    </row>
    <row r="11209" spans="9:9" ht="15.6">
      <c r="I11209" s="52"/>
    </row>
    <row r="11210" spans="9:9" ht="15.6">
      <c r="I11210" s="52"/>
    </row>
    <row r="11211" spans="9:9" ht="15.6">
      <c r="I11211" s="52"/>
    </row>
    <row r="11212" spans="9:9" ht="15.6">
      <c r="I11212" s="52"/>
    </row>
    <row r="11213" spans="9:9" ht="15.6">
      <c r="I11213" s="52"/>
    </row>
    <row r="11214" spans="9:9" ht="15.6">
      <c r="I11214" s="52"/>
    </row>
    <row r="11215" spans="9:9" ht="15.6">
      <c r="I11215" s="52"/>
    </row>
    <row r="11216" spans="9:9" ht="15.6">
      <c r="I11216" s="52"/>
    </row>
    <row r="11217" spans="9:9" ht="15.6">
      <c r="I11217" s="52"/>
    </row>
    <row r="11218" spans="9:9" ht="15.6">
      <c r="I11218" s="52"/>
    </row>
    <row r="11219" spans="9:9" ht="15.6">
      <c r="I11219" s="52"/>
    </row>
    <row r="11220" spans="9:9" ht="15.6">
      <c r="I11220" s="52"/>
    </row>
    <row r="11221" spans="9:9" ht="15.6">
      <c r="I11221" s="52"/>
    </row>
    <row r="11222" spans="9:9" ht="15.6">
      <c r="I11222" s="52"/>
    </row>
    <row r="11223" spans="9:9" ht="15.6">
      <c r="I11223" s="52"/>
    </row>
    <row r="11224" spans="9:9" ht="15.6">
      <c r="I11224" s="52"/>
    </row>
    <row r="11225" spans="9:9" ht="15.6">
      <c r="I11225" s="52"/>
    </row>
    <row r="11226" spans="9:9" ht="15.6">
      <c r="I11226" s="52"/>
    </row>
    <row r="11227" spans="9:9" ht="15.6">
      <c r="I11227" s="52"/>
    </row>
    <row r="11228" spans="9:9" ht="15.6">
      <c r="I11228" s="52"/>
    </row>
    <row r="11229" spans="9:9" ht="15.6">
      <c r="I11229" s="52"/>
    </row>
    <row r="11230" spans="9:9" ht="15.6">
      <c r="I11230" s="52"/>
    </row>
    <row r="11231" spans="9:9" ht="15.6">
      <c r="I11231" s="52"/>
    </row>
    <row r="11232" spans="9:9" ht="15.6">
      <c r="I11232" s="52"/>
    </row>
    <row r="11233" spans="9:9" ht="15.6">
      <c r="I11233" s="52"/>
    </row>
    <row r="11234" spans="9:9" ht="15.6">
      <c r="I11234" s="52"/>
    </row>
    <row r="11235" spans="9:9" ht="15.6">
      <c r="I11235" s="52"/>
    </row>
    <row r="11236" spans="9:9" ht="15.6">
      <c r="I11236" s="52"/>
    </row>
    <row r="11237" spans="9:9" ht="15.6">
      <c r="I11237" s="52"/>
    </row>
    <row r="11238" spans="9:9" ht="15.6">
      <c r="I11238" s="52"/>
    </row>
    <row r="11239" spans="9:9" ht="15.6">
      <c r="I11239" s="52"/>
    </row>
    <row r="11240" spans="9:9" ht="15.6">
      <c r="I11240" s="52"/>
    </row>
    <row r="11241" spans="9:9" ht="15.6">
      <c r="I11241" s="52"/>
    </row>
    <row r="11242" spans="9:9" ht="15.6">
      <c r="I11242" s="52"/>
    </row>
    <row r="11243" spans="9:9" ht="15.6">
      <c r="I11243" s="52"/>
    </row>
    <row r="11244" spans="9:9" ht="15.6">
      <c r="I11244" s="52"/>
    </row>
    <row r="11245" spans="9:9" ht="15.6">
      <c r="I11245" s="52"/>
    </row>
    <row r="11246" spans="9:9" ht="15.6">
      <c r="I11246" s="52"/>
    </row>
    <row r="11247" spans="9:9" ht="15.6">
      <c r="I11247" s="52"/>
    </row>
    <row r="11248" spans="9:9" ht="15.6">
      <c r="I11248" s="52"/>
    </row>
    <row r="11249" spans="9:9" ht="15.6">
      <c r="I11249" s="52"/>
    </row>
    <row r="11250" spans="9:9" ht="15.6">
      <c r="I11250" s="52"/>
    </row>
    <row r="11251" spans="9:9" ht="15.6">
      <c r="I11251" s="52"/>
    </row>
    <row r="11252" spans="9:9" ht="15.6">
      <c r="I11252" s="52"/>
    </row>
    <row r="11253" spans="9:9" ht="15.6">
      <c r="I11253" s="52"/>
    </row>
    <row r="11254" spans="9:9" ht="15.6">
      <c r="I11254" s="52"/>
    </row>
    <row r="11255" spans="9:9" ht="15.6">
      <c r="I11255" s="52"/>
    </row>
    <row r="11256" spans="9:9" ht="15.6">
      <c r="I11256" s="52"/>
    </row>
    <row r="11257" spans="9:9" ht="15.6">
      <c r="I11257" s="52"/>
    </row>
    <row r="11258" spans="9:9" ht="15.6">
      <c r="I11258" s="52"/>
    </row>
    <row r="11259" spans="9:9" ht="15.6">
      <c r="I11259" s="52"/>
    </row>
    <row r="11260" spans="9:9" ht="15.6">
      <c r="I11260" s="52"/>
    </row>
    <row r="11261" spans="9:9" ht="15.6">
      <c r="I11261" s="52"/>
    </row>
    <row r="11262" spans="9:9" ht="15.6">
      <c r="I11262" s="52"/>
    </row>
    <row r="11263" spans="9:9" ht="15.6">
      <c r="I11263" s="52"/>
    </row>
    <row r="11264" spans="9:9" ht="15.6">
      <c r="I11264" s="52"/>
    </row>
    <row r="11265" spans="9:9" ht="15.6">
      <c r="I11265" s="52"/>
    </row>
    <row r="11266" spans="9:9" ht="15.6">
      <c r="I11266" s="52"/>
    </row>
    <row r="11267" spans="9:9" ht="15.6">
      <c r="I11267" s="52"/>
    </row>
    <row r="11268" spans="9:9" ht="15.6">
      <c r="I11268" s="52"/>
    </row>
    <row r="11269" spans="9:9" ht="15.6">
      <c r="I11269" s="52" t="s">
        <v>474</v>
      </c>
    </row>
    <row r="11270" spans="9:9" ht="15.6">
      <c r="I11270" s="52"/>
    </row>
    <row r="11271" spans="9:9" ht="15.6">
      <c r="I11271" s="52"/>
    </row>
    <row r="11272" spans="9:9" ht="15.6">
      <c r="I11272" s="52"/>
    </row>
    <row r="11273" spans="9:9" ht="15.6">
      <c r="I11273" s="52"/>
    </row>
    <row r="11274" spans="9:9" ht="15.6">
      <c r="I11274" s="52"/>
    </row>
    <row r="11275" spans="9:9" ht="15.6">
      <c r="I11275" s="52"/>
    </row>
    <row r="11276" spans="9:9" ht="15.6">
      <c r="I11276" s="52"/>
    </row>
    <row r="11277" spans="9:9" ht="15.6">
      <c r="I11277" s="52"/>
    </row>
    <row r="11278" spans="9:9" ht="15.6">
      <c r="I11278" s="52"/>
    </row>
    <row r="11279" spans="9:9" ht="15.6">
      <c r="I11279" s="52"/>
    </row>
    <row r="11280" spans="9:9" ht="15.6">
      <c r="I11280" s="52"/>
    </row>
    <row r="11281" spans="9:9" ht="15.6">
      <c r="I11281" s="52"/>
    </row>
    <row r="11282" spans="9:9" ht="15.6">
      <c r="I11282" s="52"/>
    </row>
    <row r="11283" spans="9:9" ht="15.6">
      <c r="I11283" s="52"/>
    </row>
    <row r="11284" spans="9:9" ht="15.6">
      <c r="I11284" s="52"/>
    </row>
    <row r="11285" spans="9:9" ht="15.6">
      <c r="I11285" s="52"/>
    </row>
    <row r="11286" spans="9:9" ht="15.6">
      <c r="I11286" s="52"/>
    </row>
    <row r="11287" spans="9:9" ht="15.6">
      <c r="I11287" s="52"/>
    </row>
    <row r="11288" spans="9:9" ht="15.6">
      <c r="I11288" s="52"/>
    </row>
    <row r="11289" spans="9:9" ht="15.6">
      <c r="I11289" s="52"/>
    </row>
    <row r="11290" spans="9:9" ht="15.6">
      <c r="I11290" s="52"/>
    </row>
    <row r="11291" spans="9:9" ht="15.6">
      <c r="I11291" s="52"/>
    </row>
    <row r="11292" spans="9:9" ht="15.6">
      <c r="I11292" s="52"/>
    </row>
    <row r="11293" spans="9:9" ht="15.6">
      <c r="I11293" s="52"/>
    </row>
    <row r="11294" spans="9:9" ht="15.6">
      <c r="I11294" s="52"/>
    </row>
    <row r="11295" spans="9:9" ht="15.6">
      <c r="I11295" s="52"/>
    </row>
    <row r="11296" spans="9:9" ht="15.6">
      <c r="I11296" s="52"/>
    </row>
    <row r="11297" spans="9:9" ht="15.6">
      <c r="I11297" s="52"/>
    </row>
    <row r="11298" spans="9:9" ht="15.6">
      <c r="I11298" s="52"/>
    </row>
    <row r="11299" spans="9:9" ht="15.6">
      <c r="I11299" s="52"/>
    </row>
    <row r="11300" spans="9:9" ht="15.6">
      <c r="I11300" s="52"/>
    </row>
    <row r="11301" spans="9:9" ht="15.6">
      <c r="I11301" s="52"/>
    </row>
    <row r="11302" spans="9:9" ht="15.6">
      <c r="I11302" s="52"/>
    </row>
    <row r="11303" spans="9:9" ht="15.6">
      <c r="I11303" s="52"/>
    </row>
    <row r="11304" spans="9:9" ht="15.6">
      <c r="I11304" s="52"/>
    </row>
    <row r="11305" spans="9:9" ht="15.6">
      <c r="I11305" s="52"/>
    </row>
    <row r="11306" spans="9:9" ht="15.6">
      <c r="I11306" s="52"/>
    </row>
    <row r="11307" spans="9:9" ht="15.6">
      <c r="I11307" s="52"/>
    </row>
    <row r="11308" spans="9:9" ht="15.6">
      <c r="I11308" s="52"/>
    </row>
    <row r="11309" spans="9:9" ht="15.6">
      <c r="I11309" s="52"/>
    </row>
    <row r="11310" spans="9:9" ht="15.6">
      <c r="I11310" s="52"/>
    </row>
    <row r="11311" spans="9:9" ht="15.6">
      <c r="I11311" s="52"/>
    </row>
    <row r="11312" spans="9:9" ht="15.6">
      <c r="I11312" s="52"/>
    </row>
    <row r="11313" spans="9:9" ht="15.6">
      <c r="I11313" s="52"/>
    </row>
    <row r="11314" spans="9:9" ht="15.6">
      <c r="I11314" s="52"/>
    </row>
    <row r="11315" spans="9:9" ht="15.6">
      <c r="I11315" s="52"/>
    </row>
    <row r="11316" spans="9:9" ht="15.6">
      <c r="I11316" s="52"/>
    </row>
    <row r="11317" spans="9:9" ht="15.6">
      <c r="I11317" s="52"/>
    </row>
    <row r="11318" spans="9:9" ht="15.6">
      <c r="I11318" s="52"/>
    </row>
    <row r="11319" spans="9:9" ht="15.6">
      <c r="I11319" s="52"/>
    </row>
    <row r="11320" spans="9:9" ht="15.6">
      <c r="I11320" s="52"/>
    </row>
    <row r="11321" spans="9:9" ht="15.6">
      <c r="I11321" s="52"/>
    </row>
    <row r="11322" spans="9:9" ht="15.6">
      <c r="I11322" s="52"/>
    </row>
    <row r="11323" spans="9:9" ht="15.6">
      <c r="I11323" s="52"/>
    </row>
    <row r="11324" spans="9:9" ht="15.6">
      <c r="I11324" s="52"/>
    </row>
    <row r="11325" spans="9:9" ht="15.6">
      <c r="I11325" s="52"/>
    </row>
    <row r="11326" spans="9:9" ht="15.6">
      <c r="I11326" s="52"/>
    </row>
    <row r="11327" spans="9:9" ht="15.6">
      <c r="I11327" s="52"/>
    </row>
    <row r="11328" spans="9:9" ht="15.6">
      <c r="I11328" s="52"/>
    </row>
    <row r="11329" spans="9:9" ht="15.6">
      <c r="I11329" s="52"/>
    </row>
    <row r="11330" spans="9:9" ht="15.6">
      <c r="I11330" s="52"/>
    </row>
    <row r="11331" spans="9:9" ht="15.6">
      <c r="I11331" s="52"/>
    </row>
    <row r="11332" spans="9:9" ht="15.6">
      <c r="I11332" s="52"/>
    </row>
    <row r="11333" spans="9:9" ht="15.6">
      <c r="I11333" s="52"/>
    </row>
    <row r="11334" spans="9:9" ht="15.6">
      <c r="I11334" s="52"/>
    </row>
    <row r="11335" spans="9:9" ht="15.6">
      <c r="I11335" s="52"/>
    </row>
    <row r="11336" spans="9:9" ht="15.6">
      <c r="I11336" s="52"/>
    </row>
    <row r="11337" spans="9:9" ht="15.6">
      <c r="I11337" s="52"/>
    </row>
    <row r="11338" spans="9:9" ht="15.6">
      <c r="I11338" s="52"/>
    </row>
    <row r="11339" spans="9:9" ht="15.6">
      <c r="I11339" s="52"/>
    </row>
    <row r="11340" spans="9:9" ht="15.6">
      <c r="I11340" s="52"/>
    </row>
    <row r="11341" spans="9:9" ht="15.6">
      <c r="I11341" s="52"/>
    </row>
    <row r="11342" spans="9:9" ht="15.6">
      <c r="I11342" s="52"/>
    </row>
    <row r="11343" spans="9:9" ht="15.6">
      <c r="I11343" s="52"/>
    </row>
    <row r="11344" spans="9:9" ht="15.6">
      <c r="I11344" s="52"/>
    </row>
    <row r="11345" spans="9:9" ht="15.6">
      <c r="I11345" s="52"/>
    </row>
    <row r="11346" spans="9:9" ht="15.6">
      <c r="I11346" s="52"/>
    </row>
    <row r="11347" spans="9:9" ht="15.6">
      <c r="I11347" s="52"/>
    </row>
    <row r="11348" spans="9:9" ht="15.6">
      <c r="I11348" s="52"/>
    </row>
    <row r="11349" spans="9:9" ht="15.6">
      <c r="I11349" s="52"/>
    </row>
    <row r="11350" spans="9:9" ht="15.6">
      <c r="I11350" s="52"/>
    </row>
    <row r="11351" spans="9:9" ht="15.6">
      <c r="I11351" s="52"/>
    </row>
    <row r="11352" spans="9:9" ht="15.6">
      <c r="I11352" s="52"/>
    </row>
    <row r="11353" spans="9:9" ht="15.6">
      <c r="I11353" s="52"/>
    </row>
    <row r="11354" spans="9:9" ht="15.6">
      <c r="I11354" s="52"/>
    </row>
    <row r="11355" spans="9:9" ht="15.6">
      <c r="I11355" s="52"/>
    </row>
    <row r="11356" spans="9:9" ht="15.6">
      <c r="I11356" s="52"/>
    </row>
    <row r="11357" spans="9:9" ht="15.6">
      <c r="I11357" s="52"/>
    </row>
    <row r="11358" spans="9:9" ht="15.6">
      <c r="I11358" s="52"/>
    </row>
    <row r="11359" spans="9:9" ht="15.6">
      <c r="I11359" s="52"/>
    </row>
    <row r="11360" spans="9:9" ht="15.6">
      <c r="I11360" s="52"/>
    </row>
    <row r="11361" spans="9:9" ht="15.6">
      <c r="I11361" s="52"/>
    </row>
    <row r="11362" spans="9:9" ht="15.6">
      <c r="I11362" s="52"/>
    </row>
    <row r="11363" spans="9:9" ht="15.6">
      <c r="I11363" s="52"/>
    </row>
    <row r="11364" spans="9:9" ht="15.6">
      <c r="I11364" s="52"/>
    </row>
    <row r="11365" spans="9:9" ht="15.6">
      <c r="I11365" s="52"/>
    </row>
    <row r="11366" spans="9:9" ht="15.6">
      <c r="I11366" s="52"/>
    </row>
    <row r="11367" spans="9:9" ht="15.6">
      <c r="I11367" s="52"/>
    </row>
    <row r="11368" spans="9:9" ht="15.6">
      <c r="I11368" s="52"/>
    </row>
    <row r="11369" spans="9:9" ht="15.6">
      <c r="I11369" s="52"/>
    </row>
    <row r="11370" spans="9:9" ht="15.6">
      <c r="I11370" s="52"/>
    </row>
    <row r="11371" spans="9:9" ht="15.6">
      <c r="I11371" s="52"/>
    </row>
    <row r="11372" spans="9:9" ht="15.6">
      <c r="I11372" s="52"/>
    </row>
    <row r="11373" spans="9:9" ht="15.6">
      <c r="I11373" s="52"/>
    </row>
    <row r="11374" spans="9:9" ht="15.6">
      <c r="I11374" s="52"/>
    </row>
    <row r="11375" spans="9:9" ht="15.6">
      <c r="I11375" s="52"/>
    </row>
    <row r="11376" spans="9:9" ht="15.6">
      <c r="I11376" s="52"/>
    </row>
    <row r="11377" spans="9:9" ht="15.6">
      <c r="I11377" s="52"/>
    </row>
    <row r="11378" spans="9:9" ht="15.6">
      <c r="I11378" s="52"/>
    </row>
    <row r="11379" spans="9:9" ht="15.6">
      <c r="I11379" s="52"/>
    </row>
    <row r="11380" spans="9:9" ht="15.6">
      <c r="I11380" s="52"/>
    </row>
    <row r="11381" spans="9:9" ht="15.6">
      <c r="I11381" s="52"/>
    </row>
    <row r="11382" spans="9:9" ht="15.6">
      <c r="I11382" s="52"/>
    </row>
    <row r="11383" spans="9:9" ht="15.6">
      <c r="I11383" s="52"/>
    </row>
    <row r="11384" spans="9:9" ht="15.6">
      <c r="I11384" s="52"/>
    </row>
    <row r="11385" spans="9:9" ht="15.6">
      <c r="I11385" s="52"/>
    </row>
    <row r="11386" spans="9:9" ht="15.6">
      <c r="I11386" s="52"/>
    </row>
    <row r="11387" spans="9:9" ht="15.6">
      <c r="I11387" s="52"/>
    </row>
    <row r="11388" spans="9:9" ht="15.6">
      <c r="I11388" s="52"/>
    </row>
    <row r="11389" spans="9:9" ht="15.6">
      <c r="I11389" s="52"/>
    </row>
    <row r="11390" spans="9:9" ht="15.6">
      <c r="I11390" s="52"/>
    </row>
    <row r="11391" spans="9:9" ht="15.6">
      <c r="I11391" s="52"/>
    </row>
    <row r="11392" spans="9:9" ht="15.6">
      <c r="I11392" s="52"/>
    </row>
    <row r="11393" spans="9:9" ht="15.6">
      <c r="I11393" s="52"/>
    </row>
    <row r="11394" spans="9:9" ht="15.6">
      <c r="I11394" s="52"/>
    </row>
    <row r="11395" spans="9:9" ht="15.6">
      <c r="I11395" s="52"/>
    </row>
    <row r="11396" spans="9:9" ht="15.6">
      <c r="I11396" s="52"/>
    </row>
    <row r="11397" spans="9:9" ht="15.6">
      <c r="I11397" s="52"/>
    </row>
    <row r="11398" spans="9:9" ht="15.6">
      <c r="I11398" s="52"/>
    </row>
    <row r="11399" spans="9:9" ht="15.6">
      <c r="I11399" s="52"/>
    </row>
    <row r="11400" spans="9:9" ht="15.6">
      <c r="I11400" s="52"/>
    </row>
    <row r="11401" spans="9:9" ht="15.6">
      <c r="I11401" s="52"/>
    </row>
    <row r="11402" spans="9:9" ht="15.6">
      <c r="I11402" s="52"/>
    </row>
    <row r="11403" spans="9:9" ht="15.6">
      <c r="I11403" s="52"/>
    </row>
    <row r="11404" spans="9:9" ht="15.6">
      <c r="I11404" s="52"/>
    </row>
    <row r="11405" spans="9:9" ht="15.6">
      <c r="I11405" s="52"/>
    </row>
    <row r="11406" spans="9:9" ht="15.6">
      <c r="I11406" s="52"/>
    </row>
    <row r="11407" spans="9:9" ht="15.6">
      <c r="I11407" s="52"/>
    </row>
    <row r="11408" spans="9:9" ht="15.6">
      <c r="I11408" s="52"/>
    </row>
    <row r="11409" spans="9:9" ht="15.6">
      <c r="I11409" s="52"/>
    </row>
    <row r="11410" spans="9:9" ht="15.6">
      <c r="I11410" s="52"/>
    </row>
    <row r="11411" spans="9:9" ht="15.6">
      <c r="I11411" s="52"/>
    </row>
    <row r="11412" spans="9:9" ht="15.6">
      <c r="I11412" s="52"/>
    </row>
    <row r="11413" spans="9:9" ht="15.6">
      <c r="I11413" s="52"/>
    </row>
    <row r="11414" spans="9:9" ht="15.6">
      <c r="I11414" s="52"/>
    </row>
    <row r="11415" spans="9:9" ht="15.6">
      <c r="I11415" s="52"/>
    </row>
    <row r="11416" spans="9:9" ht="15.6">
      <c r="I11416" s="52"/>
    </row>
    <row r="11417" spans="9:9" ht="15.6">
      <c r="I11417" s="52"/>
    </row>
    <row r="11418" spans="9:9" ht="15.6">
      <c r="I11418" s="52"/>
    </row>
    <row r="11419" spans="9:9" ht="15.6">
      <c r="I11419" s="52"/>
    </row>
    <row r="11420" spans="9:9" ht="15.6">
      <c r="I11420" s="52"/>
    </row>
    <row r="11421" spans="9:9" ht="15.6">
      <c r="I11421" s="52"/>
    </row>
    <row r="11422" spans="9:9" ht="15.6">
      <c r="I11422" s="52"/>
    </row>
    <row r="11423" spans="9:9" ht="15.6">
      <c r="I11423" s="52"/>
    </row>
    <row r="11424" spans="9:9" ht="15.6">
      <c r="I11424" s="52"/>
    </row>
    <row r="11425" spans="9:9" ht="15.6">
      <c r="I11425" s="52"/>
    </row>
    <row r="11426" spans="9:9" ht="15.6">
      <c r="I11426" s="52"/>
    </row>
    <row r="11427" spans="9:9" ht="15.6">
      <c r="I11427" s="52"/>
    </row>
    <row r="11428" spans="9:9" ht="15.6">
      <c r="I11428" s="52"/>
    </row>
    <row r="11429" spans="9:9" ht="15.6">
      <c r="I11429" s="52"/>
    </row>
    <row r="11430" spans="9:9" ht="15.6">
      <c r="I11430" s="52"/>
    </row>
    <row r="11431" spans="9:9" ht="15.6">
      <c r="I11431" s="52"/>
    </row>
    <row r="11432" spans="9:9" ht="15.6">
      <c r="I11432" s="52"/>
    </row>
    <row r="11433" spans="9:9" ht="15.6">
      <c r="I11433" s="52"/>
    </row>
    <row r="11434" spans="9:9" ht="15.6">
      <c r="I11434" s="52"/>
    </row>
    <row r="11435" spans="9:9" ht="15.6">
      <c r="I11435" s="52"/>
    </row>
    <row r="11436" spans="9:9" ht="15.6">
      <c r="I11436" s="52"/>
    </row>
    <row r="11437" spans="9:9" ht="15.6">
      <c r="I11437" s="52"/>
    </row>
    <row r="11438" spans="9:9" ht="15.6">
      <c r="I11438" s="52"/>
    </row>
    <row r="11439" spans="9:9" ht="15.6">
      <c r="I11439" s="52"/>
    </row>
    <row r="11440" spans="9:9" ht="15.6">
      <c r="I11440" s="52"/>
    </row>
    <row r="11441" spans="9:9" ht="15.6">
      <c r="I11441" s="52"/>
    </row>
    <row r="11442" spans="9:9" ht="15.6">
      <c r="I11442" s="52"/>
    </row>
    <row r="11443" spans="9:9" ht="15.6">
      <c r="I11443" s="52"/>
    </row>
    <row r="11444" spans="9:9" ht="15.6">
      <c r="I11444" s="52"/>
    </row>
    <row r="11445" spans="9:9" ht="15.6">
      <c r="I11445" s="52"/>
    </row>
    <row r="11446" spans="9:9" ht="15.6">
      <c r="I11446" s="52"/>
    </row>
    <row r="11447" spans="9:9" ht="15.6">
      <c r="I11447" s="52"/>
    </row>
    <row r="11448" spans="9:9" ht="15.6">
      <c r="I11448" s="52"/>
    </row>
    <row r="11449" spans="9:9" ht="15.6">
      <c r="I11449" s="52"/>
    </row>
    <row r="11450" spans="9:9" ht="15.6">
      <c r="I11450" s="52"/>
    </row>
    <row r="11451" spans="9:9" ht="15.6">
      <c r="I11451" s="52"/>
    </row>
    <row r="11452" spans="9:9" ht="15.6">
      <c r="I11452" s="52"/>
    </row>
    <row r="11453" spans="9:9" ht="15.6">
      <c r="I11453" s="52"/>
    </row>
    <row r="11454" spans="9:9" ht="15.6">
      <c r="I11454" s="52"/>
    </row>
    <row r="11455" spans="9:9" ht="15.6">
      <c r="I11455" s="52"/>
    </row>
    <row r="11456" spans="9:9" ht="15.6">
      <c r="I11456" s="52"/>
    </row>
    <row r="11457" spans="9:9" ht="15.6">
      <c r="I11457" s="52"/>
    </row>
    <row r="11458" spans="9:9" ht="15.6">
      <c r="I11458" s="52"/>
    </row>
    <row r="11459" spans="9:9" ht="15.6">
      <c r="I11459" s="52"/>
    </row>
    <row r="11460" spans="9:9" ht="15.6">
      <c r="I11460" s="52"/>
    </row>
    <row r="11461" spans="9:9" ht="15.6">
      <c r="I11461" s="52"/>
    </row>
    <row r="11462" spans="9:9" ht="15.6">
      <c r="I11462" s="52"/>
    </row>
    <row r="11463" spans="9:9" ht="15.6">
      <c r="I11463" s="52"/>
    </row>
    <row r="11464" spans="9:9" ht="15.6">
      <c r="I11464" s="52"/>
    </row>
    <row r="11465" spans="9:9" ht="15.6">
      <c r="I11465" s="52"/>
    </row>
    <row r="11466" spans="9:9" ht="15.6">
      <c r="I11466" s="52"/>
    </row>
    <row r="11467" spans="9:9" ht="15.6">
      <c r="I11467" s="52"/>
    </row>
    <row r="11468" spans="9:9" ht="15.6">
      <c r="I11468" s="52"/>
    </row>
    <row r="11469" spans="9:9" ht="15.6">
      <c r="I11469" s="52"/>
    </row>
    <row r="11470" spans="9:9" ht="15.6">
      <c r="I11470" s="52"/>
    </row>
    <row r="11471" spans="9:9" ht="15.6">
      <c r="I11471" s="52"/>
    </row>
    <row r="11472" spans="9:9" ht="15.6">
      <c r="I11472" s="52"/>
    </row>
    <row r="11473" spans="9:9" ht="15.6">
      <c r="I11473" s="52"/>
    </row>
    <row r="11474" spans="9:9" ht="15.6">
      <c r="I11474" s="52"/>
    </row>
    <row r="11475" spans="9:9" ht="15.6">
      <c r="I11475" s="52"/>
    </row>
    <row r="11476" spans="9:9" ht="15.6">
      <c r="I11476" s="52"/>
    </row>
    <row r="11477" spans="9:9" ht="15.6">
      <c r="I11477" s="52"/>
    </row>
    <row r="11478" spans="9:9" ht="15.6">
      <c r="I11478" s="52"/>
    </row>
    <row r="11479" spans="9:9" ht="15.6">
      <c r="I11479" s="52"/>
    </row>
    <row r="11480" spans="9:9" ht="15.6">
      <c r="I11480" s="52"/>
    </row>
    <row r="11481" spans="9:9" ht="15.6">
      <c r="I11481" s="52"/>
    </row>
    <row r="11482" spans="9:9" ht="15.6">
      <c r="I11482" s="52"/>
    </row>
    <row r="11483" spans="9:9" ht="15.6">
      <c r="I11483" s="52"/>
    </row>
    <row r="11484" spans="9:9" ht="15.6">
      <c r="I11484" s="52"/>
    </row>
    <row r="11485" spans="9:9" ht="15.6">
      <c r="I11485" s="52"/>
    </row>
    <row r="11486" spans="9:9" ht="15.6">
      <c r="I11486" s="52"/>
    </row>
    <row r="11487" spans="9:9" ht="15.6">
      <c r="I11487" s="52"/>
    </row>
    <row r="11488" spans="9:9" ht="15.6">
      <c r="I11488" s="52"/>
    </row>
    <row r="11489" spans="9:9" ht="15.6">
      <c r="I11489" s="52"/>
    </row>
    <row r="11490" spans="9:9" ht="15.6">
      <c r="I11490" s="52"/>
    </row>
    <row r="11491" spans="9:9" ht="15.6">
      <c r="I11491" s="52"/>
    </row>
    <row r="11492" spans="9:9" ht="15.6">
      <c r="I11492" s="52"/>
    </row>
    <row r="11493" spans="9:9" ht="15.6">
      <c r="I11493" s="52"/>
    </row>
    <row r="11494" spans="9:9" ht="15.6">
      <c r="I11494" s="52"/>
    </row>
    <row r="11495" spans="9:9" ht="15.6">
      <c r="I11495" s="52"/>
    </row>
    <row r="11496" spans="9:9" ht="15.6">
      <c r="I11496" s="52"/>
    </row>
    <row r="11497" spans="9:9" ht="15.6">
      <c r="I11497" s="52"/>
    </row>
    <row r="11498" spans="9:9" ht="15.6">
      <c r="I11498" s="52"/>
    </row>
    <row r="11499" spans="9:9" ht="15.6">
      <c r="I11499" s="52"/>
    </row>
    <row r="11500" spans="9:9" ht="15.6">
      <c r="I11500" s="52"/>
    </row>
    <row r="11501" spans="9:9" ht="15.6">
      <c r="I11501" s="52"/>
    </row>
    <row r="11502" spans="9:9" ht="15.6">
      <c r="I11502" s="52"/>
    </row>
    <row r="11503" spans="9:9" ht="15.6">
      <c r="I11503" s="52"/>
    </row>
    <row r="11504" spans="9:9" ht="15.6">
      <c r="I11504" s="52"/>
    </row>
    <row r="11505" spans="9:9" ht="15.6">
      <c r="I11505" s="52"/>
    </row>
    <row r="11506" spans="9:9" ht="15.6">
      <c r="I11506" s="52"/>
    </row>
    <row r="11507" spans="9:9" ht="15.6">
      <c r="I11507" s="52"/>
    </row>
    <row r="11508" spans="9:9" ht="15.6">
      <c r="I11508" s="52"/>
    </row>
    <row r="11509" spans="9:9" ht="15.6">
      <c r="I11509" s="52"/>
    </row>
    <row r="11510" spans="9:9" ht="15.6">
      <c r="I11510" s="52"/>
    </row>
    <row r="11511" spans="9:9" ht="15.6">
      <c r="I11511" s="52"/>
    </row>
    <row r="11512" spans="9:9" ht="15.6">
      <c r="I11512" s="52"/>
    </row>
    <row r="11513" spans="9:9" ht="15.6">
      <c r="I11513" s="52"/>
    </row>
    <row r="11514" spans="9:9" ht="15.6">
      <c r="I11514" s="52"/>
    </row>
    <row r="11515" spans="9:9" ht="15.6">
      <c r="I11515" s="52"/>
    </row>
    <row r="11516" spans="9:9" ht="15.6">
      <c r="I11516" s="52"/>
    </row>
    <row r="11517" spans="9:9" ht="15.6">
      <c r="I11517" s="52"/>
    </row>
    <row r="11518" spans="9:9" ht="15.6">
      <c r="I11518" s="52"/>
    </row>
    <row r="11519" spans="9:9" ht="15.6">
      <c r="I11519" s="52"/>
    </row>
    <row r="11520" spans="9:9" ht="15.6">
      <c r="I11520" s="52"/>
    </row>
    <row r="11521" spans="9:9" ht="15.6">
      <c r="I11521" s="52"/>
    </row>
    <row r="11522" spans="9:9" ht="15.6">
      <c r="I11522" s="52"/>
    </row>
    <row r="11523" spans="9:9" ht="15.6">
      <c r="I11523" s="52"/>
    </row>
    <row r="11524" spans="9:9" ht="15.6">
      <c r="I11524" s="52"/>
    </row>
    <row r="11525" spans="9:9" ht="15.6">
      <c r="I11525" s="52"/>
    </row>
    <row r="11526" spans="9:9" ht="15.6">
      <c r="I11526" s="52"/>
    </row>
    <row r="11527" spans="9:9" ht="15.6">
      <c r="I11527" s="52"/>
    </row>
    <row r="11528" spans="9:9" ht="15.6">
      <c r="I11528" s="52"/>
    </row>
    <row r="11529" spans="9:9" ht="15.6">
      <c r="I11529" s="52"/>
    </row>
    <row r="11530" spans="9:9" ht="15.6">
      <c r="I11530" s="52"/>
    </row>
    <row r="11531" spans="9:9" ht="15.6">
      <c r="I11531" s="52"/>
    </row>
    <row r="11532" spans="9:9" ht="15.6">
      <c r="I11532" s="52"/>
    </row>
    <row r="11533" spans="9:9" ht="15.6">
      <c r="I11533" s="52"/>
    </row>
    <row r="11534" spans="9:9" ht="15.6">
      <c r="I11534" s="52"/>
    </row>
    <row r="11535" spans="9:9" ht="15.6">
      <c r="I11535" s="52"/>
    </row>
    <row r="11536" spans="9:9" ht="15.6">
      <c r="I11536" s="52"/>
    </row>
    <row r="11537" spans="9:9" ht="15.6">
      <c r="I11537" s="52"/>
    </row>
    <row r="11538" spans="9:9" ht="15.6">
      <c r="I11538" s="52"/>
    </row>
    <row r="11539" spans="9:9" ht="15.6">
      <c r="I11539" s="52"/>
    </row>
    <row r="11540" spans="9:9" ht="15.6">
      <c r="I11540" s="52"/>
    </row>
    <row r="11541" spans="9:9" ht="15.6">
      <c r="I11541" s="52"/>
    </row>
    <row r="11542" spans="9:9" ht="15.6">
      <c r="I11542" s="52"/>
    </row>
    <row r="11543" spans="9:9" ht="15.6">
      <c r="I11543" s="52"/>
    </row>
    <row r="11544" spans="9:9" ht="15.6">
      <c r="I11544" s="52"/>
    </row>
    <row r="11545" spans="9:9" ht="15.6">
      <c r="I11545" s="52"/>
    </row>
    <row r="11546" spans="9:9" ht="15.6">
      <c r="I11546" s="52"/>
    </row>
    <row r="11547" spans="9:9" ht="15.6">
      <c r="I11547" s="52"/>
    </row>
    <row r="11548" spans="9:9" ht="15.6">
      <c r="I11548" s="52"/>
    </row>
    <row r="11549" spans="9:9" ht="15.6">
      <c r="I11549" s="52"/>
    </row>
    <row r="11550" spans="9:9" ht="15.6">
      <c r="I11550" s="52"/>
    </row>
    <row r="11551" spans="9:9" ht="15.6">
      <c r="I11551" s="52"/>
    </row>
    <row r="11552" spans="9:9" ht="15.6">
      <c r="I11552" s="52"/>
    </row>
    <row r="11553" spans="9:9" ht="15.6">
      <c r="I11553" s="52"/>
    </row>
    <row r="11554" spans="9:9" ht="15.6">
      <c r="I11554" s="52"/>
    </row>
    <row r="11555" spans="9:9" ht="15.6">
      <c r="I11555" s="52"/>
    </row>
    <row r="11556" spans="9:9" ht="15.6">
      <c r="I11556" s="52"/>
    </row>
    <row r="11557" spans="9:9" ht="15.6">
      <c r="I11557" s="52"/>
    </row>
    <row r="11558" spans="9:9" ht="15.6">
      <c r="I11558" s="52"/>
    </row>
    <row r="11559" spans="9:9" ht="15.6">
      <c r="I11559" s="52"/>
    </row>
    <row r="11560" spans="9:9" ht="15.6">
      <c r="I11560" s="52"/>
    </row>
    <row r="11561" spans="9:9" ht="15.6">
      <c r="I11561" s="52"/>
    </row>
    <row r="11562" spans="9:9" ht="15.6">
      <c r="I11562" s="52"/>
    </row>
    <row r="11563" spans="9:9" ht="15.6">
      <c r="I11563" s="52"/>
    </row>
    <row r="11564" spans="9:9" ht="15.6">
      <c r="I11564" s="52"/>
    </row>
    <row r="11565" spans="9:9" ht="15.6">
      <c r="I11565" s="52"/>
    </row>
    <row r="11566" spans="9:9" ht="15.6">
      <c r="I11566" s="52"/>
    </row>
    <row r="11567" spans="9:9" ht="15.6">
      <c r="I11567" s="52"/>
    </row>
    <row r="11568" spans="9:9" ht="15.6">
      <c r="I11568" s="52"/>
    </row>
    <row r="11569" spans="9:9" ht="15.6">
      <c r="I11569" s="52"/>
    </row>
    <row r="11570" spans="9:9" ht="15.6">
      <c r="I11570" s="52"/>
    </row>
    <row r="11571" spans="9:9" ht="15.6">
      <c r="I11571" s="52"/>
    </row>
    <row r="11572" spans="9:9" ht="15.6">
      <c r="I11572" s="52"/>
    </row>
    <row r="11573" spans="9:9" ht="15.6">
      <c r="I11573" s="52"/>
    </row>
    <row r="11574" spans="9:9" ht="15.6">
      <c r="I11574" s="52"/>
    </row>
    <row r="11575" spans="9:9" ht="15.6">
      <c r="I11575" s="52"/>
    </row>
    <row r="11576" spans="9:9" ht="15.6">
      <c r="I11576" s="52"/>
    </row>
    <row r="11577" spans="9:9" ht="15.6">
      <c r="I11577" s="52"/>
    </row>
    <row r="11578" spans="9:9" ht="15.6">
      <c r="I11578" s="52"/>
    </row>
    <row r="11579" spans="9:9" ht="15.6">
      <c r="I11579" s="52"/>
    </row>
    <row r="11580" spans="9:9" ht="15.6">
      <c r="I11580" s="52"/>
    </row>
    <row r="11581" spans="9:9" ht="15.6">
      <c r="I11581" s="52"/>
    </row>
    <row r="11582" spans="9:9" ht="15.6">
      <c r="I11582" s="52"/>
    </row>
    <row r="11583" spans="9:9" ht="15.6">
      <c r="I11583" s="52"/>
    </row>
    <row r="11584" spans="9:9" ht="15.6">
      <c r="I11584" s="52"/>
    </row>
    <row r="11585" spans="9:9" ht="15.6">
      <c r="I11585" s="52"/>
    </row>
    <row r="11586" spans="9:9" ht="15.6">
      <c r="I11586" s="52"/>
    </row>
    <row r="11587" spans="9:9" ht="15.6">
      <c r="I11587" s="52"/>
    </row>
    <row r="11588" spans="9:9" ht="15.6">
      <c r="I11588" s="52"/>
    </row>
    <row r="11589" spans="9:9" ht="15.6">
      <c r="I11589" s="52"/>
    </row>
    <row r="11590" spans="9:9" ht="15.6">
      <c r="I11590" s="52"/>
    </row>
    <row r="11591" spans="9:9" ht="15.6">
      <c r="I11591" s="52"/>
    </row>
    <row r="11592" spans="9:9" ht="15.6">
      <c r="I11592" s="52"/>
    </row>
    <row r="11593" spans="9:9" ht="15.6">
      <c r="I11593" s="52"/>
    </row>
    <row r="11594" spans="9:9" ht="15.6">
      <c r="I11594" s="52"/>
    </row>
    <row r="11595" spans="9:9" ht="15.6">
      <c r="I11595" s="52"/>
    </row>
    <row r="11596" spans="9:9" ht="15.6">
      <c r="I11596" s="52"/>
    </row>
    <row r="11597" spans="9:9" ht="15.6">
      <c r="I11597" s="52"/>
    </row>
    <row r="11598" spans="9:9" ht="15.6">
      <c r="I11598" s="52"/>
    </row>
    <row r="11599" spans="9:9" ht="15.6">
      <c r="I11599" s="52"/>
    </row>
    <row r="11600" spans="9:9" ht="15.6">
      <c r="I11600" s="52"/>
    </row>
    <row r="11601" spans="9:9" ht="15.6">
      <c r="I11601" s="52"/>
    </row>
    <row r="11602" spans="9:9" ht="15.6">
      <c r="I11602" s="52"/>
    </row>
    <row r="11603" spans="9:9" ht="15.6">
      <c r="I11603" s="52"/>
    </row>
    <row r="11604" spans="9:9" ht="15.6">
      <c r="I11604" s="52"/>
    </row>
    <row r="11605" spans="9:9" ht="15.6">
      <c r="I11605" s="52"/>
    </row>
    <row r="11606" spans="9:9" ht="15.6">
      <c r="I11606" s="52"/>
    </row>
    <row r="11607" spans="9:9" ht="15.6">
      <c r="I11607" s="52"/>
    </row>
    <row r="11608" spans="9:9" ht="15.6">
      <c r="I11608" s="52"/>
    </row>
    <row r="11609" spans="9:9" ht="15.6">
      <c r="I11609" s="52"/>
    </row>
    <row r="11610" spans="9:9" ht="15.6">
      <c r="I11610" s="52"/>
    </row>
    <row r="11611" spans="9:9" ht="15.6">
      <c r="I11611" s="52"/>
    </row>
    <row r="11612" spans="9:9" ht="15.6">
      <c r="I11612" s="52"/>
    </row>
    <row r="11613" spans="9:9" ht="15.6">
      <c r="I11613" s="52"/>
    </row>
    <row r="11614" spans="9:9" ht="15.6">
      <c r="I11614" s="52"/>
    </row>
    <row r="11615" spans="9:9" ht="15.6">
      <c r="I11615" s="52"/>
    </row>
    <row r="11616" spans="9:9" ht="15.6">
      <c r="I11616" s="52"/>
    </row>
    <row r="11617" spans="9:9" ht="15.6">
      <c r="I11617" s="52"/>
    </row>
    <row r="11618" spans="9:9" ht="15.6">
      <c r="I11618" s="52"/>
    </row>
    <row r="11619" spans="9:9" ht="15.6">
      <c r="I11619" s="52"/>
    </row>
    <row r="11620" spans="9:9" ht="15.6">
      <c r="I11620" s="52"/>
    </row>
    <row r="11621" spans="9:9" ht="15.6">
      <c r="I11621" s="52"/>
    </row>
    <row r="11622" spans="9:9" ht="15.6">
      <c r="I11622" s="52"/>
    </row>
    <row r="11623" spans="9:9" ht="15.6">
      <c r="I11623" s="52"/>
    </row>
    <row r="11624" spans="9:9" ht="15.6">
      <c r="I11624" s="52"/>
    </row>
    <row r="11625" spans="9:9" ht="15.6">
      <c r="I11625" s="52"/>
    </row>
    <row r="11626" spans="9:9" ht="15.6">
      <c r="I11626" s="52"/>
    </row>
    <row r="11627" spans="9:9" ht="15.6">
      <c r="I11627" s="52"/>
    </row>
    <row r="11628" spans="9:9" ht="15.6">
      <c r="I11628" s="52"/>
    </row>
    <row r="11629" spans="9:9" ht="15.6">
      <c r="I11629" s="52"/>
    </row>
    <row r="11630" spans="9:9" ht="15.6">
      <c r="I11630" s="52"/>
    </row>
    <row r="11631" spans="9:9" ht="15.6">
      <c r="I11631" s="52"/>
    </row>
    <row r="11632" spans="9:9" ht="15.6">
      <c r="I11632" s="52"/>
    </row>
    <row r="11633" spans="9:9" ht="15.6">
      <c r="I11633" s="52"/>
    </row>
    <row r="11634" spans="9:9" ht="15.6">
      <c r="I11634" s="52"/>
    </row>
    <row r="11635" spans="9:9" ht="15.6">
      <c r="I11635" s="52"/>
    </row>
    <row r="11636" spans="9:9" ht="15.6">
      <c r="I11636" s="52"/>
    </row>
    <row r="11637" spans="9:9" ht="15.6">
      <c r="I11637" s="52"/>
    </row>
    <row r="11638" spans="9:9" ht="15.6">
      <c r="I11638" s="52"/>
    </row>
    <row r="11639" spans="9:9" ht="15.6">
      <c r="I11639" s="52"/>
    </row>
    <row r="11640" spans="9:9" ht="15.6">
      <c r="I11640" s="52"/>
    </row>
    <row r="11641" spans="9:9" ht="15.6">
      <c r="I11641" s="52"/>
    </row>
    <row r="11642" spans="9:9" ht="15.6">
      <c r="I11642" s="52"/>
    </row>
    <row r="11643" spans="9:9" ht="15.6">
      <c r="I11643" s="52"/>
    </row>
    <row r="11644" spans="9:9" ht="15.6">
      <c r="I11644" s="52"/>
    </row>
    <row r="11645" spans="9:9" ht="15.6">
      <c r="I11645" s="52"/>
    </row>
    <row r="11646" spans="9:9" ht="15.6">
      <c r="I11646" s="52"/>
    </row>
    <row r="11647" spans="9:9" ht="15.6">
      <c r="I11647" s="52"/>
    </row>
    <row r="11648" spans="9:9" ht="15.6">
      <c r="I11648" s="52"/>
    </row>
    <row r="11649" spans="9:9" ht="15.6">
      <c r="I11649" s="52"/>
    </row>
    <row r="11650" spans="9:9" ht="15.6">
      <c r="I11650" s="52"/>
    </row>
    <row r="11651" spans="9:9" ht="15.6">
      <c r="I11651" s="52"/>
    </row>
    <row r="11652" spans="9:9" ht="15.6">
      <c r="I11652" s="52"/>
    </row>
    <row r="11653" spans="9:9" ht="15.6">
      <c r="I11653" s="52"/>
    </row>
    <row r="11654" spans="9:9" ht="15.6">
      <c r="I11654" s="52"/>
    </row>
    <row r="11655" spans="9:9" ht="15.6">
      <c r="I11655" s="52"/>
    </row>
    <row r="11656" spans="9:9" ht="15.6">
      <c r="I11656" s="52"/>
    </row>
    <row r="11657" spans="9:9" ht="15.6">
      <c r="I11657" s="52"/>
    </row>
    <row r="11658" spans="9:9" ht="15.6">
      <c r="I11658" s="52"/>
    </row>
    <row r="11659" spans="9:9" ht="15.6">
      <c r="I11659" s="52"/>
    </row>
    <row r="11660" spans="9:9" ht="15.6">
      <c r="I11660" s="52"/>
    </row>
    <row r="11661" spans="9:9" ht="15.6">
      <c r="I11661" s="52"/>
    </row>
    <row r="11662" spans="9:9" ht="15.6">
      <c r="I11662" s="52"/>
    </row>
    <row r="11663" spans="9:9" ht="15.6">
      <c r="I11663" s="52"/>
    </row>
    <row r="11664" spans="9:9" ht="15.6">
      <c r="I11664" s="52"/>
    </row>
    <row r="11665" spans="9:9" ht="15.6">
      <c r="I11665" s="52"/>
    </row>
    <row r="11666" spans="9:9" ht="15.6">
      <c r="I11666" s="52"/>
    </row>
    <row r="11667" spans="9:9" ht="15.6">
      <c r="I11667" s="52"/>
    </row>
    <row r="11668" spans="9:9" ht="15.6">
      <c r="I11668" s="52"/>
    </row>
    <row r="11669" spans="9:9" ht="15.6">
      <c r="I11669" s="52"/>
    </row>
    <row r="11670" spans="9:9" ht="15.6">
      <c r="I11670" s="52"/>
    </row>
    <row r="11671" spans="9:9" ht="15.6">
      <c r="I11671" s="52"/>
    </row>
    <row r="11672" spans="9:9" ht="15.6">
      <c r="I11672" s="52"/>
    </row>
    <row r="11673" spans="9:9" ht="15.6">
      <c r="I11673" s="52"/>
    </row>
    <row r="11674" spans="9:9" ht="15.6">
      <c r="I11674" s="52"/>
    </row>
    <row r="11675" spans="9:9" ht="15.6">
      <c r="I11675" s="52"/>
    </row>
    <row r="11676" spans="9:9" ht="15.6">
      <c r="I11676" s="52"/>
    </row>
    <row r="11677" spans="9:9" ht="15.6">
      <c r="I11677" s="52"/>
    </row>
    <row r="11678" spans="9:9" ht="15.6">
      <c r="I11678" s="52"/>
    </row>
    <row r="11679" spans="9:9" ht="15.6">
      <c r="I11679" s="52"/>
    </row>
    <row r="11680" spans="9:9" ht="15.6">
      <c r="I11680" s="52"/>
    </row>
    <row r="11681" spans="9:9" ht="15.6">
      <c r="I11681" s="52"/>
    </row>
    <row r="11682" spans="9:9" ht="15.6">
      <c r="I11682" s="52"/>
    </row>
    <row r="11683" spans="9:9" ht="15.6">
      <c r="I11683" s="52"/>
    </row>
    <row r="11684" spans="9:9" ht="15.6">
      <c r="I11684" s="52"/>
    </row>
    <row r="11685" spans="9:9" ht="15.6">
      <c r="I11685" s="52"/>
    </row>
    <row r="11686" spans="9:9" ht="15.6">
      <c r="I11686" s="52"/>
    </row>
    <row r="11687" spans="9:9" ht="15.6">
      <c r="I11687" s="52"/>
    </row>
    <row r="11688" spans="9:9" ht="15.6">
      <c r="I11688" s="52"/>
    </row>
    <row r="11689" spans="9:9" ht="15.6">
      <c r="I11689" s="52"/>
    </row>
    <row r="11690" spans="9:9" ht="15.6">
      <c r="I11690" s="52"/>
    </row>
    <row r="11691" spans="9:9" ht="15.6">
      <c r="I11691" s="52"/>
    </row>
    <row r="11692" spans="9:9" ht="15.6">
      <c r="I11692" s="52"/>
    </row>
    <row r="11693" spans="9:9" ht="15.6">
      <c r="I11693" s="52"/>
    </row>
    <row r="11694" spans="9:9" ht="15.6">
      <c r="I11694" s="52"/>
    </row>
    <row r="11695" spans="9:9" ht="15.6">
      <c r="I11695" s="52"/>
    </row>
    <row r="11696" spans="9:9" ht="15.6">
      <c r="I11696" s="52"/>
    </row>
    <row r="11697" spans="9:9" ht="15.6">
      <c r="I11697" s="52"/>
    </row>
    <row r="11698" spans="9:9" ht="15.6">
      <c r="I11698" s="52"/>
    </row>
    <row r="11699" spans="9:9" ht="15.6">
      <c r="I11699" s="52"/>
    </row>
    <row r="11700" spans="9:9" ht="15.6">
      <c r="I11700" s="52"/>
    </row>
    <row r="11701" spans="9:9" ht="15.6">
      <c r="I11701" s="52"/>
    </row>
    <row r="11702" spans="9:9" ht="15.6">
      <c r="I11702" s="52"/>
    </row>
    <row r="11703" spans="9:9" ht="15.6">
      <c r="I11703" s="52"/>
    </row>
    <row r="11704" spans="9:9" ht="15.6">
      <c r="I11704" s="52"/>
    </row>
    <row r="11705" spans="9:9" ht="15.6">
      <c r="I11705" s="52"/>
    </row>
    <row r="11706" spans="9:9" ht="15.6">
      <c r="I11706" s="52"/>
    </row>
    <row r="11707" spans="9:9" ht="15.6">
      <c r="I11707" s="52"/>
    </row>
    <row r="11708" spans="9:9" ht="15.6">
      <c r="I11708" s="52"/>
    </row>
    <row r="11709" spans="9:9" ht="15.6">
      <c r="I11709" s="52"/>
    </row>
    <row r="11710" spans="9:9" ht="15.6">
      <c r="I11710" s="52"/>
    </row>
    <row r="11711" spans="9:9" ht="15.6">
      <c r="I11711" s="52"/>
    </row>
    <row r="11712" spans="9:9" ht="15.6">
      <c r="I11712" s="52"/>
    </row>
    <row r="11713" spans="9:9" ht="15.6">
      <c r="I11713" s="52"/>
    </row>
    <row r="11714" spans="9:9" ht="15.6">
      <c r="I11714" s="52"/>
    </row>
    <row r="11715" spans="9:9" ht="15.6">
      <c r="I11715" s="52"/>
    </row>
    <row r="11716" spans="9:9" ht="15.6">
      <c r="I11716" s="52"/>
    </row>
    <row r="11717" spans="9:9" ht="15.6">
      <c r="I11717" s="52"/>
    </row>
    <row r="11718" spans="9:9" ht="15.6">
      <c r="I11718" s="52"/>
    </row>
    <row r="11719" spans="9:9" ht="15.6">
      <c r="I11719" s="52"/>
    </row>
    <row r="11720" spans="9:9" ht="15.6">
      <c r="I11720" s="52"/>
    </row>
    <row r="11721" spans="9:9" ht="15.6">
      <c r="I11721" s="52"/>
    </row>
    <row r="11722" spans="9:9" ht="15.6">
      <c r="I11722" s="52"/>
    </row>
    <row r="11723" spans="9:9" ht="15.6">
      <c r="I11723" s="52"/>
    </row>
    <row r="11724" spans="9:9" ht="15.6">
      <c r="I11724" s="52"/>
    </row>
    <row r="11725" spans="9:9" ht="15.6">
      <c r="I11725" s="52"/>
    </row>
    <row r="11726" spans="9:9" ht="15.6">
      <c r="I11726" s="52"/>
    </row>
    <row r="11727" spans="9:9" ht="15.6">
      <c r="I11727" s="52"/>
    </row>
    <row r="11728" spans="9:9" ht="15.6">
      <c r="I11728" s="52"/>
    </row>
    <row r="11729" spans="9:9" ht="15.6">
      <c r="I11729" s="52"/>
    </row>
    <row r="11730" spans="9:9" ht="15.6">
      <c r="I11730" s="52"/>
    </row>
    <row r="11731" spans="9:9" ht="15.6">
      <c r="I11731" s="52"/>
    </row>
    <row r="11732" spans="9:9" ht="15.6">
      <c r="I11732" s="52"/>
    </row>
    <row r="11733" spans="9:9" ht="15.6">
      <c r="I11733" s="52"/>
    </row>
    <row r="11734" spans="9:9" ht="15.6">
      <c r="I11734" s="52"/>
    </row>
    <row r="11735" spans="9:9" ht="15.6">
      <c r="I11735" s="52"/>
    </row>
    <row r="11736" spans="9:9" ht="15.6">
      <c r="I11736" s="52"/>
    </row>
    <row r="11737" spans="9:9" ht="15.6">
      <c r="I11737" s="52"/>
    </row>
    <row r="11738" spans="9:9" ht="15.6">
      <c r="I11738" s="52"/>
    </row>
    <row r="11739" spans="9:9" ht="15.6">
      <c r="I11739" s="52"/>
    </row>
    <row r="11740" spans="9:9" ht="15.6">
      <c r="I11740" s="52"/>
    </row>
    <row r="11741" spans="9:9" ht="15.6">
      <c r="I11741" s="52"/>
    </row>
    <row r="11742" spans="9:9" ht="15.6">
      <c r="I11742" s="52"/>
    </row>
    <row r="11743" spans="9:9" ht="15.6">
      <c r="I11743" s="52"/>
    </row>
    <row r="11744" spans="9:9" ht="15.6">
      <c r="I11744" s="52"/>
    </row>
    <row r="11745" spans="9:9" ht="15.6">
      <c r="I11745" s="52"/>
    </row>
    <row r="11746" spans="9:9" ht="15.6">
      <c r="I11746" s="52"/>
    </row>
    <row r="11747" spans="9:9" ht="15.6">
      <c r="I11747" s="52"/>
    </row>
    <row r="11748" spans="9:9" ht="15.6">
      <c r="I11748" s="52"/>
    </row>
    <row r="11749" spans="9:9" ht="15.6">
      <c r="I11749" s="52"/>
    </row>
    <row r="11750" spans="9:9" ht="15.6">
      <c r="I11750" s="52"/>
    </row>
    <row r="11751" spans="9:9" ht="15.6">
      <c r="I11751" s="52"/>
    </row>
    <row r="11752" spans="9:9" ht="15.6">
      <c r="I11752" s="52"/>
    </row>
    <row r="11753" spans="9:9" ht="15.6">
      <c r="I11753" s="52"/>
    </row>
    <row r="11754" spans="9:9" ht="15.6">
      <c r="I11754" s="52"/>
    </row>
    <row r="11755" spans="9:9" ht="15.6">
      <c r="I11755" s="52"/>
    </row>
    <row r="11756" spans="9:9" ht="15.6">
      <c r="I11756" s="52"/>
    </row>
    <row r="11757" spans="9:9" ht="15.6">
      <c r="I11757" s="52"/>
    </row>
    <row r="11758" spans="9:9" ht="15.6">
      <c r="I11758" s="52"/>
    </row>
    <row r="11759" spans="9:9" ht="15.6">
      <c r="I11759" s="52"/>
    </row>
    <row r="11760" spans="9:9" ht="15.6">
      <c r="I11760" s="52"/>
    </row>
    <row r="11761" spans="9:9" ht="15.6">
      <c r="I11761" s="52"/>
    </row>
    <row r="11762" spans="9:9" ht="15.6">
      <c r="I11762" s="52"/>
    </row>
    <row r="11763" spans="9:9" ht="15.6">
      <c r="I11763" s="52"/>
    </row>
    <row r="11764" spans="9:9" ht="15.6">
      <c r="I11764" s="52"/>
    </row>
    <row r="11765" spans="9:9" ht="15.6">
      <c r="I11765" s="52"/>
    </row>
    <row r="11766" spans="9:9" ht="15.6">
      <c r="I11766" s="52"/>
    </row>
    <row r="11767" spans="9:9" ht="15.6">
      <c r="I11767" s="52"/>
    </row>
    <row r="11768" spans="9:9" ht="15.6">
      <c r="I11768" s="52"/>
    </row>
    <row r="11769" spans="9:9" ht="15.6">
      <c r="I11769" s="52"/>
    </row>
    <row r="11770" spans="9:9" ht="15.6">
      <c r="I11770" s="52"/>
    </row>
    <row r="11771" spans="9:9" ht="15.6">
      <c r="I11771" s="52"/>
    </row>
    <row r="11772" spans="9:9" ht="15.6">
      <c r="I11772" s="52"/>
    </row>
    <row r="11773" spans="9:9" ht="15.6">
      <c r="I11773" s="52"/>
    </row>
    <row r="11774" spans="9:9" ht="15.6">
      <c r="I11774" s="52"/>
    </row>
    <row r="11775" spans="9:9" ht="15.6">
      <c r="I11775" s="52"/>
    </row>
    <row r="11776" spans="9:9" ht="15.6">
      <c r="I11776" s="52"/>
    </row>
    <row r="11777" spans="9:9" ht="15.6">
      <c r="I11777" s="52"/>
    </row>
    <row r="11778" spans="9:9" ht="15.6">
      <c r="I11778" s="52"/>
    </row>
    <row r="11779" spans="9:9" ht="15.6">
      <c r="I11779" s="52"/>
    </row>
    <row r="11780" spans="9:9" ht="15.6">
      <c r="I11780" s="52"/>
    </row>
    <row r="11781" spans="9:9" ht="15.6">
      <c r="I11781" s="52"/>
    </row>
    <row r="11782" spans="9:9" ht="15.6">
      <c r="I11782" s="52"/>
    </row>
    <row r="11783" spans="9:9" ht="15.6">
      <c r="I11783" s="52"/>
    </row>
    <row r="11784" spans="9:9" ht="15.6">
      <c r="I11784" s="52"/>
    </row>
    <row r="11785" spans="9:9" ht="15.6">
      <c r="I11785" s="52"/>
    </row>
    <row r="11786" spans="9:9" ht="15.6">
      <c r="I11786" s="52"/>
    </row>
    <row r="11787" spans="9:9" ht="15.6">
      <c r="I11787" s="52"/>
    </row>
    <row r="11788" spans="9:9" ht="15.6">
      <c r="I11788" s="52"/>
    </row>
    <row r="11789" spans="9:9" ht="15.6">
      <c r="I11789" s="52"/>
    </row>
    <row r="11790" spans="9:9" ht="15.6">
      <c r="I11790" s="52"/>
    </row>
    <row r="11791" spans="9:9" ht="15.6">
      <c r="I11791" s="52"/>
    </row>
    <row r="11792" spans="9:9" ht="15.6">
      <c r="I11792" s="52"/>
    </row>
    <row r="11793" spans="9:9" ht="15.6">
      <c r="I11793" s="52"/>
    </row>
    <row r="11794" spans="9:9" ht="15.6">
      <c r="I11794" s="52"/>
    </row>
    <row r="11795" spans="9:9" ht="15.6">
      <c r="I11795" s="52"/>
    </row>
    <row r="11796" spans="9:9" ht="15.6">
      <c r="I11796" s="52"/>
    </row>
    <row r="11797" spans="9:9" ht="15.6">
      <c r="I11797" s="52"/>
    </row>
    <row r="11798" spans="9:9" ht="15.6">
      <c r="I11798" s="52"/>
    </row>
    <row r="11799" spans="9:9" ht="15.6">
      <c r="I11799" s="52"/>
    </row>
    <row r="11800" spans="9:9" ht="15.6">
      <c r="I11800" s="52"/>
    </row>
    <row r="11801" spans="9:9" ht="15.6">
      <c r="I11801" s="52"/>
    </row>
    <row r="11802" spans="9:9" ht="15.6">
      <c r="I11802" s="52"/>
    </row>
    <row r="11803" spans="9:9" ht="15.6">
      <c r="I11803" s="52"/>
    </row>
    <row r="11804" spans="9:9" ht="15.6">
      <c r="I11804" s="52"/>
    </row>
    <row r="11805" spans="9:9" ht="15.6">
      <c r="I11805" s="52"/>
    </row>
    <row r="11806" spans="9:9" ht="15.6">
      <c r="I11806" s="52"/>
    </row>
    <row r="11807" spans="9:9" ht="15.6">
      <c r="I11807" s="52"/>
    </row>
    <row r="11808" spans="9:9" ht="15.6">
      <c r="I11808" s="52"/>
    </row>
    <row r="11809" spans="9:9" ht="15.6">
      <c r="I11809" s="52"/>
    </row>
    <row r="11810" spans="9:9" ht="15.6">
      <c r="I11810" s="52"/>
    </row>
    <row r="11811" spans="9:9" ht="15.6">
      <c r="I11811" s="52"/>
    </row>
    <row r="11812" spans="9:9" ht="15.6">
      <c r="I11812" s="52"/>
    </row>
    <row r="11813" spans="9:9" ht="15.6">
      <c r="I11813" s="52"/>
    </row>
    <row r="11814" spans="9:9" ht="15.6">
      <c r="I11814" s="52"/>
    </row>
    <row r="11815" spans="9:9" ht="15.6">
      <c r="I11815" s="52"/>
    </row>
    <row r="11816" spans="9:9" ht="15.6">
      <c r="I11816" s="52"/>
    </row>
    <row r="11817" spans="9:9" ht="15.6">
      <c r="I11817" s="52"/>
    </row>
    <row r="11818" spans="9:9" ht="15.6">
      <c r="I11818" s="52"/>
    </row>
    <row r="11819" spans="9:9" ht="15.6">
      <c r="I11819" s="52"/>
    </row>
    <row r="11820" spans="9:9" ht="15.6">
      <c r="I11820" s="52"/>
    </row>
    <row r="11821" spans="9:9" ht="15.6">
      <c r="I11821" s="52"/>
    </row>
    <row r="11822" spans="9:9" ht="15.6">
      <c r="I11822" s="52"/>
    </row>
    <row r="11823" spans="9:9" ht="15.6">
      <c r="I11823" s="52"/>
    </row>
    <row r="11824" spans="9:9" ht="15.6">
      <c r="I11824" s="52"/>
    </row>
    <row r="11825" spans="9:9" ht="15.6">
      <c r="I11825" s="52"/>
    </row>
    <row r="11826" spans="9:9" ht="15.6">
      <c r="I11826" s="52"/>
    </row>
    <row r="11827" spans="9:9" ht="15.6">
      <c r="I11827" s="52"/>
    </row>
    <row r="11828" spans="9:9" ht="15.6">
      <c r="I11828" s="52"/>
    </row>
    <row r="11829" spans="9:9" ht="15.6">
      <c r="I11829" s="52"/>
    </row>
    <row r="11830" spans="9:9" ht="15.6">
      <c r="I11830" s="52"/>
    </row>
    <row r="11831" spans="9:9" ht="15.6">
      <c r="I11831" s="52"/>
    </row>
    <row r="11832" spans="9:9" ht="15.6">
      <c r="I11832" s="52"/>
    </row>
    <row r="11833" spans="9:9" ht="15.6">
      <c r="I11833" s="52"/>
    </row>
    <row r="11834" spans="9:9" ht="15.6">
      <c r="I11834" s="52"/>
    </row>
    <row r="11835" spans="9:9" ht="15.6">
      <c r="I11835" s="52"/>
    </row>
    <row r="11836" spans="9:9" ht="15.6">
      <c r="I11836" s="52"/>
    </row>
    <row r="11837" spans="9:9" ht="15.6">
      <c r="I11837" s="52"/>
    </row>
    <row r="11838" spans="9:9" ht="15.6">
      <c r="I11838" s="52"/>
    </row>
    <row r="11839" spans="9:9" ht="15.6">
      <c r="I11839" s="52"/>
    </row>
    <row r="11840" spans="9:9" ht="15.6">
      <c r="I11840" s="52"/>
    </row>
    <row r="11841" spans="9:9" ht="15.6">
      <c r="I11841" s="52"/>
    </row>
    <row r="11842" spans="9:9" ht="15.6">
      <c r="I11842" s="52"/>
    </row>
    <row r="11843" spans="9:9" ht="15.6">
      <c r="I11843" s="52"/>
    </row>
    <row r="11844" spans="9:9" ht="15.6">
      <c r="I11844" s="52"/>
    </row>
    <row r="11845" spans="9:9" ht="15.6">
      <c r="I11845" s="52"/>
    </row>
    <row r="11846" spans="9:9" ht="15.6">
      <c r="I11846" s="52"/>
    </row>
    <row r="11847" spans="9:9" ht="15.6">
      <c r="I11847" s="52"/>
    </row>
    <row r="11848" spans="9:9" ht="15.6">
      <c r="I11848" s="52"/>
    </row>
    <row r="11849" spans="9:9" ht="15.6">
      <c r="I11849" s="52"/>
    </row>
    <row r="11850" spans="9:9" ht="15.6">
      <c r="I11850" s="52"/>
    </row>
    <row r="11851" spans="9:9" ht="15.6">
      <c r="I11851" s="52"/>
    </row>
    <row r="11852" spans="9:9" ht="15.6">
      <c r="I11852" s="52"/>
    </row>
    <row r="11853" spans="9:9" ht="15.6">
      <c r="I11853" s="52"/>
    </row>
    <row r="11854" spans="9:9" ht="15.6">
      <c r="I11854" s="52"/>
    </row>
    <row r="11855" spans="9:9" ht="15.6">
      <c r="I11855" s="52"/>
    </row>
    <row r="11856" spans="9:9" ht="15.6">
      <c r="I11856" s="52"/>
    </row>
    <row r="11857" spans="9:9" ht="15.6">
      <c r="I11857" s="52"/>
    </row>
    <row r="11858" spans="9:9" ht="15.6">
      <c r="I11858" s="52"/>
    </row>
    <row r="11859" spans="9:9" ht="15.6">
      <c r="I11859" s="52"/>
    </row>
    <row r="11860" spans="9:9" ht="15.6">
      <c r="I11860" s="52"/>
    </row>
    <row r="11861" spans="9:9" ht="15.6">
      <c r="I11861" s="52"/>
    </row>
    <row r="11862" spans="9:9" ht="15.6">
      <c r="I11862" s="52"/>
    </row>
    <row r="11863" spans="9:9" ht="15.6">
      <c r="I11863" s="52"/>
    </row>
    <row r="11864" spans="9:9" ht="15.6">
      <c r="I11864" s="52"/>
    </row>
    <row r="11865" spans="9:9" ht="15.6">
      <c r="I11865" s="52"/>
    </row>
    <row r="11866" spans="9:9" ht="15.6">
      <c r="I11866" s="52"/>
    </row>
    <row r="11867" spans="9:9" ht="15.6">
      <c r="I11867" s="52"/>
    </row>
    <row r="11868" spans="9:9" ht="15.6">
      <c r="I11868" s="52"/>
    </row>
    <row r="11869" spans="9:9" ht="15.6">
      <c r="I11869" s="52"/>
    </row>
    <row r="11870" spans="9:9" ht="15.6">
      <c r="I11870" s="52"/>
    </row>
    <row r="11871" spans="9:9" ht="15.6">
      <c r="I11871" s="52"/>
    </row>
    <row r="11872" spans="9:9" ht="15.6">
      <c r="I11872" s="52"/>
    </row>
    <row r="11873" spans="9:9" ht="15.6">
      <c r="I11873" s="52"/>
    </row>
    <row r="11874" spans="9:9" ht="15.6">
      <c r="I11874" s="52"/>
    </row>
    <row r="11875" spans="9:9" ht="15.6">
      <c r="I11875" s="52"/>
    </row>
    <row r="11876" spans="9:9" ht="15.6">
      <c r="I11876" s="52"/>
    </row>
    <row r="11877" spans="9:9" ht="15.6">
      <c r="I11877" s="52"/>
    </row>
    <row r="11878" spans="9:9" ht="15.6">
      <c r="I11878" s="52"/>
    </row>
    <row r="11879" spans="9:9" ht="15.6">
      <c r="I11879" s="52"/>
    </row>
    <row r="11880" spans="9:9" ht="15.6">
      <c r="I11880" s="52"/>
    </row>
    <row r="11881" spans="9:9" ht="15.6">
      <c r="I11881" s="52"/>
    </row>
    <row r="11882" spans="9:9" ht="15.6">
      <c r="I11882" s="52"/>
    </row>
    <row r="11883" spans="9:9" ht="15.6">
      <c r="I11883" s="52"/>
    </row>
    <row r="11884" spans="9:9" ht="15.6">
      <c r="I11884" s="52"/>
    </row>
    <row r="11885" spans="9:9" ht="15.6">
      <c r="I11885" s="52"/>
    </row>
    <row r="11886" spans="9:9" ht="15.6">
      <c r="I11886" s="52"/>
    </row>
    <row r="11887" spans="9:9" ht="15.6">
      <c r="I11887" s="52"/>
    </row>
    <row r="11888" spans="9:9" ht="15.6">
      <c r="I11888" s="52"/>
    </row>
    <row r="11889" spans="9:9" ht="15.6">
      <c r="I11889" s="52"/>
    </row>
    <row r="11890" spans="9:9" ht="15.6">
      <c r="I11890" s="52"/>
    </row>
    <row r="11891" spans="9:9" ht="15.6">
      <c r="I11891" s="52"/>
    </row>
    <row r="11892" spans="9:9" ht="15.6">
      <c r="I11892" s="52"/>
    </row>
    <row r="11893" spans="9:9" ht="15.6">
      <c r="I11893" s="52"/>
    </row>
    <row r="11894" spans="9:9" ht="15.6">
      <c r="I11894" s="52"/>
    </row>
    <row r="11895" spans="9:9" ht="15.6">
      <c r="I11895" s="52"/>
    </row>
    <row r="11896" spans="9:9" ht="15.6">
      <c r="I11896" s="52"/>
    </row>
    <row r="11897" spans="9:9" ht="15.6">
      <c r="I11897" s="52"/>
    </row>
    <row r="11898" spans="9:9" ht="15.6">
      <c r="I11898" s="52"/>
    </row>
    <row r="11899" spans="9:9" ht="15.6">
      <c r="I11899" s="52"/>
    </row>
    <row r="11900" spans="9:9" ht="15.6">
      <c r="I11900" s="52"/>
    </row>
    <row r="11901" spans="9:9" ht="15.6">
      <c r="I11901" s="52"/>
    </row>
    <row r="11902" spans="9:9" ht="15.6">
      <c r="I11902" s="52"/>
    </row>
    <row r="11903" spans="9:9" ht="15.6">
      <c r="I11903" s="52"/>
    </row>
    <row r="11904" spans="9:9" ht="15.6">
      <c r="I11904" s="52"/>
    </row>
    <row r="11905" spans="9:9" ht="15.6">
      <c r="I11905" s="52"/>
    </row>
    <row r="11906" spans="9:9" ht="15.6">
      <c r="I11906" s="52"/>
    </row>
    <row r="11907" spans="9:9" ht="15.6">
      <c r="I11907" s="52"/>
    </row>
    <row r="11908" spans="9:9" ht="15.6">
      <c r="I11908" s="52"/>
    </row>
    <row r="11909" spans="9:9" ht="15.6">
      <c r="I11909" s="52"/>
    </row>
    <row r="11910" spans="9:9" ht="15.6">
      <c r="I11910" s="52"/>
    </row>
    <row r="11911" spans="9:9" ht="15.6">
      <c r="I11911" s="52"/>
    </row>
    <row r="11912" spans="9:9" ht="15.6">
      <c r="I11912" s="52"/>
    </row>
    <row r="11913" spans="9:9" ht="15.6">
      <c r="I11913" s="52"/>
    </row>
    <row r="11914" spans="9:9" ht="15.6">
      <c r="I11914" s="52"/>
    </row>
    <row r="11915" spans="9:9" ht="15.6">
      <c r="I11915" s="52"/>
    </row>
    <row r="11916" spans="9:9" ht="15.6">
      <c r="I11916" s="52"/>
    </row>
    <row r="11917" spans="9:9" ht="15.6">
      <c r="I11917" s="52"/>
    </row>
    <row r="11918" spans="9:9" ht="15.6">
      <c r="I11918" s="52"/>
    </row>
    <row r="11919" spans="9:9" ht="15.6">
      <c r="I11919" s="52"/>
    </row>
    <row r="11920" spans="9:9" ht="15.6">
      <c r="I11920" s="52"/>
    </row>
    <row r="11921" spans="9:9" ht="15.6">
      <c r="I11921" s="52"/>
    </row>
    <row r="11922" spans="9:9" ht="15.6">
      <c r="I11922" s="52"/>
    </row>
    <row r="11923" spans="9:9" ht="15.6">
      <c r="I11923" s="52"/>
    </row>
    <row r="11924" spans="9:9" ht="15.6">
      <c r="I11924" s="52"/>
    </row>
    <row r="11925" spans="9:9" ht="15.6">
      <c r="I11925" s="52"/>
    </row>
    <row r="11926" spans="9:9" ht="15.6">
      <c r="I11926" s="52"/>
    </row>
    <row r="11927" spans="9:9" ht="15.6">
      <c r="I11927" s="52"/>
    </row>
    <row r="11928" spans="9:9" ht="15.6">
      <c r="I11928" s="52"/>
    </row>
    <row r="11929" spans="9:9" ht="15.6">
      <c r="I11929" s="52"/>
    </row>
    <row r="11930" spans="9:9" ht="15.6">
      <c r="I11930" s="52"/>
    </row>
    <row r="11931" spans="9:9" ht="15.6">
      <c r="I11931" s="52"/>
    </row>
    <row r="11932" spans="9:9" ht="15.6">
      <c r="I11932" s="52"/>
    </row>
    <row r="11933" spans="9:9" ht="15.6">
      <c r="I11933" s="52"/>
    </row>
    <row r="11934" spans="9:9" ht="15.6">
      <c r="I11934" s="52"/>
    </row>
  </sheetData>
  <phoneticPr fontId="14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2F316-95B6-45CB-9C96-3F99D4B8563E}">
  <dimension ref="A1"/>
  <sheetViews>
    <sheetView workbookViewId="0">
      <selection activeCell="H14" sqref="H14"/>
    </sheetView>
  </sheetViews>
  <sheetFormatPr defaultRowHeight="14.4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U15" sqref="U15"/>
    </sheetView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E6CBBAE0FB9946A24123BBC6A43470" ma:contentTypeVersion="5" ma:contentTypeDescription="Create a new document." ma:contentTypeScope="" ma:versionID="65a4cca320446f0b976a19949703435e">
  <xsd:schema xmlns:xsd="http://www.w3.org/2001/XMLSchema" xmlns:xs="http://www.w3.org/2001/XMLSchema" xmlns:p="http://schemas.microsoft.com/office/2006/metadata/properties" xmlns:ns3="97421c71-ff1a-47a6-9b56-58f5b7a6a2cb" xmlns:ns4="ed8320ac-0ecb-42ba-83c5-63d626d2bf79" targetNamespace="http://schemas.microsoft.com/office/2006/metadata/properties" ma:root="true" ma:fieldsID="dd6acb5b406e2bf67e780f25c2f61fcd" ns3:_="" ns4:_="">
    <xsd:import namespace="97421c71-ff1a-47a6-9b56-58f5b7a6a2cb"/>
    <xsd:import namespace="ed8320ac-0ecb-42ba-83c5-63d626d2bf7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421c71-ff1a-47a6-9b56-58f5b7a6a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320ac-0ecb-42ba-83c5-63d626d2bf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2A3325-D470-4CF7-A6BE-CFCF2E487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421c71-ff1a-47a6-9b56-58f5b7a6a2cb"/>
    <ds:schemaRef ds:uri="ed8320ac-0ecb-42ba-83c5-63d626d2bf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CAF08B-2428-49FB-AD77-976189E4F1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5A6D13-BA77-4BBE-B12A-2C333763618A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ed8320ac-0ecb-42ba-83c5-63d626d2bf79"/>
    <ds:schemaRef ds:uri="http://schemas.microsoft.com/office/infopath/2007/PartnerControls"/>
    <ds:schemaRef ds:uri="http://schemas.openxmlformats.org/package/2006/metadata/core-properties"/>
    <ds:schemaRef ds:uri="97421c71-ff1a-47a6-9b56-58f5b7a6a2cb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26</vt:i4>
      </vt:variant>
    </vt:vector>
  </HeadingPairs>
  <TitlesOfParts>
    <vt:vector size="26" baseType="lpstr">
      <vt:lpstr>Folha2</vt:lpstr>
      <vt:lpstr>Folha21</vt:lpstr>
      <vt:lpstr>Folha13</vt:lpstr>
      <vt:lpstr>Macro1</vt:lpstr>
      <vt:lpstr>Folha1</vt:lpstr>
      <vt:lpstr>Folha25</vt:lpstr>
      <vt:lpstr>Folha24</vt:lpstr>
      <vt:lpstr>Folha23</vt:lpstr>
      <vt:lpstr>Folha22</vt:lpstr>
      <vt:lpstr>Folha19</vt:lpstr>
      <vt:lpstr>Folha20</vt:lpstr>
      <vt:lpstr>Folha18</vt:lpstr>
      <vt:lpstr>Folha17</vt:lpstr>
      <vt:lpstr>Folha16</vt:lpstr>
      <vt:lpstr>Folha15</vt:lpstr>
      <vt:lpstr>Folha14</vt:lpstr>
      <vt:lpstr>Folha12</vt:lpstr>
      <vt:lpstr>Folha11</vt:lpstr>
      <vt:lpstr>Folha10</vt:lpstr>
      <vt:lpstr>Folha9</vt:lpstr>
      <vt:lpstr>Folha8</vt:lpstr>
      <vt:lpstr>Folha6</vt:lpstr>
      <vt:lpstr>Folha5</vt:lpstr>
      <vt:lpstr>Folha7</vt:lpstr>
      <vt:lpstr>Folha3</vt:lpstr>
      <vt:lpstr>Folha4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 Guerreiro</dc:creator>
  <cp:lastModifiedBy>Fernando  Guerreiro</cp:lastModifiedBy>
  <cp:lastPrinted>2021-08-30T11:25:08Z</cp:lastPrinted>
  <dcterms:created xsi:type="dcterms:W3CDTF">2016-07-14T14:33:40Z</dcterms:created>
  <dcterms:modified xsi:type="dcterms:W3CDTF">2023-11-07T12:30:05Z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0x010100C4E6CBBAE0FB9946A24123BBC6A43470</vt:lpwstr>
  </property>
</Properties>
</file>